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pivotCache/pivotCacheRecords1.xml" ContentType="application/vnd.openxmlformats-officedocument.spreadsheetml.pivotCacheRecords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hidePivotFieldList="1"/>
  <bookViews>
    <workbookView xWindow="0" yWindow="495" windowWidth="36915" windowHeight="16395"/>
  </bookViews>
  <sheets>
    <sheet name="Kickstarter.main" sheetId="1" r:id="rId1"/>
    <sheet name="Category" sheetId="2" r:id="rId2"/>
    <sheet name="Sub-Category" sheetId="3" r:id="rId3"/>
    <sheet name="Outcomes.LaunchDate" sheetId="4" r:id="rId4"/>
    <sheet name="Bonus.1" sheetId="5" r:id="rId5"/>
    <sheet name="Bonus.2" sheetId="10" r:id="rId6"/>
  </sheets>
  <definedNames>
    <definedName name="_xlnm._FilterDatabase" localSheetId="0" hidden="1">Kickstarter.main!$A$1:$T$4115</definedName>
  </definedNames>
  <calcPr calcId="125725"/>
  <pivotCaches>
    <pivotCache cacheId="1" r:id="rId7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0"/>
  <c r="J14"/>
  <c r="J11"/>
  <c r="J10"/>
  <c r="J9"/>
  <c r="J8"/>
  <c r="H14"/>
  <c r="H13"/>
  <c r="H11"/>
  <c r="H10"/>
  <c r="H9"/>
  <c r="H8"/>
  <c r="M4" l="1"/>
  <c r="L4"/>
  <c r="K4"/>
  <c r="J4"/>
  <c r="I4"/>
  <c r="H4"/>
  <c r="M3"/>
  <c r="L3"/>
  <c r="K3"/>
  <c r="J3"/>
  <c r="I3"/>
  <c r="H3"/>
  <c r="D12" i="5"/>
  <c r="D11"/>
  <c r="D10"/>
  <c r="D9"/>
  <c r="D8"/>
  <c r="D7"/>
  <c r="D6"/>
  <c r="D5"/>
  <c r="D4"/>
  <c r="D3"/>
  <c r="C12"/>
  <c r="C11"/>
  <c r="C10"/>
  <c r="C9"/>
  <c r="C8"/>
  <c r="C7"/>
  <c r="C6"/>
  <c r="C5"/>
  <c r="C4"/>
  <c r="C3"/>
  <c r="B12"/>
  <c r="B11"/>
  <c r="B10"/>
  <c r="B9"/>
  <c r="B8"/>
  <c r="B7"/>
  <c r="B6"/>
  <c r="B5"/>
  <c r="B4"/>
  <c r="B3"/>
  <c r="D2"/>
  <c r="C2"/>
  <c r="B2"/>
  <c r="E2" l="1"/>
  <c r="G2" s="1"/>
  <c r="E12"/>
  <c r="F12" s="1"/>
  <c r="E11"/>
  <c r="H11" s="1"/>
  <c r="E10"/>
  <c r="H10" s="1"/>
  <c r="E6"/>
  <c r="H6" s="1"/>
  <c r="E9"/>
  <c r="G9" s="1"/>
  <c r="E4"/>
  <c r="H4" s="1"/>
  <c r="E5"/>
  <c r="F5" s="1"/>
  <c r="E3"/>
  <c r="G3" s="1"/>
  <c r="E7"/>
  <c r="E8"/>
  <c r="G8" s="1"/>
  <c r="O3" i="1"/>
  <c r="P3"/>
  <c r="Q3"/>
  <c r="R3"/>
  <c r="S3"/>
  <c r="T3"/>
  <c r="O4"/>
  <c r="P4"/>
  <c r="Q4"/>
  <c r="R4"/>
  <c r="S4"/>
  <c r="T4"/>
  <c r="O5"/>
  <c r="P5"/>
  <c r="Q5"/>
  <c r="R5"/>
  <c r="S5"/>
  <c r="T5"/>
  <c r="O6"/>
  <c r="P6"/>
  <c r="Q6"/>
  <c r="R6"/>
  <c r="S6"/>
  <c r="T6"/>
  <c r="O7"/>
  <c r="P7"/>
  <c r="Q7"/>
  <c r="R7"/>
  <c r="S7"/>
  <c r="T7"/>
  <c r="O8"/>
  <c r="P8"/>
  <c r="Q8"/>
  <c r="R8"/>
  <c r="S8"/>
  <c r="T8"/>
  <c r="O9"/>
  <c r="P9"/>
  <c r="Q9"/>
  <c r="R9"/>
  <c r="S9"/>
  <c r="T9"/>
  <c r="O10"/>
  <c r="P10"/>
  <c r="Q10"/>
  <c r="R10"/>
  <c r="S10"/>
  <c r="T10"/>
  <c r="O11"/>
  <c r="P11"/>
  <c r="Q11"/>
  <c r="R11"/>
  <c r="S11"/>
  <c r="T11"/>
  <c r="O12"/>
  <c r="P12"/>
  <c r="Q12"/>
  <c r="R12"/>
  <c r="S12"/>
  <c r="T12"/>
  <c r="O13"/>
  <c r="P13"/>
  <c r="Q13"/>
  <c r="R13"/>
  <c r="S13"/>
  <c r="T13"/>
  <c r="O14"/>
  <c r="P14"/>
  <c r="Q14"/>
  <c r="R14"/>
  <c r="S14"/>
  <c r="T14"/>
  <c r="O15"/>
  <c r="P15"/>
  <c r="Q15"/>
  <c r="R15"/>
  <c r="S15"/>
  <c r="T15"/>
  <c r="O16"/>
  <c r="P16"/>
  <c r="Q16"/>
  <c r="R16"/>
  <c r="S16"/>
  <c r="T16"/>
  <c r="O17"/>
  <c r="P17"/>
  <c r="Q17"/>
  <c r="R17"/>
  <c r="S17"/>
  <c r="T17"/>
  <c r="O18"/>
  <c r="P18"/>
  <c r="Q18"/>
  <c r="R18"/>
  <c r="S18"/>
  <c r="T18"/>
  <c r="O19"/>
  <c r="P19"/>
  <c r="Q19"/>
  <c r="R19"/>
  <c r="S19"/>
  <c r="T19"/>
  <c r="O20"/>
  <c r="P20"/>
  <c r="Q20"/>
  <c r="R20"/>
  <c r="S20"/>
  <c r="T20"/>
  <c r="O21"/>
  <c r="P21"/>
  <c r="Q21"/>
  <c r="R21"/>
  <c r="S21"/>
  <c r="T21"/>
  <c r="O22"/>
  <c r="P22"/>
  <c r="Q22"/>
  <c r="R22"/>
  <c r="S22"/>
  <c r="T22"/>
  <c r="O23"/>
  <c r="P23"/>
  <c r="Q23"/>
  <c r="R23"/>
  <c r="S23"/>
  <c r="T23"/>
  <c r="O24"/>
  <c r="P24"/>
  <c r="Q24"/>
  <c r="R24"/>
  <c r="S24"/>
  <c r="T24"/>
  <c r="O25"/>
  <c r="P25"/>
  <c r="Q25"/>
  <c r="R25"/>
  <c r="S25"/>
  <c r="T25"/>
  <c r="O26"/>
  <c r="P26"/>
  <c r="Q26"/>
  <c r="R26"/>
  <c r="S26"/>
  <c r="T26"/>
  <c r="O27"/>
  <c r="P27"/>
  <c r="Q27"/>
  <c r="R27"/>
  <c r="S27"/>
  <c r="T27"/>
  <c r="O28"/>
  <c r="P28"/>
  <c r="Q28"/>
  <c r="R28"/>
  <c r="S28"/>
  <c r="T28"/>
  <c r="O29"/>
  <c r="P29"/>
  <c r="Q29"/>
  <c r="R29"/>
  <c r="S29"/>
  <c r="T29"/>
  <c r="O30"/>
  <c r="P30"/>
  <c r="Q30"/>
  <c r="R30"/>
  <c r="S30"/>
  <c r="T30"/>
  <c r="O31"/>
  <c r="P31"/>
  <c r="Q31"/>
  <c r="R31"/>
  <c r="S31"/>
  <c r="T31"/>
  <c r="O32"/>
  <c r="P32"/>
  <c r="Q32"/>
  <c r="R32"/>
  <c r="S32"/>
  <c r="T32"/>
  <c r="O33"/>
  <c r="P33"/>
  <c r="Q33"/>
  <c r="R33"/>
  <c r="S33"/>
  <c r="T33"/>
  <c r="O34"/>
  <c r="P34"/>
  <c r="Q34"/>
  <c r="R34"/>
  <c r="S34"/>
  <c r="T34"/>
  <c r="O35"/>
  <c r="P35"/>
  <c r="Q35"/>
  <c r="R35"/>
  <c r="S35"/>
  <c r="T35"/>
  <c r="O36"/>
  <c r="P36"/>
  <c r="Q36"/>
  <c r="R36"/>
  <c r="S36"/>
  <c r="T36"/>
  <c r="O37"/>
  <c r="P37"/>
  <c r="Q37"/>
  <c r="R37"/>
  <c r="S37"/>
  <c r="T37"/>
  <c r="O38"/>
  <c r="P38"/>
  <c r="Q38"/>
  <c r="R38"/>
  <c r="S38"/>
  <c r="T38"/>
  <c r="O39"/>
  <c r="P39"/>
  <c r="Q39"/>
  <c r="R39"/>
  <c r="S39"/>
  <c r="T39"/>
  <c r="O40"/>
  <c r="P40"/>
  <c r="Q40"/>
  <c r="R40"/>
  <c r="S40"/>
  <c r="T40"/>
  <c r="O41"/>
  <c r="P41"/>
  <c r="Q41"/>
  <c r="R41"/>
  <c r="S41"/>
  <c r="T41"/>
  <c r="O42"/>
  <c r="P42"/>
  <c r="Q42"/>
  <c r="R42"/>
  <c r="S42"/>
  <c r="T42"/>
  <c r="O43"/>
  <c r="P43"/>
  <c r="Q43"/>
  <c r="R43"/>
  <c r="S43"/>
  <c r="T43"/>
  <c r="O44"/>
  <c r="P44"/>
  <c r="Q44"/>
  <c r="R44"/>
  <c r="S44"/>
  <c r="T44"/>
  <c r="O45"/>
  <c r="P45"/>
  <c r="Q45"/>
  <c r="R45"/>
  <c r="S45"/>
  <c r="T45"/>
  <c r="O46"/>
  <c r="P46"/>
  <c r="Q46"/>
  <c r="R46"/>
  <c r="S46"/>
  <c r="T46"/>
  <c r="O47"/>
  <c r="P47"/>
  <c r="Q47"/>
  <c r="R47"/>
  <c r="S47"/>
  <c r="T47"/>
  <c r="O48"/>
  <c r="P48"/>
  <c r="Q48"/>
  <c r="R48"/>
  <c r="S48"/>
  <c r="T48"/>
  <c r="O49"/>
  <c r="P49"/>
  <c r="Q49"/>
  <c r="R49"/>
  <c r="S49"/>
  <c r="T49"/>
  <c r="O50"/>
  <c r="P50"/>
  <c r="Q50"/>
  <c r="R50"/>
  <c r="S50"/>
  <c r="T50"/>
  <c r="O51"/>
  <c r="P51"/>
  <c r="Q51"/>
  <c r="R51"/>
  <c r="S51"/>
  <c r="T51"/>
  <c r="O52"/>
  <c r="P52"/>
  <c r="Q52"/>
  <c r="R52"/>
  <c r="S52"/>
  <c r="T52"/>
  <c r="O53"/>
  <c r="P53"/>
  <c r="Q53"/>
  <c r="R53"/>
  <c r="S53"/>
  <c r="T53"/>
  <c r="O54"/>
  <c r="P54"/>
  <c r="Q54"/>
  <c r="R54"/>
  <c r="S54"/>
  <c r="T54"/>
  <c r="O55"/>
  <c r="P55"/>
  <c r="Q55"/>
  <c r="R55"/>
  <c r="S55"/>
  <c r="T55"/>
  <c r="O56"/>
  <c r="P56"/>
  <c r="Q56"/>
  <c r="R56"/>
  <c r="S56"/>
  <c r="T56"/>
  <c r="O57"/>
  <c r="P57"/>
  <c r="Q57"/>
  <c r="R57"/>
  <c r="S57"/>
  <c r="T57"/>
  <c r="O58"/>
  <c r="P58"/>
  <c r="Q58"/>
  <c r="R58"/>
  <c r="S58"/>
  <c r="T58"/>
  <c r="O59"/>
  <c r="P59"/>
  <c r="Q59"/>
  <c r="R59"/>
  <c r="S59"/>
  <c r="T59"/>
  <c r="O60"/>
  <c r="P60"/>
  <c r="Q60"/>
  <c r="R60"/>
  <c r="S60"/>
  <c r="T60"/>
  <c r="O61"/>
  <c r="P61"/>
  <c r="Q61"/>
  <c r="R61"/>
  <c r="S61"/>
  <c r="T61"/>
  <c r="O62"/>
  <c r="P62"/>
  <c r="Q62"/>
  <c r="R62"/>
  <c r="S62"/>
  <c r="T62"/>
  <c r="O63"/>
  <c r="P63"/>
  <c r="Q63"/>
  <c r="R63"/>
  <c r="S63"/>
  <c r="T63"/>
  <c r="O64"/>
  <c r="P64"/>
  <c r="Q64"/>
  <c r="R64"/>
  <c r="S64"/>
  <c r="T64"/>
  <c r="O65"/>
  <c r="P65"/>
  <c r="Q65"/>
  <c r="R65"/>
  <c r="S65"/>
  <c r="T65"/>
  <c r="O66"/>
  <c r="P66"/>
  <c r="Q66"/>
  <c r="R66"/>
  <c r="S66"/>
  <c r="T66"/>
  <c r="O67"/>
  <c r="P67"/>
  <c r="Q67"/>
  <c r="R67"/>
  <c r="S67"/>
  <c r="T67"/>
  <c r="O68"/>
  <c r="P68"/>
  <c r="Q68"/>
  <c r="R68"/>
  <c r="S68"/>
  <c r="T68"/>
  <c r="O69"/>
  <c r="P69"/>
  <c r="Q69"/>
  <c r="R69"/>
  <c r="S69"/>
  <c r="T69"/>
  <c r="O70"/>
  <c r="P70"/>
  <c r="Q70"/>
  <c r="R70"/>
  <c r="S70"/>
  <c r="T70"/>
  <c r="O71"/>
  <c r="P71"/>
  <c r="Q71"/>
  <c r="R71"/>
  <c r="S71"/>
  <c r="T71"/>
  <c r="O72"/>
  <c r="P72"/>
  <c r="Q72"/>
  <c r="R72"/>
  <c r="S72"/>
  <c r="T72"/>
  <c r="O73"/>
  <c r="P73"/>
  <c r="Q73"/>
  <c r="R73"/>
  <c r="S73"/>
  <c r="T73"/>
  <c r="O74"/>
  <c r="P74"/>
  <c r="Q74"/>
  <c r="R74"/>
  <c r="S74"/>
  <c r="T74"/>
  <c r="O75"/>
  <c r="P75"/>
  <c r="Q75"/>
  <c r="R75"/>
  <c r="S75"/>
  <c r="T75"/>
  <c r="O76"/>
  <c r="P76"/>
  <c r="Q76"/>
  <c r="R76"/>
  <c r="S76"/>
  <c r="T76"/>
  <c r="O77"/>
  <c r="P77"/>
  <c r="Q77"/>
  <c r="R77"/>
  <c r="S77"/>
  <c r="T77"/>
  <c r="O78"/>
  <c r="P78"/>
  <c r="Q78"/>
  <c r="R78"/>
  <c r="S78"/>
  <c r="T78"/>
  <c r="O79"/>
  <c r="P79"/>
  <c r="Q79"/>
  <c r="R79"/>
  <c r="S79"/>
  <c r="T79"/>
  <c r="O80"/>
  <c r="P80"/>
  <c r="Q80"/>
  <c r="R80"/>
  <c r="S80"/>
  <c r="T80"/>
  <c r="O81"/>
  <c r="P81"/>
  <c r="Q81"/>
  <c r="R81"/>
  <c r="S81"/>
  <c r="T81"/>
  <c r="O82"/>
  <c r="P82"/>
  <c r="Q82"/>
  <c r="R82"/>
  <c r="S82"/>
  <c r="T82"/>
  <c r="O83"/>
  <c r="P83"/>
  <c r="Q83"/>
  <c r="R83"/>
  <c r="S83"/>
  <c r="T83"/>
  <c r="O84"/>
  <c r="P84"/>
  <c r="Q84"/>
  <c r="R84"/>
  <c r="S84"/>
  <c r="T84"/>
  <c r="O85"/>
  <c r="P85"/>
  <c r="Q85"/>
  <c r="R85"/>
  <c r="S85"/>
  <c r="T85"/>
  <c r="O86"/>
  <c r="P86"/>
  <c r="Q86"/>
  <c r="R86"/>
  <c r="S86"/>
  <c r="T86"/>
  <c r="O87"/>
  <c r="P87"/>
  <c r="Q87"/>
  <c r="R87"/>
  <c r="S87"/>
  <c r="T87"/>
  <c r="O88"/>
  <c r="P88"/>
  <c r="Q88"/>
  <c r="R88"/>
  <c r="S88"/>
  <c r="T88"/>
  <c r="O89"/>
  <c r="P89"/>
  <c r="Q89"/>
  <c r="R89"/>
  <c r="S89"/>
  <c r="T89"/>
  <c r="O90"/>
  <c r="P90"/>
  <c r="Q90"/>
  <c r="R90"/>
  <c r="S90"/>
  <c r="T90"/>
  <c r="O91"/>
  <c r="P91"/>
  <c r="Q91"/>
  <c r="R91"/>
  <c r="S91"/>
  <c r="T91"/>
  <c r="O92"/>
  <c r="P92"/>
  <c r="Q92"/>
  <c r="R92"/>
  <c r="S92"/>
  <c r="T92"/>
  <c r="O93"/>
  <c r="P93"/>
  <c r="Q93"/>
  <c r="R93"/>
  <c r="S93"/>
  <c r="T93"/>
  <c r="O94"/>
  <c r="P94"/>
  <c r="Q94"/>
  <c r="R94"/>
  <c r="S94"/>
  <c r="T94"/>
  <c r="O95"/>
  <c r="P95"/>
  <c r="Q95"/>
  <c r="R95"/>
  <c r="S95"/>
  <c r="T95"/>
  <c r="O96"/>
  <c r="P96"/>
  <c r="Q96"/>
  <c r="R96"/>
  <c r="S96"/>
  <c r="T96"/>
  <c r="O97"/>
  <c r="P97"/>
  <c r="Q97"/>
  <c r="R97"/>
  <c r="S97"/>
  <c r="T97"/>
  <c r="O98"/>
  <c r="P98"/>
  <c r="Q98"/>
  <c r="R98"/>
  <c r="S98"/>
  <c r="T98"/>
  <c r="O99"/>
  <c r="P99"/>
  <c r="Q99"/>
  <c r="R99"/>
  <c r="S99"/>
  <c r="T99"/>
  <c r="O100"/>
  <c r="P100"/>
  <c r="Q100"/>
  <c r="R100"/>
  <c r="S100"/>
  <c r="T100"/>
  <c r="O101"/>
  <c r="P101"/>
  <c r="Q101"/>
  <c r="R101"/>
  <c r="S101"/>
  <c r="T101"/>
  <c r="O102"/>
  <c r="P102"/>
  <c r="Q102"/>
  <c r="R102"/>
  <c r="S102"/>
  <c r="T102"/>
  <c r="O103"/>
  <c r="P103"/>
  <c r="Q103"/>
  <c r="R103"/>
  <c r="S103"/>
  <c r="T103"/>
  <c r="O104"/>
  <c r="P104"/>
  <c r="Q104"/>
  <c r="R104"/>
  <c r="S104"/>
  <c r="T104"/>
  <c r="O105"/>
  <c r="P105"/>
  <c r="Q105"/>
  <c r="R105"/>
  <c r="S105"/>
  <c r="T105"/>
  <c r="O106"/>
  <c r="P106"/>
  <c r="Q106"/>
  <c r="R106"/>
  <c r="S106"/>
  <c r="T106"/>
  <c r="O107"/>
  <c r="P107"/>
  <c r="Q107"/>
  <c r="R107"/>
  <c r="S107"/>
  <c r="T107"/>
  <c r="O108"/>
  <c r="P108"/>
  <c r="Q108"/>
  <c r="R108"/>
  <c r="S108"/>
  <c r="T108"/>
  <c r="O109"/>
  <c r="P109"/>
  <c r="Q109"/>
  <c r="R109"/>
  <c r="S109"/>
  <c r="T109"/>
  <c r="O110"/>
  <c r="P110"/>
  <c r="Q110"/>
  <c r="R110"/>
  <c r="S110"/>
  <c r="T110"/>
  <c r="O111"/>
  <c r="P111"/>
  <c r="Q111"/>
  <c r="R111"/>
  <c r="S111"/>
  <c r="T111"/>
  <c r="O112"/>
  <c r="P112"/>
  <c r="Q112"/>
  <c r="R112"/>
  <c r="S112"/>
  <c r="T112"/>
  <c r="O113"/>
  <c r="P113"/>
  <c r="Q113"/>
  <c r="R113"/>
  <c r="S113"/>
  <c r="T113"/>
  <c r="O114"/>
  <c r="P114"/>
  <c r="Q114"/>
  <c r="R114"/>
  <c r="S114"/>
  <c r="T114"/>
  <c r="O115"/>
  <c r="P115"/>
  <c r="Q115"/>
  <c r="R115"/>
  <c r="S115"/>
  <c r="T115"/>
  <c r="O116"/>
  <c r="P116"/>
  <c r="Q116"/>
  <c r="R116"/>
  <c r="S116"/>
  <c r="T116"/>
  <c r="O117"/>
  <c r="P117"/>
  <c r="Q117"/>
  <c r="R117"/>
  <c r="S117"/>
  <c r="T117"/>
  <c r="O118"/>
  <c r="P118"/>
  <c r="Q118"/>
  <c r="R118"/>
  <c r="S118"/>
  <c r="T118"/>
  <c r="O119"/>
  <c r="P119"/>
  <c r="Q119"/>
  <c r="R119"/>
  <c r="S119"/>
  <c r="T119"/>
  <c r="O120"/>
  <c r="P120"/>
  <c r="Q120"/>
  <c r="R120"/>
  <c r="S120"/>
  <c r="T120"/>
  <c r="O121"/>
  <c r="P121"/>
  <c r="Q121"/>
  <c r="R121"/>
  <c r="S121"/>
  <c r="T121"/>
  <c r="O122"/>
  <c r="P122"/>
  <c r="Q122"/>
  <c r="R122"/>
  <c r="S122"/>
  <c r="T122"/>
  <c r="O123"/>
  <c r="P123"/>
  <c r="Q123"/>
  <c r="R123"/>
  <c r="S123"/>
  <c r="T123"/>
  <c r="O124"/>
  <c r="P124"/>
  <c r="Q124"/>
  <c r="R124"/>
  <c r="S124"/>
  <c r="T124"/>
  <c r="O125"/>
  <c r="P125"/>
  <c r="Q125"/>
  <c r="R125"/>
  <c r="S125"/>
  <c r="T125"/>
  <c r="O126"/>
  <c r="P126"/>
  <c r="Q126"/>
  <c r="R126"/>
  <c r="S126"/>
  <c r="T126"/>
  <c r="O127"/>
  <c r="P127"/>
  <c r="Q127"/>
  <c r="R127"/>
  <c r="S127"/>
  <c r="T127"/>
  <c r="O128"/>
  <c r="P128"/>
  <c r="Q128"/>
  <c r="R128"/>
  <c r="S128"/>
  <c r="T128"/>
  <c r="O129"/>
  <c r="P129"/>
  <c r="Q129"/>
  <c r="R129"/>
  <c r="S129"/>
  <c r="T129"/>
  <c r="O130"/>
  <c r="P130"/>
  <c r="Q130"/>
  <c r="R130"/>
  <c r="S130"/>
  <c r="T130"/>
  <c r="O131"/>
  <c r="P131"/>
  <c r="Q131"/>
  <c r="R131"/>
  <c r="S131"/>
  <c r="T131"/>
  <c r="O132"/>
  <c r="P132"/>
  <c r="Q132"/>
  <c r="R132"/>
  <c r="S132"/>
  <c r="T132"/>
  <c r="O133"/>
  <c r="P133"/>
  <c r="Q133"/>
  <c r="R133"/>
  <c r="S133"/>
  <c r="T133"/>
  <c r="O134"/>
  <c r="P134"/>
  <c r="Q134"/>
  <c r="R134"/>
  <c r="S134"/>
  <c r="T134"/>
  <c r="O135"/>
  <c r="P135"/>
  <c r="Q135"/>
  <c r="R135"/>
  <c r="S135"/>
  <c r="T135"/>
  <c r="O136"/>
  <c r="P136"/>
  <c r="Q136"/>
  <c r="R136"/>
  <c r="S136"/>
  <c r="T136"/>
  <c r="O137"/>
  <c r="P137"/>
  <c r="Q137"/>
  <c r="R137"/>
  <c r="S137"/>
  <c r="T137"/>
  <c r="O138"/>
  <c r="P138"/>
  <c r="Q138"/>
  <c r="R138"/>
  <c r="S138"/>
  <c r="T138"/>
  <c r="O139"/>
  <c r="P139"/>
  <c r="Q139"/>
  <c r="R139"/>
  <c r="S139"/>
  <c r="T139"/>
  <c r="O140"/>
  <c r="P140"/>
  <c r="Q140"/>
  <c r="R140"/>
  <c r="S140"/>
  <c r="T140"/>
  <c r="O141"/>
  <c r="P141"/>
  <c r="Q141"/>
  <c r="R141"/>
  <c r="S141"/>
  <c r="T141"/>
  <c r="O142"/>
  <c r="P142"/>
  <c r="Q142"/>
  <c r="R142"/>
  <c r="S142"/>
  <c r="T142"/>
  <c r="O143"/>
  <c r="P143"/>
  <c r="Q143"/>
  <c r="R143"/>
  <c r="S143"/>
  <c r="T143"/>
  <c r="O144"/>
  <c r="P144"/>
  <c r="Q144"/>
  <c r="R144"/>
  <c r="S144"/>
  <c r="T144"/>
  <c r="O145"/>
  <c r="P145"/>
  <c r="Q145"/>
  <c r="R145"/>
  <c r="S145"/>
  <c r="T145"/>
  <c r="O146"/>
  <c r="P146"/>
  <c r="Q146"/>
  <c r="R146"/>
  <c r="S146"/>
  <c r="T146"/>
  <c r="O147"/>
  <c r="P147"/>
  <c r="Q147"/>
  <c r="R147"/>
  <c r="S147"/>
  <c r="T147"/>
  <c r="O148"/>
  <c r="P148"/>
  <c r="Q148"/>
  <c r="R148"/>
  <c r="S148"/>
  <c r="T148"/>
  <c r="O149"/>
  <c r="P149"/>
  <c r="Q149"/>
  <c r="R149"/>
  <c r="S149"/>
  <c r="T149"/>
  <c r="O150"/>
  <c r="P150"/>
  <c r="Q150"/>
  <c r="R150"/>
  <c r="S150"/>
  <c r="T150"/>
  <c r="O151"/>
  <c r="P151"/>
  <c r="Q151"/>
  <c r="R151"/>
  <c r="S151"/>
  <c r="T151"/>
  <c r="O152"/>
  <c r="P152"/>
  <c r="Q152"/>
  <c r="R152"/>
  <c r="S152"/>
  <c r="T152"/>
  <c r="O153"/>
  <c r="P153"/>
  <c r="Q153"/>
  <c r="R153"/>
  <c r="S153"/>
  <c r="T153"/>
  <c r="O154"/>
  <c r="P154"/>
  <c r="Q154"/>
  <c r="R154"/>
  <c r="S154"/>
  <c r="T154"/>
  <c r="O155"/>
  <c r="P155"/>
  <c r="Q155"/>
  <c r="R155"/>
  <c r="S155"/>
  <c r="T155"/>
  <c r="O156"/>
  <c r="P156"/>
  <c r="Q156"/>
  <c r="R156"/>
  <c r="S156"/>
  <c r="T156"/>
  <c r="O157"/>
  <c r="P157"/>
  <c r="Q157"/>
  <c r="R157"/>
  <c r="S157"/>
  <c r="T157"/>
  <c r="O158"/>
  <c r="P158"/>
  <c r="Q158"/>
  <c r="R158"/>
  <c r="S158"/>
  <c r="T158"/>
  <c r="O159"/>
  <c r="P159"/>
  <c r="Q159"/>
  <c r="R159"/>
  <c r="S159"/>
  <c r="T159"/>
  <c r="O160"/>
  <c r="P160"/>
  <c r="Q160"/>
  <c r="R160"/>
  <c r="S160"/>
  <c r="T160"/>
  <c r="O161"/>
  <c r="P161"/>
  <c r="Q161"/>
  <c r="R161"/>
  <c r="S161"/>
  <c r="T161"/>
  <c r="O162"/>
  <c r="P162"/>
  <c r="Q162"/>
  <c r="R162"/>
  <c r="S162"/>
  <c r="T162"/>
  <c r="O163"/>
  <c r="P163"/>
  <c r="Q163"/>
  <c r="R163"/>
  <c r="S163"/>
  <c r="T163"/>
  <c r="O164"/>
  <c r="P164"/>
  <c r="Q164"/>
  <c r="R164"/>
  <c r="S164"/>
  <c r="T164"/>
  <c r="O165"/>
  <c r="P165"/>
  <c r="Q165"/>
  <c r="R165"/>
  <c r="S165"/>
  <c r="T165"/>
  <c r="O166"/>
  <c r="P166"/>
  <c r="Q166"/>
  <c r="R166"/>
  <c r="S166"/>
  <c r="T166"/>
  <c r="O167"/>
  <c r="P167"/>
  <c r="Q167"/>
  <c r="R167"/>
  <c r="S167"/>
  <c r="T167"/>
  <c r="O168"/>
  <c r="P168"/>
  <c r="Q168"/>
  <c r="R168"/>
  <c r="S168"/>
  <c r="T168"/>
  <c r="O169"/>
  <c r="P169"/>
  <c r="Q169"/>
  <c r="R169"/>
  <c r="S169"/>
  <c r="T169"/>
  <c r="O170"/>
  <c r="P170"/>
  <c r="Q170"/>
  <c r="R170"/>
  <c r="S170"/>
  <c r="T170"/>
  <c r="O171"/>
  <c r="P171"/>
  <c r="Q171"/>
  <c r="R171"/>
  <c r="S171"/>
  <c r="T171"/>
  <c r="O172"/>
  <c r="P172"/>
  <c r="Q172"/>
  <c r="R172"/>
  <c r="S172"/>
  <c r="T172"/>
  <c r="O173"/>
  <c r="P173"/>
  <c r="Q173"/>
  <c r="R173"/>
  <c r="S173"/>
  <c r="T173"/>
  <c r="O174"/>
  <c r="P174"/>
  <c r="Q174"/>
  <c r="R174"/>
  <c r="S174"/>
  <c r="T174"/>
  <c r="O175"/>
  <c r="P175"/>
  <c r="Q175"/>
  <c r="R175"/>
  <c r="S175"/>
  <c r="T175"/>
  <c r="O176"/>
  <c r="P176"/>
  <c r="Q176"/>
  <c r="R176"/>
  <c r="S176"/>
  <c r="T176"/>
  <c r="O177"/>
  <c r="P177"/>
  <c r="Q177"/>
  <c r="R177"/>
  <c r="S177"/>
  <c r="T177"/>
  <c r="O178"/>
  <c r="P178"/>
  <c r="Q178"/>
  <c r="R178"/>
  <c r="S178"/>
  <c r="T178"/>
  <c r="O179"/>
  <c r="P179"/>
  <c r="Q179"/>
  <c r="R179"/>
  <c r="S179"/>
  <c r="T179"/>
  <c r="O180"/>
  <c r="P180"/>
  <c r="Q180"/>
  <c r="R180"/>
  <c r="S180"/>
  <c r="T180"/>
  <c r="O181"/>
  <c r="P181"/>
  <c r="Q181"/>
  <c r="R181"/>
  <c r="S181"/>
  <c r="T181"/>
  <c r="O182"/>
  <c r="P182"/>
  <c r="Q182"/>
  <c r="R182"/>
  <c r="S182"/>
  <c r="T182"/>
  <c r="O183"/>
  <c r="P183"/>
  <c r="Q183"/>
  <c r="R183"/>
  <c r="S183"/>
  <c r="T183"/>
  <c r="O184"/>
  <c r="P184"/>
  <c r="Q184"/>
  <c r="R184"/>
  <c r="S184"/>
  <c r="T184"/>
  <c r="O185"/>
  <c r="P185"/>
  <c r="Q185"/>
  <c r="R185"/>
  <c r="S185"/>
  <c r="T185"/>
  <c r="O186"/>
  <c r="P186"/>
  <c r="Q186"/>
  <c r="R186"/>
  <c r="S186"/>
  <c r="T186"/>
  <c r="O187"/>
  <c r="P187"/>
  <c r="Q187"/>
  <c r="R187"/>
  <c r="S187"/>
  <c r="T187"/>
  <c r="O188"/>
  <c r="P188"/>
  <c r="Q188"/>
  <c r="R188"/>
  <c r="S188"/>
  <c r="T188"/>
  <c r="O189"/>
  <c r="P189"/>
  <c r="Q189"/>
  <c r="R189"/>
  <c r="S189"/>
  <c r="T189"/>
  <c r="O190"/>
  <c r="P190"/>
  <c r="Q190"/>
  <c r="R190"/>
  <c r="S190"/>
  <c r="T190"/>
  <c r="O191"/>
  <c r="P191"/>
  <c r="Q191"/>
  <c r="R191"/>
  <c r="S191"/>
  <c r="T191"/>
  <c r="O192"/>
  <c r="P192"/>
  <c r="Q192"/>
  <c r="R192"/>
  <c r="S192"/>
  <c r="T192"/>
  <c r="O193"/>
  <c r="P193"/>
  <c r="Q193"/>
  <c r="R193"/>
  <c r="S193"/>
  <c r="T193"/>
  <c r="O194"/>
  <c r="P194"/>
  <c r="Q194"/>
  <c r="R194"/>
  <c r="S194"/>
  <c r="T194"/>
  <c r="O195"/>
  <c r="P195"/>
  <c r="Q195"/>
  <c r="R195"/>
  <c r="S195"/>
  <c r="T195"/>
  <c r="O196"/>
  <c r="P196"/>
  <c r="Q196"/>
  <c r="R196"/>
  <c r="S196"/>
  <c r="T196"/>
  <c r="O197"/>
  <c r="P197"/>
  <c r="Q197"/>
  <c r="R197"/>
  <c r="S197"/>
  <c r="T197"/>
  <c r="O198"/>
  <c r="P198"/>
  <c r="Q198"/>
  <c r="R198"/>
  <c r="S198"/>
  <c r="T198"/>
  <c r="O199"/>
  <c r="P199"/>
  <c r="Q199"/>
  <c r="R199"/>
  <c r="S199"/>
  <c r="T199"/>
  <c r="O200"/>
  <c r="P200"/>
  <c r="Q200"/>
  <c r="R200"/>
  <c r="S200"/>
  <c r="T200"/>
  <c r="O201"/>
  <c r="P201"/>
  <c r="Q201"/>
  <c r="R201"/>
  <c r="S201"/>
  <c r="T201"/>
  <c r="O202"/>
  <c r="P202"/>
  <c r="Q202"/>
  <c r="R202"/>
  <c r="S202"/>
  <c r="T202"/>
  <c r="O203"/>
  <c r="P203"/>
  <c r="Q203"/>
  <c r="R203"/>
  <c r="S203"/>
  <c r="T203"/>
  <c r="O204"/>
  <c r="P204"/>
  <c r="Q204"/>
  <c r="R204"/>
  <c r="S204"/>
  <c r="T204"/>
  <c r="O205"/>
  <c r="P205"/>
  <c r="Q205"/>
  <c r="R205"/>
  <c r="S205"/>
  <c r="T205"/>
  <c r="O206"/>
  <c r="P206"/>
  <c r="Q206"/>
  <c r="R206"/>
  <c r="S206"/>
  <c r="T206"/>
  <c r="O207"/>
  <c r="P207"/>
  <c r="Q207"/>
  <c r="R207"/>
  <c r="S207"/>
  <c r="T207"/>
  <c r="O208"/>
  <c r="P208"/>
  <c r="Q208"/>
  <c r="R208"/>
  <c r="S208"/>
  <c r="T208"/>
  <c r="O209"/>
  <c r="P209"/>
  <c r="Q209"/>
  <c r="R209"/>
  <c r="S209"/>
  <c r="T209"/>
  <c r="O210"/>
  <c r="P210"/>
  <c r="Q210"/>
  <c r="R210"/>
  <c r="S210"/>
  <c r="T210"/>
  <c r="O211"/>
  <c r="P211"/>
  <c r="Q211"/>
  <c r="R211"/>
  <c r="S211"/>
  <c r="T211"/>
  <c r="O212"/>
  <c r="P212"/>
  <c r="Q212"/>
  <c r="R212"/>
  <c r="S212"/>
  <c r="T212"/>
  <c r="O213"/>
  <c r="P213"/>
  <c r="Q213"/>
  <c r="R213"/>
  <c r="S213"/>
  <c r="T213"/>
  <c r="O214"/>
  <c r="P214"/>
  <c r="Q214"/>
  <c r="R214"/>
  <c r="S214"/>
  <c r="T214"/>
  <c r="O215"/>
  <c r="P215"/>
  <c r="Q215"/>
  <c r="R215"/>
  <c r="S215"/>
  <c r="T215"/>
  <c r="O216"/>
  <c r="P216"/>
  <c r="Q216"/>
  <c r="R216"/>
  <c r="S216"/>
  <c r="T216"/>
  <c r="O217"/>
  <c r="P217"/>
  <c r="Q217"/>
  <c r="R217"/>
  <c r="S217"/>
  <c r="T217"/>
  <c r="O218"/>
  <c r="P218"/>
  <c r="Q218"/>
  <c r="R218"/>
  <c r="S218"/>
  <c r="T218"/>
  <c r="O219"/>
  <c r="P219"/>
  <c r="Q219"/>
  <c r="R219"/>
  <c r="S219"/>
  <c r="T219"/>
  <c r="O220"/>
  <c r="P220"/>
  <c r="Q220"/>
  <c r="R220"/>
  <c r="S220"/>
  <c r="T220"/>
  <c r="O221"/>
  <c r="P221"/>
  <c r="Q221"/>
  <c r="R221"/>
  <c r="S221"/>
  <c r="T221"/>
  <c r="O222"/>
  <c r="P222"/>
  <c r="Q222"/>
  <c r="R222"/>
  <c r="S222"/>
  <c r="T222"/>
  <c r="O223"/>
  <c r="P223"/>
  <c r="Q223"/>
  <c r="R223"/>
  <c r="S223"/>
  <c r="T223"/>
  <c r="O224"/>
  <c r="P224"/>
  <c r="Q224"/>
  <c r="R224"/>
  <c r="S224"/>
  <c r="T224"/>
  <c r="O225"/>
  <c r="P225"/>
  <c r="Q225"/>
  <c r="R225"/>
  <c r="S225"/>
  <c r="T225"/>
  <c r="O226"/>
  <c r="P226"/>
  <c r="Q226"/>
  <c r="R226"/>
  <c r="S226"/>
  <c r="T226"/>
  <c r="O227"/>
  <c r="P227"/>
  <c r="Q227"/>
  <c r="R227"/>
  <c r="S227"/>
  <c r="T227"/>
  <c r="O228"/>
  <c r="P228"/>
  <c r="Q228"/>
  <c r="R228"/>
  <c r="S228"/>
  <c r="T228"/>
  <c r="O229"/>
  <c r="P229"/>
  <c r="Q229"/>
  <c r="R229"/>
  <c r="S229"/>
  <c r="T229"/>
  <c r="O230"/>
  <c r="P230"/>
  <c r="Q230"/>
  <c r="R230"/>
  <c r="S230"/>
  <c r="T230"/>
  <c r="O231"/>
  <c r="P231"/>
  <c r="Q231"/>
  <c r="R231"/>
  <c r="S231"/>
  <c r="T231"/>
  <c r="O232"/>
  <c r="P232"/>
  <c r="Q232"/>
  <c r="R232"/>
  <c r="S232"/>
  <c r="T232"/>
  <c r="O233"/>
  <c r="P233"/>
  <c r="Q233"/>
  <c r="R233"/>
  <c r="S233"/>
  <c r="T233"/>
  <c r="O234"/>
  <c r="P234"/>
  <c r="Q234"/>
  <c r="R234"/>
  <c r="S234"/>
  <c r="T234"/>
  <c r="O235"/>
  <c r="P235"/>
  <c r="Q235"/>
  <c r="R235"/>
  <c r="S235"/>
  <c r="T235"/>
  <c r="O236"/>
  <c r="P236"/>
  <c r="Q236"/>
  <c r="R236"/>
  <c r="S236"/>
  <c r="T236"/>
  <c r="O237"/>
  <c r="P237"/>
  <c r="Q237"/>
  <c r="R237"/>
  <c r="S237"/>
  <c r="T237"/>
  <c r="O238"/>
  <c r="P238"/>
  <c r="Q238"/>
  <c r="R238"/>
  <c r="S238"/>
  <c r="T238"/>
  <c r="O239"/>
  <c r="P239"/>
  <c r="Q239"/>
  <c r="R239"/>
  <c r="S239"/>
  <c r="T239"/>
  <c r="O240"/>
  <c r="P240"/>
  <c r="Q240"/>
  <c r="R240"/>
  <c r="S240"/>
  <c r="T240"/>
  <c r="O241"/>
  <c r="P241"/>
  <c r="Q241"/>
  <c r="R241"/>
  <c r="S241"/>
  <c r="T241"/>
  <c r="O242"/>
  <c r="P242"/>
  <c r="Q242"/>
  <c r="R242"/>
  <c r="S242"/>
  <c r="T242"/>
  <c r="O243"/>
  <c r="P243"/>
  <c r="Q243"/>
  <c r="R243"/>
  <c r="S243"/>
  <c r="T243"/>
  <c r="O244"/>
  <c r="P244"/>
  <c r="Q244"/>
  <c r="R244"/>
  <c r="S244"/>
  <c r="T244"/>
  <c r="O245"/>
  <c r="P245"/>
  <c r="Q245"/>
  <c r="R245"/>
  <c r="S245"/>
  <c r="T245"/>
  <c r="O246"/>
  <c r="P246"/>
  <c r="Q246"/>
  <c r="R246"/>
  <c r="S246"/>
  <c r="T246"/>
  <c r="O247"/>
  <c r="P247"/>
  <c r="Q247"/>
  <c r="R247"/>
  <c r="S247"/>
  <c r="T247"/>
  <c r="O248"/>
  <c r="P248"/>
  <c r="Q248"/>
  <c r="R248"/>
  <c r="S248"/>
  <c r="T248"/>
  <c r="O249"/>
  <c r="P249"/>
  <c r="Q249"/>
  <c r="R249"/>
  <c r="S249"/>
  <c r="T249"/>
  <c r="O250"/>
  <c r="P250"/>
  <c r="Q250"/>
  <c r="R250"/>
  <c r="S250"/>
  <c r="T250"/>
  <c r="O251"/>
  <c r="P251"/>
  <c r="Q251"/>
  <c r="R251"/>
  <c r="S251"/>
  <c r="T251"/>
  <c r="O252"/>
  <c r="P252"/>
  <c r="Q252"/>
  <c r="R252"/>
  <c r="S252"/>
  <c r="T252"/>
  <c r="O253"/>
  <c r="P253"/>
  <c r="Q253"/>
  <c r="R253"/>
  <c r="S253"/>
  <c r="T253"/>
  <c r="O254"/>
  <c r="P254"/>
  <c r="Q254"/>
  <c r="R254"/>
  <c r="S254"/>
  <c r="T254"/>
  <c r="O255"/>
  <c r="P255"/>
  <c r="Q255"/>
  <c r="R255"/>
  <c r="S255"/>
  <c r="T255"/>
  <c r="O256"/>
  <c r="P256"/>
  <c r="Q256"/>
  <c r="R256"/>
  <c r="S256"/>
  <c r="T256"/>
  <c r="O257"/>
  <c r="P257"/>
  <c r="Q257"/>
  <c r="R257"/>
  <c r="S257"/>
  <c r="T257"/>
  <c r="O258"/>
  <c r="P258"/>
  <c r="Q258"/>
  <c r="R258"/>
  <c r="S258"/>
  <c r="T258"/>
  <c r="O259"/>
  <c r="P259"/>
  <c r="Q259"/>
  <c r="R259"/>
  <c r="S259"/>
  <c r="T259"/>
  <c r="O260"/>
  <c r="P260"/>
  <c r="Q260"/>
  <c r="R260"/>
  <c r="S260"/>
  <c r="T260"/>
  <c r="O261"/>
  <c r="P261"/>
  <c r="Q261"/>
  <c r="R261"/>
  <c r="S261"/>
  <c r="T261"/>
  <c r="O262"/>
  <c r="P262"/>
  <c r="Q262"/>
  <c r="R262"/>
  <c r="S262"/>
  <c r="T262"/>
  <c r="O263"/>
  <c r="P263"/>
  <c r="Q263"/>
  <c r="R263"/>
  <c r="S263"/>
  <c r="T263"/>
  <c r="O264"/>
  <c r="P264"/>
  <c r="Q264"/>
  <c r="R264"/>
  <c r="S264"/>
  <c r="T264"/>
  <c r="O265"/>
  <c r="P265"/>
  <c r="Q265"/>
  <c r="R265"/>
  <c r="S265"/>
  <c r="T265"/>
  <c r="O266"/>
  <c r="P266"/>
  <c r="Q266"/>
  <c r="R266"/>
  <c r="S266"/>
  <c r="T266"/>
  <c r="O267"/>
  <c r="P267"/>
  <c r="Q267"/>
  <c r="R267"/>
  <c r="S267"/>
  <c r="T267"/>
  <c r="O268"/>
  <c r="P268"/>
  <c r="Q268"/>
  <c r="R268"/>
  <c r="S268"/>
  <c r="T268"/>
  <c r="O269"/>
  <c r="P269"/>
  <c r="Q269"/>
  <c r="R269"/>
  <c r="S269"/>
  <c r="T269"/>
  <c r="O270"/>
  <c r="P270"/>
  <c r="Q270"/>
  <c r="R270"/>
  <c r="S270"/>
  <c r="T270"/>
  <c r="O271"/>
  <c r="P271"/>
  <c r="Q271"/>
  <c r="R271"/>
  <c r="S271"/>
  <c r="T271"/>
  <c r="O272"/>
  <c r="P272"/>
  <c r="Q272"/>
  <c r="R272"/>
  <c r="S272"/>
  <c r="T272"/>
  <c r="O273"/>
  <c r="P273"/>
  <c r="Q273"/>
  <c r="R273"/>
  <c r="S273"/>
  <c r="T273"/>
  <c r="O274"/>
  <c r="P274"/>
  <c r="Q274"/>
  <c r="R274"/>
  <c r="S274"/>
  <c r="T274"/>
  <c r="O275"/>
  <c r="P275"/>
  <c r="Q275"/>
  <c r="R275"/>
  <c r="S275"/>
  <c r="T275"/>
  <c r="O276"/>
  <c r="P276"/>
  <c r="Q276"/>
  <c r="R276"/>
  <c r="S276"/>
  <c r="T276"/>
  <c r="O277"/>
  <c r="P277"/>
  <c r="Q277"/>
  <c r="R277"/>
  <c r="S277"/>
  <c r="T277"/>
  <c r="O278"/>
  <c r="P278"/>
  <c r="Q278"/>
  <c r="R278"/>
  <c r="S278"/>
  <c r="T278"/>
  <c r="O279"/>
  <c r="P279"/>
  <c r="Q279"/>
  <c r="R279"/>
  <c r="S279"/>
  <c r="T279"/>
  <c r="O280"/>
  <c r="P280"/>
  <c r="Q280"/>
  <c r="R280"/>
  <c r="S280"/>
  <c r="T280"/>
  <c r="O281"/>
  <c r="P281"/>
  <c r="Q281"/>
  <c r="R281"/>
  <c r="S281"/>
  <c r="T281"/>
  <c r="O282"/>
  <c r="P282"/>
  <c r="Q282"/>
  <c r="R282"/>
  <c r="S282"/>
  <c r="T282"/>
  <c r="O283"/>
  <c r="P283"/>
  <c r="Q283"/>
  <c r="R283"/>
  <c r="S283"/>
  <c r="T283"/>
  <c r="O284"/>
  <c r="P284"/>
  <c r="Q284"/>
  <c r="R284"/>
  <c r="S284"/>
  <c r="T284"/>
  <c r="O285"/>
  <c r="P285"/>
  <c r="Q285"/>
  <c r="R285"/>
  <c r="S285"/>
  <c r="T285"/>
  <c r="O286"/>
  <c r="P286"/>
  <c r="Q286"/>
  <c r="R286"/>
  <c r="S286"/>
  <c r="T286"/>
  <c r="O287"/>
  <c r="P287"/>
  <c r="Q287"/>
  <c r="R287"/>
  <c r="S287"/>
  <c r="T287"/>
  <c r="O288"/>
  <c r="P288"/>
  <c r="Q288"/>
  <c r="R288"/>
  <c r="S288"/>
  <c r="T288"/>
  <c r="O289"/>
  <c r="P289"/>
  <c r="Q289"/>
  <c r="R289"/>
  <c r="S289"/>
  <c r="T289"/>
  <c r="O290"/>
  <c r="P290"/>
  <c r="Q290"/>
  <c r="R290"/>
  <c r="S290"/>
  <c r="T290"/>
  <c r="O291"/>
  <c r="P291"/>
  <c r="Q291"/>
  <c r="R291"/>
  <c r="S291"/>
  <c r="T291"/>
  <c r="O292"/>
  <c r="P292"/>
  <c r="Q292"/>
  <c r="R292"/>
  <c r="S292"/>
  <c r="T292"/>
  <c r="O293"/>
  <c r="P293"/>
  <c r="Q293"/>
  <c r="R293"/>
  <c r="S293"/>
  <c r="T293"/>
  <c r="O294"/>
  <c r="P294"/>
  <c r="Q294"/>
  <c r="R294"/>
  <c r="S294"/>
  <c r="T294"/>
  <c r="O295"/>
  <c r="P295"/>
  <c r="Q295"/>
  <c r="R295"/>
  <c r="S295"/>
  <c r="T295"/>
  <c r="O296"/>
  <c r="P296"/>
  <c r="Q296"/>
  <c r="R296"/>
  <c r="S296"/>
  <c r="T296"/>
  <c r="O297"/>
  <c r="P297"/>
  <c r="Q297"/>
  <c r="R297"/>
  <c r="S297"/>
  <c r="T297"/>
  <c r="O298"/>
  <c r="P298"/>
  <c r="Q298"/>
  <c r="R298"/>
  <c r="S298"/>
  <c r="T298"/>
  <c r="O299"/>
  <c r="P299"/>
  <c r="Q299"/>
  <c r="R299"/>
  <c r="S299"/>
  <c r="T299"/>
  <c r="O300"/>
  <c r="P300"/>
  <c r="Q300"/>
  <c r="R300"/>
  <c r="S300"/>
  <c r="T300"/>
  <c r="O301"/>
  <c r="P301"/>
  <c r="Q301"/>
  <c r="R301"/>
  <c r="S301"/>
  <c r="T301"/>
  <c r="O302"/>
  <c r="P302"/>
  <c r="Q302"/>
  <c r="R302"/>
  <c r="S302"/>
  <c r="T302"/>
  <c r="O303"/>
  <c r="P303"/>
  <c r="Q303"/>
  <c r="R303"/>
  <c r="S303"/>
  <c r="T303"/>
  <c r="O304"/>
  <c r="P304"/>
  <c r="Q304"/>
  <c r="R304"/>
  <c r="S304"/>
  <c r="T304"/>
  <c r="O305"/>
  <c r="P305"/>
  <c r="Q305"/>
  <c r="R305"/>
  <c r="S305"/>
  <c r="T305"/>
  <c r="O306"/>
  <c r="P306"/>
  <c r="Q306"/>
  <c r="R306"/>
  <c r="S306"/>
  <c r="T306"/>
  <c r="O307"/>
  <c r="P307"/>
  <c r="Q307"/>
  <c r="R307"/>
  <c r="S307"/>
  <c r="T307"/>
  <c r="O308"/>
  <c r="P308"/>
  <c r="Q308"/>
  <c r="R308"/>
  <c r="S308"/>
  <c r="T308"/>
  <c r="O309"/>
  <c r="P309"/>
  <c r="Q309"/>
  <c r="R309"/>
  <c r="S309"/>
  <c r="T309"/>
  <c r="O310"/>
  <c r="P310"/>
  <c r="Q310"/>
  <c r="R310"/>
  <c r="S310"/>
  <c r="T310"/>
  <c r="O311"/>
  <c r="P311"/>
  <c r="Q311"/>
  <c r="R311"/>
  <c r="S311"/>
  <c r="T311"/>
  <c r="O312"/>
  <c r="P312"/>
  <c r="Q312"/>
  <c r="R312"/>
  <c r="S312"/>
  <c r="T312"/>
  <c r="O313"/>
  <c r="P313"/>
  <c r="Q313"/>
  <c r="R313"/>
  <c r="S313"/>
  <c r="T313"/>
  <c r="O314"/>
  <c r="P314"/>
  <c r="Q314"/>
  <c r="R314"/>
  <c r="S314"/>
  <c r="T314"/>
  <c r="O315"/>
  <c r="P315"/>
  <c r="Q315"/>
  <c r="R315"/>
  <c r="S315"/>
  <c r="T315"/>
  <c r="O316"/>
  <c r="P316"/>
  <c r="Q316"/>
  <c r="R316"/>
  <c r="S316"/>
  <c r="T316"/>
  <c r="O317"/>
  <c r="P317"/>
  <c r="Q317"/>
  <c r="R317"/>
  <c r="S317"/>
  <c r="T317"/>
  <c r="O318"/>
  <c r="P318"/>
  <c r="Q318"/>
  <c r="R318"/>
  <c r="S318"/>
  <c r="T318"/>
  <c r="O319"/>
  <c r="P319"/>
  <c r="Q319"/>
  <c r="R319"/>
  <c r="S319"/>
  <c r="T319"/>
  <c r="O320"/>
  <c r="P320"/>
  <c r="Q320"/>
  <c r="R320"/>
  <c r="S320"/>
  <c r="T320"/>
  <c r="O321"/>
  <c r="P321"/>
  <c r="Q321"/>
  <c r="R321"/>
  <c r="S321"/>
  <c r="T321"/>
  <c r="O322"/>
  <c r="P322"/>
  <c r="Q322"/>
  <c r="R322"/>
  <c r="S322"/>
  <c r="T322"/>
  <c r="O323"/>
  <c r="P323"/>
  <c r="Q323"/>
  <c r="R323"/>
  <c r="S323"/>
  <c r="T323"/>
  <c r="O324"/>
  <c r="P324"/>
  <c r="Q324"/>
  <c r="R324"/>
  <c r="S324"/>
  <c r="T324"/>
  <c r="O325"/>
  <c r="P325"/>
  <c r="Q325"/>
  <c r="R325"/>
  <c r="S325"/>
  <c r="T325"/>
  <c r="O326"/>
  <c r="P326"/>
  <c r="Q326"/>
  <c r="R326"/>
  <c r="S326"/>
  <c r="T326"/>
  <c r="O327"/>
  <c r="P327"/>
  <c r="Q327"/>
  <c r="R327"/>
  <c r="S327"/>
  <c r="T327"/>
  <c r="O328"/>
  <c r="P328"/>
  <c r="Q328"/>
  <c r="R328"/>
  <c r="S328"/>
  <c r="T328"/>
  <c r="O329"/>
  <c r="P329"/>
  <c r="Q329"/>
  <c r="R329"/>
  <c r="S329"/>
  <c r="T329"/>
  <c r="O330"/>
  <c r="P330"/>
  <c r="Q330"/>
  <c r="R330"/>
  <c r="S330"/>
  <c r="T330"/>
  <c r="O331"/>
  <c r="P331"/>
  <c r="Q331"/>
  <c r="R331"/>
  <c r="S331"/>
  <c r="T331"/>
  <c r="O332"/>
  <c r="P332"/>
  <c r="Q332"/>
  <c r="R332"/>
  <c r="S332"/>
  <c r="T332"/>
  <c r="O333"/>
  <c r="P333"/>
  <c r="Q333"/>
  <c r="R333"/>
  <c r="S333"/>
  <c r="T333"/>
  <c r="O334"/>
  <c r="P334"/>
  <c r="Q334"/>
  <c r="R334"/>
  <c r="S334"/>
  <c r="T334"/>
  <c r="O335"/>
  <c r="P335"/>
  <c r="Q335"/>
  <c r="R335"/>
  <c r="S335"/>
  <c r="T335"/>
  <c r="O336"/>
  <c r="P336"/>
  <c r="Q336"/>
  <c r="R336"/>
  <c r="S336"/>
  <c r="T336"/>
  <c r="O337"/>
  <c r="P337"/>
  <c r="Q337"/>
  <c r="R337"/>
  <c r="S337"/>
  <c r="T337"/>
  <c r="O338"/>
  <c r="P338"/>
  <c r="Q338"/>
  <c r="R338"/>
  <c r="S338"/>
  <c r="T338"/>
  <c r="O339"/>
  <c r="P339"/>
  <c r="Q339"/>
  <c r="R339"/>
  <c r="S339"/>
  <c r="T339"/>
  <c r="O340"/>
  <c r="P340"/>
  <c r="Q340"/>
  <c r="R340"/>
  <c r="S340"/>
  <c r="T340"/>
  <c r="O341"/>
  <c r="P341"/>
  <c r="Q341"/>
  <c r="R341"/>
  <c r="S341"/>
  <c r="T341"/>
  <c r="O342"/>
  <c r="P342"/>
  <c r="Q342"/>
  <c r="R342"/>
  <c r="S342"/>
  <c r="T342"/>
  <c r="O343"/>
  <c r="P343"/>
  <c r="Q343"/>
  <c r="R343"/>
  <c r="S343"/>
  <c r="T343"/>
  <c r="O344"/>
  <c r="P344"/>
  <c r="Q344"/>
  <c r="R344"/>
  <c r="S344"/>
  <c r="T344"/>
  <c r="O345"/>
  <c r="P345"/>
  <c r="Q345"/>
  <c r="R345"/>
  <c r="S345"/>
  <c r="T345"/>
  <c r="O346"/>
  <c r="P346"/>
  <c r="Q346"/>
  <c r="R346"/>
  <c r="S346"/>
  <c r="T346"/>
  <c r="O347"/>
  <c r="P347"/>
  <c r="Q347"/>
  <c r="R347"/>
  <c r="S347"/>
  <c r="T347"/>
  <c r="O348"/>
  <c r="P348"/>
  <c r="Q348"/>
  <c r="R348"/>
  <c r="S348"/>
  <c r="T348"/>
  <c r="O349"/>
  <c r="P349"/>
  <c r="Q349"/>
  <c r="R349"/>
  <c r="S349"/>
  <c r="T349"/>
  <c r="O350"/>
  <c r="P350"/>
  <c r="Q350"/>
  <c r="R350"/>
  <c r="S350"/>
  <c r="T350"/>
  <c r="O351"/>
  <c r="P351"/>
  <c r="Q351"/>
  <c r="R351"/>
  <c r="S351"/>
  <c r="T351"/>
  <c r="O352"/>
  <c r="P352"/>
  <c r="Q352"/>
  <c r="R352"/>
  <c r="S352"/>
  <c r="T352"/>
  <c r="O353"/>
  <c r="P353"/>
  <c r="Q353"/>
  <c r="R353"/>
  <c r="S353"/>
  <c r="T353"/>
  <c r="O354"/>
  <c r="P354"/>
  <c r="Q354"/>
  <c r="R354"/>
  <c r="S354"/>
  <c r="T354"/>
  <c r="O355"/>
  <c r="P355"/>
  <c r="Q355"/>
  <c r="R355"/>
  <c r="S355"/>
  <c r="T355"/>
  <c r="O356"/>
  <c r="P356"/>
  <c r="Q356"/>
  <c r="R356"/>
  <c r="S356"/>
  <c r="T356"/>
  <c r="O357"/>
  <c r="P357"/>
  <c r="Q357"/>
  <c r="R357"/>
  <c r="S357"/>
  <c r="T357"/>
  <c r="O358"/>
  <c r="P358"/>
  <c r="Q358"/>
  <c r="R358"/>
  <c r="S358"/>
  <c r="T358"/>
  <c r="O359"/>
  <c r="P359"/>
  <c r="Q359"/>
  <c r="R359"/>
  <c r="S359"/>
  <c r="T359"/>
  <c r="O360"/>
  <c r="P360"/>
  <c r="Q360"/>
  <c r="R360"/>
  <c r="S360"/>
  <c r="T360"/>
  <c r="O361"/>
  <c r="P361"/>
  <c r="Q361"/>
  <c r="R361"/>
  <c r="S361"/>
  <c r="T361"/>
  <c r="O362"/>
  <c r="P362"/>
  <c r="Q362"/>
  <c r="R362"/>
  <c r="S362"/>
  <c r="T362"/>
  <c r="O363"/>
  <c r="P363"/>
  <c r="Q363"/>
  <c r="R363"/>
  <c r="S363"/>
  <c r="T363"/>
  <c r="O364"/>
  <c r="P364"/>
  <c r="Q364"/>
  <c r="R364"/>
  <c r="S364"/>
  <c r="T364"/>
  <c r="O365"/>
  <c r="P365"/>
  <c r="Q365"/>
  <c r="R365"/>
  <c r="S365"/>
  <c r="T365"/>
  <c r="O366"/>
  <c r="P366"/>
  <c r="Q366"/>
  <c r="R366"/>
  <c r="S366"/>
  <c r="T366"/>
  <c r="O367"/>
  <c r="P367"/>
  <c r="Q367"/>
  <c r="R367"/>
  <c r="S367"/>
  <c r="T367"/>
  <c r="O368"/>
  <c r="P368"/>
  <c r="Q368"/>
  <c r="R368"/>
  <c r="S368"/>
  <c r="T368"/>
  <c r="O369"/>
  <c r="P369"/>
  <c r="Q369"/>
  <c r="R369"/>
  <c r="S369"/>
  <c r="T369"/>
  <c r="O370"/>
  <c r="P370"/>
  <c r="Q370"/>
  <c r="R370"/>
  <c r="S370"/>
  <c r="T370"/>
  <c r="O371"/>
  <c r="P371"/>
  <c r="Q371"/>
  <c r="R371"/>
  <c r="S371"/>
  <c r="T371"/>
  <c r="O372"/>
  <c r="P372"/>
  <c r="Q372"/>
  <c r="R372"/>
  <c r="S372"/>
  <c r="T372"/>
  <c r="O373"/>
  <c r="P373"/>
  <c r="Q373"/>
  <c r="R373"/>
  <c r="S373"/>
  <c r="T373"/>
  <c r="O374"/>
  <c r="P374"/>
  <c r="Q374"/>
  <c r="R374"/>
  <c r="S374"/>
  <c r="T374"/>
  <c r="O375"/>
  <c r="P375"/>
  <c r="Q375"/>
  <c r="R375"/>
  <c r="S375"/>
  <c r="T375"/>
  <c r="O376"/>
  <c r="P376"/>
  <c r="Q376"/>
  <c r="R376"/>
  <c r="S376"/>
  <c r="T376"/>
  <c r="O377"/>
  <c r="P377"/>
  <c r="Q377"/>
  <c r="R377"/>
  <c r="S377"/>
  <c r="T377"/>
  <c r="O378"/>
  <c r="P378"/>
  <c r="Q378"/>
  <c r="R378"/>
  <c r="S378"/>
  <c r="T378"/>
  <c r="O379"/>
  <c r="P379"/>
  <c r="Q379"/>
  <c r="R379"/>
  <c r="S379"/>
  <c r="T379"/>
  <c r="O380"/>
  <c r="P380"/>
  <c r="Q380"/>
  <c r="R380"/>
  <c r="S380"/>
  <c r="T380"/>
  <c r="O381"/>
  <c r="P381"/>
  <c r="Q381"/>
  <c r="R381"/>
  <c r="S381"/>
  <c r="T381"/>
  <c r="O382"/>
  <c r="P382"/>
  <c r="Q382"/>
  <c r="R382"/>
  <c r="S382"/>
  <c r="T382"/>
  <c r="O383"/>
  <c r="P383"/>
  <c r="Q383"/>
  <c r="R383"/>
  <c r="S383"/>
  <c r="T383"/>
  <c r="O384"/>
  <c r="P384"/>
  <c r="Q384"/>
  <c r="R384"/>
  <c r="S384"/>
  <c r="T384"/>
  <c r="O385"/>
  <c r="P385"/>
  <c r="Q385"/>
  <c r="R385"/>
  <c r="S385"/>
  <c r="T385"/>
  <c r="O386"/>
  <c r="P386"/>
  <c r="Q386"/>
  <c r="R386"/>
  <c r="S386"/>
  <c r="T386"/>
  <c r="O387"/>
  <c r="P387"/>
  <c r="Q387"/>
  <c r="R387"/>
  <c r="S387"/>
  <c r="T387"/>
  <c r="O388"/>
  <c r="P388"/>
  <c r="Q388"/>
  <c r="R388"/>
  <c r="S388"/>
  <c r="T388"/>
  <c r="O389"/>
  <c r="P389"/>
  <c r="Q389"/>
  <c r="R389"/>
  <c r="S389"/>
  <c r="T389"/>
  <c r="O390"/>
  <c r="P390"/>
  <c r="Q390"/>
  <c r="R390"/>
  <c r="S390"/>
  <c r="T390"/>
  <c r="O391"/>
  <c r="P391"/>
  <c r="Q391"/>
  <c r="R391"/>
  <c r="S391"/>
  <c r="T391"/>
  <c r="O392"/>
  <c r="P392"/>
  <c r="Q392"/>
  <c r="R392"/>
  <c r="S392"/>
  <c r="T392"/>
  <c r="O393"/>
  <c r="P393"/>
  <c r="Q393"/>
  <c r="R393"/>
  <c r="S393"/>
  <c r="T393"/>
  <c r="O394"/>
  <c r="P394"/>
  <c r="Q394"/>
  <c r="R394"/>
  <c r="S394"/>
  <c r="T394"/>
  <c r="O395"/>
  <c r="P395"/>
  <c r="Q395"/>
  <c r="R395"/>
  <c r="S395"/>
  <c r="T395"/>
  <c r="O396"/>
  <c r="P396"/>
  <c r="Q396"/>
  <c r="R396"/>
  <c r="S396"/>
  <c r="T396"/>
  <c r="O397"/>
  <c r="P397"/>
  <c r="Q397"/>
  <c r="R397"/>
  <c r="S397"/>
  <c r="T397"/>
  <c r="O398"/>
  <c r="P398"/>
  <c r="Q398"/>
  <c r="R398"/>
  <c r="S398"/>
  <c r="T398"/>
  <c r="O399"/>
  <c r="P399"/>
  <c r="Q399"/>
  <c r="R399"/>
  <c r="S399"/>
  <c r="T399"/>
  <c r="O400"/>
  <c r="P400"/>
  <c r="Q400"/>
  <c r="R400"/>
  <c r="S400"/>
  <c r="T400"/>
  <c r="O401"/>
  <c r="P401"/>
  <c r="Q401"/>
  <c r="R401"/>
  <c r="S401"/>
  <c r="T401"/>
  <c r="O402"/>
  <c r="P402"/>
  <c r="Q402"/>
  <c r="R402"/>
  <c r="S402"/>
  <c r="T402"/>
  <c r="O403"/>
  <c r="P403"/>
  <c r="Q403"/>
  <c r="R403"/>
  <c r="S403"/>
  <c r="T403"/>
  <c r="O404"/>
  <c r="P404"/>
  <c r="Q404"/>
  <c r="R404"/>
  <c r="S404"/>
  <c r="T404"/>
  <c r="O405"/>
  <c r="P405"/>
  <c r="Q405"/>
  <c r="R405"/>
  <c r="S405"/>
  <c r="T405"/>
  <c r="O406"/>
  <c r="P406"/>
  <c r="Q406"/>
  <c r="R406"/>
  <c r="S406"/>
  <c r="T406"/>
  <c r="O407"/>
  <c r="P407"/>
  <c r="Q407"/>
  <c r="R407"/>
  <c r="S407"/>
  <c r="T407"/>
  <c r="O408"/>
  <c r="P408"/>
  <c r="Q408"/>
  <c r="R408"/>
  <c r="S408"/>
  <c r="T408"/>
  <c r="O409"/>
  <c r="P409"/>
  <c r="Q409"/>
  <c r="R409"/>
  <c r="S409"/>
  <c r="T409"/>
  <c r="O410"/>
  <c r="P410"/>
  <c r="Q410"/>
  <c r="R410"/>
  <c r="S410"/>
  <c r="T410"/>
  <c r="O411"/>
  <c r="P411"/>
  <c r="Q411"/>
  <c r="R411"/>
  <c r="S411"/>
  <c r="T411"/>
  <c r="O412"/>
  <c r="P412"/>
  <c r="Q412"/>
  <c r="R412"/>
  <c r="S412"/>
  <c r="T412"/>
  <c r="O413"/>
  <c r="P413"/>
  <c r="Q413"/>
  <c r="R413"/>
  <c r="S413"/>
  <c r="T413"/>
  <c r="O414"/>
  <c r="P414"/>
  <c r="Q414"/>
  <c r="R414"/>
  <c r="S414"/>
  <c r="T414"/>
  <c r="O415"/>
  <c r="P415"/>
  <c r="Q415"/>
  <c r="R415"/>
  <c r="S415"/>
  <c r="T415"/>
  <c r="O416"/>
  <c r="P416"/>
  <c r="Q416"/>
  <c r="R416"/>
  <c r="S416"/>
  <c r="T416"/>
  <c r="O417"/>
  <c r="P417"/>
  <c r="Q417"/>
  <c r="R417"/>
  <c r="S417"/>
  <c r="T417"/>
  <c r="O418"/>
  <c r="P418"/>
  <c r="Q418"/>
  <c r="R418"/>
  <c r="S418"/>
  <c r="T418"/>
  <c r="O419"/>
  <c r="P419"/>
  <c r="Q419"/>
  <c r="R419"/>
  <c r="S419"/>
  <c r="T419"/>
  <c r="O420"/>
  <c r="P420"/>
  <c r="Q420"/>
  <c r="R420"/>
  <c r="S420"/>
  <c r="T420"/>
  <c r="O421"/>
  <c r="P421"/>
  <c r="Q421"/>
  <c r="R421"/>
  <c r="S421"/>
  <c r="T421"/>
  <c r="O422"/>
  <c r="P422"/>
  <c r="Q422"/>
  <c r="R422"/>
  <c r="S422"/>
  <c r="T422"/>
  <c r="O423"/>
  <c r="P423"/>
  <c r="Q423"/>
  <c r="R423"/>
  <c r="S423"/>
  <c r="T423"/>
  <c r="O424"/>
  <c r="P424"/>
  <c r="Q424"/>
  <c r="R424"/>
  <c r="S424"/>
  <c r="T424"/>
  <c r="O425"/>
  <c r="P425"/>
  <c r="Q425"/>
  <c r="R425"/>
  <c r="S425"/>
  <c r="T425"/>
  <c r="O426"/>
  <c r="P426"/>
  <c r="Q426"/>
  <c r="R426"/>
  <c r="S426"/>
  <c r="T426"/>
  <c r="O427"/>
  <c r="P427"/>
  <c r="Q427"/>
  <c r="R427"/>
  <c r="S427"/>
  <c r="T427"/>
  <c r="O428"/>
  <c r="P428"/>
  <c r="Q428"/>
  <c r="R428"/>
  <c r="S428"/>
  <c r="T428"/>
  <c r="O429"/>
  <c r="P429"/>
  <c r="Q429"/>
  <c r="R429"/>
  <c r="S429"/>
  <c r="T429"/>
  <c r="O430"/>
  <c r="P430"/>
  <c r="Q430"/>
  <c r="R430"/>
  <c r="S430"/>
  <c r="T430"/>
  <c r="O431"/>
  <c r="P431"/>
  <c r="Q431"/>
  <c r="R431"/>
  <c r="S431"/>
  <c r="T431"/>
  <c r="O432"/>
  <c r="P432"/>
  <c r="Q432"/>
  <c r="R432"/>
  <c r="S432"/>
  <c r="T432"/>
  <c r="O433"/>
  <c r="P433"/>
  <c r="Q433"/>
  <c r="R433"/>
  <c r="S433"/>
  <c r="T433"/>
  <c r="O434"/>
  <c r="P434"/>
  <c r="Q434"/>
  <c r="R434"/>
  <c r="S434"/>
  <c r="T434"/>
  <c r="O435"/>
  <c r="P435"/>
  <c r="Q435"/>
  <c r="R435"/>
  <c r="S435"/>
  <c r="T435"/>
  <c r="O436"/>
  <c r="P436"/>
  <c r="Q436"/>
  <c r="R436"/>
  <c r="S436"/>
  <c r="T436"/>
  <c r="O437"/>
  <c r="P437"/>
  <c r="Q437"/>
  <c r="R437"/>
  <c r="S437"/>
  <c r="T437"/>
  <c r="O438"/>
  <c r="P438"/>
  <c r="Q438"/>
  <c r="R438"/>
  <c r="S438"/>
  <c r="T438"/>
  <c r="O439"/>
  <c r="P439"/>
  <c r="Q439"/>
  <c r="R439"/>
  <c r="S439"/>
  <c r="T439"/>
  <c r="O440"/>
  <c r="P440"/>
  <c r="Q440"/>
  <c r="R440"/>
  <c r="S440"/>
  <c r="T440"/>
  <c r="O441"/>
  <c r="P441"/>
  <c r="Q441"/>
  <c r="R441"/>
  <c r="S441"/>
  <c r="T441"/>
  <c r="O442"/>
  <c r="P442"/>
  <c r="Q442"/>
  <c r="R442"/>
  <c r="S442"/>
  <c r="T442"/>
  <c r="O443"/>
  <c r="P443"/>
  <c r="Q443"/>
  <c r="R443"/>
  <c r="S443"/>
  <c r="T443"/>
  <c r="O444"/>
  <c r="P444"/>
  <c r="Q444"/>
  <c r="R444"/>
  <c r="S444"/>
  <c r="T444"/>
  <c r="O445"/>
  <c r="P445"/>
  <c r="Q445"/>
  <c r="R445"/>
  <c r="S445"/>
  <c r="T445"/>
  <c r="O446"/>
  <c r="P446"/>
  <c r="Q446"/>
  <c r="R446"/>
  <c r="S446"/>
  <c r="T446"/>
  <c r="O447"/>
  <c r="P447"/>
  <c r="Q447"/>
  <c r="R447"/>
  <c r="S447"/>
  <c r="T447"/>
  <c r="O448"/>
  <c r="P448"/>
  <c r="Q448"/>
  <c r="R448"/>
  <c r="S448"/>
  <c r="T448"/>
  <c r="O449"/>
  <c r="P449"/>
  <c r="Q449"/>
  <c r="R449"/>
  <c r="S449"/>
  <c r="T449"/>
  <c r="O450"/>
  <c r="P450"/>
  <c r="Q450"/>
  <c r="R450"/>
  <c r="S450"/>
  <c r="T450"/>
  <c r="O451"/>
  <c r="P451"/>
  <c r="Q451"/>
  <c r="R451"/>
  <c r="S451"/>
  <c r="T451"/>
  <c r="O452"/>
  <c r="P452"/>
  <c r="Q452"/>
  <c r="R452"/>
  <c r="S452"/>
  <c r="T452"/>
  <c r="O453"/>
  <c r="P453"/>
  <c r="Q453"/>
  <c r="R453"/>
  <c r="S453"/>
  <c r="T453"/>
  <c r="O454"/>
  <c r="P454"/>
  <c r="Q454"/>
  <c r="R454"/>
  <c r="S454"/>
  <c r="T454"/>
  <c r="O455"/>
  <c r="P455"/>
  <c r="Q455"/>
  <c r="R455"/>
  <c r="S455"/>
  <c r="T455"/>
  <c r="O456"/>
  <c r="P456"/>
  <c r="Q456"/>
  <c r="R456"/>
  <c r="S456"/>
  <c r="T456"/>
  <c r="O457"/>
  <c r="P457"/>
  <c r="Q457"/>
  <c r="R457"/>
  <c r="S457"/>
  <c r="T457"/>
  <c r="O458"/>
  <c r="P458"/>
  <c r="Q458"/>
  <c r="R458"/>
  <c r="S458"/>
  <c r="T458"/>
  <c r="O459"/>
  <c r="P459"/>
  <c r="Q459"/>
  <c r="R459"/>
  <c r="S459"/>
  <c r="T459"/>
  <c r="O460"/>
  <c r="P460"/>
  <c r="Q460"/>
  <c r="R460"/>
  <c r="S460"/>
  <c r="T460"/>
  <c r="O461"/>
  <c r="P461"/>
  <c r="Q461"/>
  <c r="R461"/>
  <c r="S461"/>
  <c r="T461"/>
  <c r="O462"/>
  <c r="P462"/>
  <c r="Q462"/>
  <c r="R462"/>
  <c r="S462"/>
  <c r="T462"/>
  <c r="O463"/>
  <c r="P463"/>
  <c r="Q463"/>
  <c r="R463"/>
  <c r="S463"/>
  <c r="T463"/>
  <c r="O464"/>
  <c r="P464"/>
  <c r="Q464"/>
  <c r="R464"/>
  <c r="S464"/>
  <c r="T464"/>
  <c r="O465"/>
  <c r="P465"/>
  <c r="Q465"/>
  <c r="R465"/>
  <c r="S465"/>
  <c r="T465"/>
  <c r="O466"/>
  <c r="P466"/>
  <c r="Q466"/>
  <c r="R466"/>
  <c r="S466"/>
  <c r="T466"/>
  <c r="O467"/>
  <c r="P467"/>
  <c r="Q467"/>
  <c r="R467"/>
  <c r="S467"/>
  <c r="T467"/>
  <c r="O468"/>
  <c r="P468"/>
  <c r="Q468"/>
  <c r="R468"/>
  <c r="S468"/>
  <c r="T468"/>
  <c r="O469"/>
  <c r="P469"/>
  <c r="Q469"/>
  <c r="R469"/>
  <c r="S469"/>
  <c r="T469"/>
  <c r="O470"/>
  <c r="P470"/>
  <c r="Q470"/>
  <c r="R470"/>
  <c r="S470"/>
  <c r="T470"/>
  <c r="O471"/>
  <c r="P471"/>
  <c r="Q471"/>
  <c r="R471"/>
  <c r="S471"/>
  <c r="T471"/>
  <c r="O472"/>
  <c r="P472"/>
  <c r="Q472"/>
  <c r="R472"/>
  <c r="S472"/>
  <c r="T472"/>
  <c r="O473"/>
  <c r="P473"/>
  <c r="Q473"/>
  <c r="R473"/>
  <c r="S473"/>
  <c r="T473"/>
  <c r="O474"/>
  <c r="P474"/>
  <c r="Q474"/>
  <c r="R474"/>
  <c r="S474"/>
  <c r="T474"/>
  <c r="O475"/>
  <c r="P475"/>
  <c r="Q475"/>
  <c r="R475"/>
  <c r="S475"/>
  <c r="T475"/>
  <c r="O476"/>
  <c r="P476"/>
  <c r="Q476"/>
  <c r="R476"/>
  <c r="S476"/>
  <c r="T476"/>
  <c r="O477"/>
  <c r="P477"/>
  <c r="Q477"/>
  <c r="R477"/>
  <c r="S477"/>
  <c r="T477"/>
  <c r="O478"/>
  <c r="P478"/>
  <c r="Q478"/>
  <c r="R478"/>
  <c r="S478"/>
  <c r="T478"/>
  <c r="O479"/>
  <c r="P479"/>
  <c r="Q479"/>
  <c r="R479"/>
  <c r="S479"/>
  <c r="T479"/>
  <c r="O480"/>
  <c r="P480"/>
  <c r="Q480"/>
  <c r="R480"/>
  <c r="S480"/>
  <c r="T480"/>
  <c r="O481"/>
  <c r="P481"/>
  <c r="Q481"/>
  <c r="R481"/>
  <c r="S481"/>
  <c r="T481"/>
  <c r="O482"/>
  <c r="P482"/>
  <c r="Q482"/>
  <c r="R482"/>
  <c r="S482"/>
  <c r="T482"/>
  <c r="O483"/>
  <c r="P483"/>
  <c r="Q483"/>
  <c r="R483"/>
  <c r="S483"/>
  <c r="T483"/>
  <c r="O484"/>
  <c r="P484"/>
  <c r="Q484"/>
  <c r="R484"/>
  <c r="S484"/>
  <c r="T484"/>
  <c r="O485"/>
  <c r="P485"/>
  <c r="Q485"/>
  <c r="R485"/>
  <c r="S485"/>
  <c r="T485"/>
  <c r="O486"/>
  <c r="P486"/>
  <c r="Q486"/>
  <c r="R486"/>
  <c r="S486"/>
  <c r="T486"/>
  <c r="O487"/>
  <c r="P487"/>
  <c r="Q487"/>
  <c r="R487"/>
  <c r="S487"/>
  <c r="T487"/>
  <c r="O488"/>
  <c r="P488"/>
  <c r="Q488"/>
  <c r="R488"/>
  <c r="S488"/>
  <c r="T488"/>
  <c r="O489"/>
  <c r="P489"/>
  <c r="Q489"/>
  <c r="R489"/>
  <c r="S489"/>
  <c r="T489"/>
  <c r="O490"/>
  <c r="P490"/>
  <c r="Q490"/>
  <c r="R490"/>
  <c r="S490"/>
  <c r="T490"/>
  <c r="O491"/>
  <c r="P491"/>
  <c r="Q491"/>
  <c r="R491"/>
  <c r="S491"/>
  <c r="T491"/>
  <c r="O492"/>
  <c r="P492"/>
  <c r="Q492"/>
  <c r="R492"/>
  <c r="S492"/>
  <c r="T492"/>
  <c r="O493"/>
  <c r="P493"/>
  <c r="Q493"/>
  <c r="R493"/>
  <c r="S493"/>
  <c r="T493"/>
  <c r="O494"/>
  <c r="P494"/>
  <c r="Q494"/>
  <c r="R494"/>
  <c r="S494"/>
  <c r="T494"/>
  <c r="O495"/>
  <c r="P495"/>
  <c r="Q495"/>
  <c r="R495"/>
  <c r="S495"/>
  <c r="T495"/>
  <c r="O496"/>
  <c r="P496"/>
  <c r="Q496"/>
  <c r="R496"/>
  <c r="S496"/>
  <c r="T496"/>
  <c r="O497"/>
  <c r="P497"/>
  <c r="Q497"/>
  <c r="R497"/>
  <c r="S497"/>
  <c r="T497"/>
  <c r="O498"/>
  <c r="P498"/>
  <c r="Q498"/>
  <c r="R498"/>
  <c r="S498"/>
  <c r="T498"/>
  <c r="O499"/>
  <c r="P499"/>
  <c r="Q499"/>
  <c r="R499"/>
  <c r="S499"/>
  <c r="T499"/>
  <c r="O500"/>
  <c r="P500"/>
  <c r="Q500"/>
  <c r="R500"/>
  <c r="S500"/>
  <c r="T500"/>
  <c r="O501"/>
  <c r="P501"/>
  <c r="Q501"/>
  <c r="R501"/>
  <c r="S501"/>
  <c r="T501"/>
  <c r="O502"/>
  <c r="P502"/>
  <c r="Q502"/>
  <c r="R502"/>
  <c r="S502"/>
  <c r="T502"/>
  <c r="O503"/>
  <c r="P503"/>
  <c r="Q503"/>
  <c r="R503"/>
  <c r="S503"/>
  <c r="T503"/>
  <c r="O504"/>
  <c r="P504"/>
  <c r="Q504"/>
  <c r="R504"/>
  <c r="S504"/>
  <c r="T504"/>
  <c r="O505"/>
  <c r="P505"/>
  <c r="Q505"/>
  <c r="R505"/>
  <c r="S505"/>
  <c r="T505"/>
  <c r="O506"/>
  <c r="P506"/>
  <c r="Q506"/>
  <c r="R506"/>
  <c r="S506"/>
  <c r="T506"/>
  <c r="O507"/>
  <c r="P507"/>
  <c r="Q507"/>
  <c r="R507"/>
  <c r="S507"/>
  <c r="T507"/>
  <c r="O508"/>
  <c r="P508"/>
  <c r="Q508"/>
  <c r="R508"/>
  <c r="S508"/>
  <c r="T508"/>
  <c r="O509"/>
  <c r="P509"/>
  <c r="Q509"/>
  <c r="R509"/>
  <c r="S509"/>
  <c r="T509"/>
  <c r="O510"/>
  <c r="P510"/>
  <c r="Q510"/>
  <c r="R510"/>
  <c r="S510"/>
  <c r="T510"/>
  <c r="O511"/>
  <c r="P511"/>
  <c r="Q511"/>
  <c r="R511"/>
  <c r="S511"/>
  <c r="T511"/>
  <c r="O512"/>
  <c r="P512"/>
  <c r="Q512"/>
  <c r="R512"/>
  <c r="S512"/>
  <c r="T512"/>
  <c r="O513"/>
  <c r="P513"/>
  <c r="Q513"/>
  <c r="R513"/>
  <c r="S513"/>
  <c r="T513"/>
  <c r="O514"/>
  <c r="P514"/>
  <c r="Q514"/>
  <c r="R514"/>
  <c r="S514"/>
  <c r="T514"/>
  <c r="O515"/>
  <c r="P515"/>
  <c r="Q515"/>
  <c r="R515"/>
  <c r="S515"/>
  <c r="T515"/>
  <c r="O516"/>
  <c r="P516"/>
  <c r="Q516"/>
  <c r="R516"/>
  <c r="S516"/>
  <c r="T516"/>
  <c r="O517"/>
  <c r="P517"/>
  <c r="Q517"/>
  <c r="R517"/>
  <c r="S517"/>
  <c r="T517"/>
  <c r="O518"/>
  <c r="P518"/>
  <c r="Q518"/>
  <c r="R518"/>
  <c r="S518"/>
  <c r="T518"/>
  <c r="O519"/>
  <c r="P519"/>
  <c r="Q519"/>
  <c r="R519"/>
  <c r="S519"/>
  <c r="T519"/>
  <c r="O520"/>
  <c r="P520"/>
  <c r="Q520"/>
  <c r="R520"/>
  <c r="S520"/>
  <c r="T520"/>
  <c r="O521"/>
  <c r="P521"/>
  <c r="Q521"/>
  <c r="R521"/>
  <c r="S521"/>
  <c r="T521"/>
  <c r="O522"/>
  <c r="P522"/>
  <c r="Q522"/>
  <c r="R522"/>
  <c r="S522"/>
  <c r="T522"/>
  <c r="O523"/>
  <c r="P523"/>
  <c r="Q523"/>
  <c r="R523"/>
  <c r="S523"/>
  <c r="T523"/>
  <c r="O524"/>
  <c r="P524"/>
  <c r="Q524"/>
  <c r="R524"/>
  <c r="S524"/>
  <c r="T524"/>
  <c r="O525"/>
  <c r="P525"/>
  <c r="Q525"/>
  <c r="R525"/>
  <c r="S525"/>
  <c r="T525"/>
  <c r="O526"/>
  <c r="P526"/>
  <c r="Q526"/>
  <c r="R526"/>
  <c r="S526"/>
  <c r="T526"/>
  <c r="O527"/>
  <c r="P527"/>
  <c r="Q527"/>
  <c r="R527"/>
  <c r="S527"/>
  <c r="T527"/>
  <c r="O528"/>
  <c r="P528"/>
  <c r="Q528"/>
  <c r="R528"/>
  <c r="S528"/>
  <c r="T528"/>
  <c r="O529"/>
  <c r="P529"/>
  <c r="Q529"/>
  <c r="R529"/>
  <c r="S529"/>
  <c r="T529"/>
  <c r="O530"/>
  <c r="P530"/>
  <c r="Q530"/>
  <c r="R530"/>
  <c r="S530"/>
  <c r="T530"/>
  <c r="O531"/>
  <c r="P531"/>
  <c r="Q531"/>
  <c r="R531"/>
  <c r="S531"/>
  <c r="T531"/>
  <c r="O532"/>
  <c r="P532"/>
  <c r="Q532"/>
  <c r="R532"/>
  <c r="S532"/>
  <c r="T532"/>
  <c r="O533"/>
  <c r="P533"/>
  <c r="Q533"/>
  <c r="R533"/>
  <c r="S533"/>
  <c r="T533"/>
  <c r="O534"/>
  <c r="P534"/>
  <c r="Q534"/>
  <c r="R534"/>
  <c r="S534"/>
  <c r="T534"/>
  <c r="O535"/>
  <c r="P535"/>
  <c r="Q535"/>
  <c r="R535"/>
  <c r="S535"/>
  <c r="T535"/>
  <c r="O536"/>
  <c r="P536"/>
  <c r="Q536"/>
  <c r="R536"/>
  <c r="S536"/>
  <c r="T536"/>
  <c r="O537"/>
  <c r="P537"/>
  <c r="Q537"/>
  <c r="R537"/>
  <c r="S537"/>
  <c r="T537"/>
  <c r="O538"/>
  <c r="P538"/>
  <c r="Q538"/>
  <c r="R538"/>
  <c r="S538"/>
  <c r="T538"/>
  <c r="O539"/>
  <c r="P539"/>
  <c r="Q539"/>
  <c r="R539"/>
  <c r="S539"/>
  <c r="T539"/>
  <c r="O540"/>
  <c r="P540"/>
  <c r="Q540"/>
  <c r="R540"/>
  <c r="S540"/>
  <c r="T540"/>
  <c r="O541"/>
  <c r="P541"/>
  <c r="Q541"/>
  <c r="R541"/>
  <c r="S541"/>
  <c r="T541"/>
  <c r="O542"/>
  <c r="P542"/>
  <c r="Q542"/>
  <c r="R542"/>
  <c r="S542"/>
  <c r="T542"/>
  <c r="O543"/>
  <c r="P543"/>
  <c r="Q543"/>
  <c r="R543"/>
  <c r="S543"/>
  <c r="T543"/>
  <c r="O544"/>
  <c r="P544"/>
  <c r="Q544"/>
  <c r="R544"/>
  <c r="S544"/>
  <c r="T544"/>
  <c r="O545"/>
  <c r="P545"/>
  <c r="Q545"/>
  <c r="R545"/>
  <c r="S545"/>
  <c r="T545"/>
  <c r="O546"/>
  <c r="P546"/>
  <c r="Q546"/>
  <c r="R546"/>
  <c r="S546"/>
  <c r="T546"/>
  <c r="O547"/>
  <c r="P547"/>
  <c r="Q547"/>
  <c r="R547"/>
  <c r="S547"/>
  <c r="T547"/>
  <c r="O548"/>
  <c r="P548"/>
  <c r="Q548"/>
  <c r="R548"/>
  <c r="S548"/>
  <c r="T548"/>
  <c r="O549"/>
  <c r="P549"/>
  <c r="Q549"/>
  <c r="R549"/>
  <c r="S549"/>
  <c r="T549"/>
  <c r="O550"/>
  <c r="P550"/>
  <c r="Q550"/>
  <c r="R550"/>
  <c r="S550"/>
  <c r="T550"/>
  <c r="O551"/>
  <c r="P551"/>
  <c r="Q551"/>
  <c r="R551"/>
  <c r="S551"/>
  <c r="T551"/>
  <c r="O552"/>
  <c r="P552"/>
  <c r="Q552"/>
  <c r="R552"/>
  <c r="S552"/>
  <c r="T552"/>
  <c r="O553"/>
  <c r="P553"/>
  <c r="Q553"/>
  <c r="R553"/>
  <c r="S553"/>
  <c r="T553"/>
  <c r="O554"/>
  <c r="P554"/>
  <c r="Q554"/>
  <c r="R554"/>
  <c r="S554"/>
  <c r="T554"/>
  <c r="O555"/>
  <c r="P555"/>
  <c r="Q555"/>
  <c r="R555"/>
  <c r="S555"/>
  <c r="T555"/>
  <c r="O556"/>
  <c r="P556"/>
  <c r="Q556"/>
  <c r="R556"/>
  <c r="S556"/>
  <c r="T556"/>
  <c r="O557"/>
  <c r="P557"/>
  <c r="Q557"/>
  <c r="R557"/>
  <c r="S557"/>
  <c r="T557"/>
  <c r="O558"/>
  <c r="P558"/>
  <c r="Q558"/>
  <c r="R558"/>
  <c r="S558"/>
  <c r="T558"/>
  <c r="O559"/>
  <c r="P559"/>
  <c r="Q559"/>
  <c r="R559"/>
  <c r="S559"/>
  <c r="T559"/>
  <c r="O560"/>
  <c r="P560"/>
  <c r="Q560"/>
  <c r="R560"/>
  <c r="S560"/>
  <c r="T560"/>
  <c r="O561"/>
  <c r="P561"/>
  <c r="Q561"/>
  <c r="R561"/>
  <c r="S561"/>
  <c r="T561"/>
  <c r="O562"/>
  <c r="P562"/>
  <c r="Q562"/>
  <c r="R562"/>
  <c r="S562"/>
  <c r="T562"/>
  <c r="O563"/>
  <c r="P563"/>
  <c r="Q563"/>
  <c r="R563"/>
  <c r="S563"/>
  <c r="T563"/>
  <c r="O564"/>
  <c r="P564"/>
  <c r="Q564"/>
  <c r="R564"/>
  <c r="S564"/>
  <c r="T564"/>
  <c r="O565"/>
  <c r="P565"/>
  <c r="Q565"/>
  <c r="R565"/>
  <c r="S565"/>
  <c r="T565"/>
  <c r="O566"/>
  <c r="P566"/>
  <c r="Q566"/>
  <c r="R566"/>
  <c r="S566"/>
  <c r="T566"/>
  <c r="O567"/>
  <c r="P567"/>
  <c r="Q567"/>
  <c r="R567"/>
  <c r="S567"/>
  <c r="T567"/>
  <c r="O568"/>
  <c r="P568"/>
  <c r="Q568"/>
  <c r="R568"/>
  <c r="S568"/>
  <c r="T568"/>
  <c r="O569"/>
  <c r="P569"/>
  <c r="Q569"/>
  <c r="R569"/>
  <c r="S569"/>
  <c r="T569"/>
  <c r="O570"/>
  <c r="P570"/>
  <c r="Q570"/>
  <c r="R570"/>
  <c r="S570"/>
  <c r="T570"/>
  <c r="O571"/>
  <c r="P571"/>
  <c r="Q571"/>
  <c r="R571"/>
  <c r="S571"/>
  <c r="T571"/>
  <c r="O572"/>
  <c r="P572"/>
  <c r="Q572"/>
  <c r="R572"/>
  <c r="S572"/>
  <c r="T572"/>
  <c r="O573"/>
  <c r="P573"/>
  <c r="Q573"/>
  <c r="R573"/>
  <c r="S573"/>
  <c r="T573"/>
  <c r="O574"/>
  <c r="P574"/>
  <c r="Q574"/>
  <c r="R574"/>
  <c r="S574"/>
  <c r="T574"/>
  <c r="O575"/>
  <c r="P575"/>
  <c r="Q575"/>
  <c r="R575"/>
  <c r="S575"/>
  <c r="T575"/>
  <c r="O576"/>
  <c r="P576"/>
  <c r="Q576"/>
  <c r="R576"/>
  <c r="S576"/>
  <c r="T576"/>
  <c r="O577"/>
  <c r="P577"/>
  <c r="Q577"/>
  <c r="R577"/>
  <c r="S577"/>
  <c r="T577"/>
  <c r="O578"/>
  <c r="P578"/>
  <c r="Q578"/>
  <c r="R578"/>
  <c r="S578"/>
  <c r="T578"/>
  <c r="O579"/>
  <c r="P579"/>
  <c r="Q579"/>
  <c r="R579"/>
  <c r="S579"/>
  <c r="T579"/>
  <c r="O580"/>
  <c r="P580"/>
  <c r="Q580"/>
  <c r="R580"/>
  <c r="S580"/>
  <c r="T580"/>
  <c r="O581"/>
  <c r="P581"/>
  <c r="Q581"/>
  <c r="R581"/>
  <c r="S581"/>
  <c r="T581"/>
  <c r="O582"/>
  <c r="P582"/>
  <c r="Q582"/>
  <c r="R582"/>
  <c r="S582"/>
  <c r="T582"/>
  <c r="O583"/>
  <c r="P583"/>
  <c r="Q583"/>
  <c r="R583"/>
  <c r="S583"/>
  <c r="T583"/>
  <c r="O584"/>
  <c r="P584"/>
  <c r="Q584"/>
  <c r="R584"/>
  <c r="S584"/>
  <c r="T584"/>
  <c r="O585"/>
  <c r="P585"/>
  <c r="Q585"/>
  <c r="R585"/>
  <c r="S585"/>
  <c r="T585"/>
  <c r="O586"/>
  <c r="P586"/>
  <c r="Q586"/>
  <c r="R586"/>
  <c r="S586"/>
  <c r="T586"/>
  <c r="O587"/>
  <c r="P587"/>
  <c r="Q587"/>
  <c r="R587"/>
  <c r="S587"/>
  <c r="T587"/>
  <c r="O588"/>
  <c r="P588"/>
  <c r="Q588"/>
  <c r="R588"/>
  <c r="S588"/>
  <c r="T588"/>
  <c r="O589"/>
  <c r="P589"/>
  <c r="Q589"/>
  <c r="R589"/>
  <c r="S589"/>
  <c r="T589"/>
  <c r="O590"/>
  <c r="P590"/>
  <c r="Q590"/>
  <c r="R590"/>
  <c r="S590"/>
  <c r="T590"/>
  <c r="O591"/>
  <c r="P591"/>
  <c r="Q591"/>
  <c r="R591"/>
  <c r="S591"/>
  <c r="T591"/>
  <c r="O592"/>
  <c r="P592"/>
  <c r="Q592"/>
  <c r="R592"/>
  <c r="S592"/>
  <c r="T592"/>
  <c r="O593"/>
  <c r="P593"/>
  <c r="Q593"/>
  <c r="R593"/>
  <c r="S593"/>
  <c r="T593"/>
  <c r="O594"/>
  <c r="P594"/>
  <c r="Q594"/>
  <c r="R594"/>
  <c r="S594"/>
  <c r="T594"/>
  <c r="O595"/>
  <c r="P595"/>
  <c r="Q595"/>
  <c r="R595"/>
  <c r="S595"/>
  <c r="T595"/>
  <c r="O596"/>
  <c r="P596"/>
  <c r="Q596"/>
  <c r="R596"/>
  <c r="S596"/>
  <c r="T596"/>
  <c r="O597"/>
  <c r="P597"/>
  <c r="Q597"/>
  <c r="R597"/>
  <c r="S597"/>
  <c r="T597"/>
  <c r="O598"/>
  <c r="P598"/>
  <c r="Q598"/>
  <c r="R598"/>
  <c r="S598"/>
  <c r="T598"/>
  <c r="O599"/>
  <c r="P599"/>
  <c r="Q599"/>
  <c r="R599"/>
  <c r="S599"/>
  <c r="T599"/>
  <c r="O600"/>
  <c r="P600"/>
  <c r="Q600"/>
  <c r="R600"/>
  <c r="S600"/>
  <c r="T600"/>
  <c r="O601"/>
  <c r="P601"/>
  <c r="Q601"/>
  <c r="R601"/>
  <c r="S601"/>
  <c r="T601"/>
  <c r="O602"/>
  <c r="P602"/>
  <c r="Q602"/>
  <c r="R602"/>
  <c r="S602"/>
  <c r="T602"/>
  <c r="O603"/>
  <c r="P603"/>
  <c r="Q603"/>
  <c r="R603"/>
  <c r="S603"/>
  <c r="T603"/>
  <c r="O604"/>
  <c r="P604"/>
  <c r="Q604"/>
  <c r="R604"/>
  <c r="S604"/>
  <c r="T604"/>
  <c r="O605"/>
  <c r="P605"/>
  <c r="Q605"/>
  <c r="R605"/>
  <c r="S605"/>
  <c r="T605"/>
  <c r="O606"/>
  <c r="P606"/>
  <c r="Q606"/>
  <c r="R606"/>
  <c r="S606"/>
  <c r="T606"/>
  <c r="O607"/>
  <c r="P607"/>
  <c r="Q607"/>
  <c r="R607"/>
  <c r="S607"/>
  <c r="T607"/>
  <c r="O608"/>
  <c r="P608"/>
  <c r="Q608"/>
  <c r="R608"/>
  <c r="S608"/>
  <c r="T608"/>
  <c r="O609"/>
  <c r="P609"/>
  <c r="Q609"/>
  <c r="R609"/>
  <c r="S609"/>
  <c r="T609"/>
  <c r="O610"/>
  <c r="P610"/>
  <c r="Q610"/>
  <c r="R610"/>
  <c r="S610"/>
  <c r="T610"/>
  <c r="O611"/>
  <c r="P611"/>
  <c r="Q611"/>
  <c r="R611"/>
  <c r="S611"/>
  <c r="T611"/>
  <c r="O612"/>
  <c r="P612"/>
  <c r="Q612"/>
  <c r="R612"/>
  <c r="S612"/>
  <c r="T612"/>
  <c r="O613"/>
  <c r="P613"/>
  <c r="Q613"/>
  <c r="R613"/>
  <c r="S613"/>
  <c r="T613"/>
  <c r="O614"/>
  <c r="P614"/>
  <c r="Q614"/>
  <c r="R614"/>
  <c r="S614"/>
  <c r="T614"/>
  <c r="O615"/>
  <c r="P615"/>
  <c r="Q615"/>
  <c r="R615"/>
  <c r="S615"/>
  <c r="T615"/>
  <c r="O616"/>
  <c r="P616"/>
  <c r="Q616"/>
  <c r="R616"/>
  <c r="S616"/>
  <c r="T616"/>
  <c r="O617"/>
  <c r="P617"/>
  <c r="Q617"/>
  <c r="R617"/>
  <c r="S617"/>
  <c r="T617"/>
  <c r="O618"/>
  <c r="P618"/>
  <c r="Q618"/>
  <c r="R618"/>
  <c r="S618"/>
  <c r="T618"/>
  <c r="O619"/>
  <c r="P619"/>
  <c r="Q619"/>
  <c r="R619"/>
  <c r="S619"/>
  <c r="T619"/>
  <c r="O620"/>
  <c r="P620"/>
  <c r="Q620"/>
  <c r="R620"/>
  <c r="S620"/>
  <c r="T620"/>
  <c r="O621"/>
  <c r="P621"/>
  <c r="Q621"/>
  <c r="R621"/>
  <c r="S621"/>
  <c r="T621"/>
  <c r="O622"/>
  <c r="P622"/>
  <c r="Q622"/>
  <c r="R622"/>
  <c r="S622"/>
  <c r="T622"/>
  <c r="O623"/>
  <c r="P623"/>
  <c r="Q623"/>
  <c r="R623"/>
  <c r="S623"/>
  <c r="T623"/>
  <c r="O624"/>
  <c r="P624"/>
  <c r="Q624"/>
  <c r="R624"/>
  <c r="S624"/>
  <c r="T624"/>
  <c r="O625"/>
  <c r="P625"/>
  <c r="Q625"/>
  <c r="R625"/>
  <c r="S625"/>
  <c r="T625"/>
  <c r="O626"/>
  <c r="P626"/>
  <c r="Q626"/>
  <c r="R626"/>
  <c r="S626"/>
  <c r="T626"/>
  <c r="O627"/>
  <c r="P627"/>
  <c r="Q627"/>
  <c r="R627"/>
  <c r="S627"/>
  <c r="T627"/>
  <c r="O628"/>
  <c r="P628"/>
  <c r="Q628"/>
  <c r="R628"/>
  <c r="S628"/>
  <c r="T628"/>
  <c r="O629"/>
  <c r="P629"/>
  <c r="Q629"/>
  <c r="R629"/>
  <c r="S629"/>
  <c r="T629"/>
  <c r="O630"/>
  <c r="P630"/>
  <c r="Q630"/>
  <c r="R630"/>
  <c r="S630"/>
  <c r="T630"/>
  <c r="O631"/>
  <c r="P631"/>
  <c r="Q631"/>
  <c r="R631"/>
  <c r="S631"/>
  <c r="T631"/>
  <c r="O632"/>
  <c r="P632"/>
  <c r="Q632"/>
  <c r="R632"/>
  <c r="S632"/>
  <c r="T632"/>
  <c r="O633"/>
  <c r="P633"/>
  <c r="Q633"/>
  <c r="R633"/>
  <c r="S633"/>
  <c r="T633"/>
  <c r="O634"/>
  <c r="P634"/>
  <c r="Q634"/>
  <c r="R634"/>
  <c r="S634"/>
  <c r="T634"/>
  <c r="O635"/>
  <c r="P635"/>
  <c r="Q635"/>
  <c r="R635"/>
  <c r="S635"/>
  <c r="T635"/>
  <c r="O636"/>
  <c r="P636"/>
  <c r="Q636"/>
  <c r="R636"/>
  <c r="S636"/>
  <c r="T636"/>
  <c r="O637"/>
  <c r="P637"/>
  <c r="Q637"/>
  <c r="R637"/>
  <c r="S637"/>
  <c r="T637"/>
  <c r="O638"/>
  <c r="P638"/>
  <c r="Q638"/>
  <c r="R638"/>
  <c r="S638"/>
  <c r="T638"/>
  <c r="O639"/>
  <c r="P639"/>
  <c r="Q639"/>
  <c r="R639"/>
  <c r="S639"/>
  <c r="T639"/>
  <c r="O640"/>
  <c r="P640"/>
  <c r="Q640"/>
  <c r="R640"/>
  <c r="S640"/>
  <c r="T640"/>
  <c r="O641"/>
  <c r="P641"/>
  <c r="Q641"/>
  <c r="R641"/>
  <c r="S641"/>
  <c r="T641"/>
  <c r="O642"/>
  <c r="P642"/>
  <c r="Q642"/>
  <c r="R642"/>
  <c r="S642"/>
  <c r="T642"/>
  <c r="O643"/>
  <c r="P643"/>
  <c r="Q643"/>
  <c r="R643"/>
  <c r="S643"/>
  <c r="T643"/>
  <c r="O644"/>
  <c r="P644"/>
  <c r="Q644"/>
  <c r="R644"/>
  <c r="S644"/>
  <c r="T644"/>
  <c r="O645"/>
  <c r="P645"/>
  <c r="Q645"/>
  <c r="R645"/>
  <c r="S645"/>
  <c r="T645"/>
  <c r="O646"/>
  <c r="P646"/>
  <c r="Q646"/>
  <c r="R646"/>
  <c r="S646"/>
  <c r="T646"/>
  <c r="O647"/>
  <c r="P647"/>
  <c r="Q647"/>
  <c r="R647"/>
  <c r="S647"/>
  <c r="T647"/>
  <c r="O648"/>
  <c r="P648"/>
  <c r="Q648"/>
  <c r="R648"/>
  <c r="S648"/>
  <c r="T648"/>
  <c r="O649"/>
  <c r="P649"/>
  <c r="Q649"/>
  <c r="R649"/>
  <c r="S649"/>
  <c r="T649"/>
  <c r="O650"/>
  <c r="P650"/>
  <c r="Q650"/>
  <c r="R650"/>
  <c r="S650"/>
  <c r="T650"/>
  <c r="O651"/>
  <c r="P651"/>
  <c r="Q651"/>
  <c r="R651"/>
  <c r="S651"/>
  <c r="T651"/>
  <c r="O652"/>
  <c r="P652"/>
  <c r="Q652"/>
  <c r="R652"/>
  <c r="S652"/>
  <c r="T652"/>
  <c r="O653"/>
  <c r="P653"/>
  <c r="Q653"/>
  <c r="R653"/>
  <c r="S653"/>
  <c r="T653"/>
  <c r="O654"/>
  <c r="P654"/>
  <c r="Q654"/>
  <c r="R654"/>
  <c r="S654"/>
  <c r="T654"/>
  <c r="O655"/>
  <c r="P655"/>
  <c r="Q655"/>
  <c r="R655"/>
  <c r="S655"/>
  <c r="T655"/>
  <c r="O656"/>
  <c r="P656"/>
  <c r="Q656"/>
  <c r="R656"/>
  <c r="S656"/>
  <c r="T656"/>
  <c r="O657"/>
  <c r="P657"/>
  <c r="Q657"/>
  <c r="R657"/>
  <c r="S657"/>
  <c r="T657"/>
  <c r="O658"/>
  <c r="P658"/>
  <c r="Q658"/>
  <c r="R658"/>
  <c r="S658"/>
  <c r="T658"/>
  <c r="O659"/>
  <c r="P659"/>
  <c r="Q659"/>
  <c r="R659"/>
  <c r="S659"/>
  <c r="T659"/>
  <c r="O660"/>
  <c r="P660"/>
  <c r="Q660"/>
  <c r="R660"/>
  <c r="S660"/>
  <c r="T660"/>
  <c r="O661"/>
  <c r="P661"/>
  <c r="Q661"/>
  <c r="R661"/>
  <c r="S661"/>
  <c r="T661"/>
  <c r="O662"/>
  <c r="P662"/>
  <c r="Q662"/>
  <c r="R662"/>
  <c r="S662"/>
  <c r="T662"/>
  <c r="O663"/>
  <c r="P663"/>
  <c r="Q663"/>
  <c r="R663"/>
  <c r="S663"/>
  <c r="T663"/>
  <c r="O664"/>
  <c r="P664"/>
  <c r="Q664"/>
  <c r="R664"/>
  <c r="S664"/>
  <c r="T664"/>
  <c r="O665"/>
  <c r="P665"/>
  <c r="Q665"/>
  <c r="R665"/>
  <c r="S665"/>
  <c r="T665"/>
  <c r="O666"/>
  <c r="P666"/>
  <c r="Q666"/>
  <c r="R666"/>
  <c r="S666"/>
  <c r="T666"/>
  <c r="O667"/>
  <c r="P667"/>
  <c r="Q667"/>
  <c r="R667"/>
  <c r="S667"/>
  <c r="T667"/>
  <c r="O668"/>
  <c r="P668"/>
  <c r="Q668"/>
  <c r="R668"/>
  <c r="S668"/>
  <c r="T668"/>
  <c r="O669"/>
  <c r="P669"/>
  <c r="Q669"/>
  <c r="R669"/>
  <c r="S669"/>
  <c r="T669"/>
  <c r="O670"/>
  <c r="P670"/>
  <c r="Q670"/>
  <c r="R670"/>
  <c r="S670"/>
  <c r="T670"/>
  <c r="O671"/>
  <c r="P671"/>
  <c r="Q671"/>
  <c r="R671"/>
  <c r="S671"/>
  <c r="T671"/>
  <c r="O672"/>
  <c r="P672"/>
  <c r="Q672"/>
  <c r="R672"/>
  <c r="S672"/>
  <c r="T672"/>
  <c r="O673"/>
  <c r="P673"/>
  <c r="Q673"/>
  <c r="R673"/>
  <c r="S673"/>
  <c r="T673"/>
  <c r="O674"/>
  <c r="P674"/>
  <c r="Q674"/>
  <c r="R674"/>
  <c r="S674"/>
  <c r="T674"/>
  <c r="O675"/>
  <c r="P675"/>
  <c r="Q675"/>
  <c r="R675"/>
  <c r="S675"/>
  <c r="T675"/>
  <c r="O676"/>
  <c r="P676"/>
  <c r="Q676"/>
  <c r="R676"/>
  <c r="S676"/>
  <c r="T676"/>
  <c r="O677"/>
  <c r="P677"/>
  <c r="Q677"/>
  <c r="R677"/>
  <c r="S677"/>
  <c r="T677"/>
  <c r="O678"/>
  <c r="P678"/>
  <c r="Q678"/>
  <c r="R678"/>
  <c r="S678"/>
  <c r="T678"/>
  <c r="O679"/>
  <c r="P679"/>
  <c r="Q679"/>
  <c r="R679"/>
  <c r="S679"/>
  <c r="T679"/>
  <c r="O680"/>
  <c r="P680"/>
  <c r="Q680"/>
  <c r="R680"/>
  <c r="S680"/>
  <c r="T680"/>
  <c r="O681"/>
  <c r="P681"/>
  <c r="Q681"/>
  <c r="R681"/>
  <c r="S681"/>
  <c r="T681"/>
  <c r="O682"/>
  <c r="P682"/>
  <c r="Q682"/>
  <c r="R682"/>
  <c r="S682"/>
  <c r="T682"/>
  <c r="O683"/>
  <c r="P683"/>
  <c r="Q683"/>
  <c r="R683"/>
  <c r="S683"/>
  <c r="T683"/>
  <c r="O684"/>
  <c r="P684"/>
  <c r="Q684"/>
  <c r="R684"/>
  <c r="S684"/>
  <c r="T684"/>
  <c r="O685"/>
  <c r="P685"/>
  <c r="Q685"/>
  <c r="R685"/>
  <c r="S685"/>
  <c r="T685"/>
  <c r="O686"/>
  <c r="P686"/>
  <c r="Q686"/>
  <c r="R686"/>
  <c r="S686"/>
  <c r="T686"/>
  <c r="O687"/>
  <c r="P687"/>
  <c r="Q687"/>
  <c r="R687"/>
  <c r="S687"/>
  <c r="T687"/>
  <c r="O688"/>
  <c r="P688"/>
  <c r="Q688"/>
  <c r="R688"/>
  <c r="S688"/>
  <c r="T688"/>
  <c r="O689"/>
  <c r="P689"/>
  <c r="Q689"/>
  <c r="R689"/>
  <c r="S689"/>
  <c r="T689"/>
  <c r="O690"/>
  <c r="P690"/>
  <c r="Q690"/>
  <c r="R690"/>
  <c r="S690"/>
  <c r="T690"/>
  <c r="O691"/>
  <c r="P691"/>
  <c r="Q691"/>
  <c r="R691"/>
  <c r="S691"/>
  <c r="T691"/>
  <c r="O692"/>
  <c r="P692"/>
  <c r="Q692"/>
  <c r="R692"/>
  <c r="S692"/>
  <c r="T692"/>
  <c r="O693"/>
  <c r="P693"/>
  <c r="Q693"/>
  <c r="R693"/>
  <c r="S693"/>
  <c r="T693"/>
  <c r="O694"/>
  <c r="P694"/>
  <c r="Q694"/>
  <c r="R694"/>
  <c r="S694"/>
  <c r="T694"/>
  <c r="O695"/>
  <c r="P695"/>
  <c r="Q695"/>
  <c r="R695"/>
  <c r="S695"/>
  <c r="T695"/>
  <c r="O696"/>
  <c r="P696"/>
  <c r="Q696"/>
  <c r="R696"/>
  <c r="S696"/>
  <c r="T696"/>
  <c r="O697"/>
  <c r="P697"/>
  <c r="Q697"/>
  <c r="R697"/>
  <c r="S697"/>
  <c r="T697"/>
  <c r="O698"/>
  <c r="P698"/>
  <c r="Q698"/>
  <c r="R698"/>
  <c r="S698"/>
  <c r="T698"/>
  <c r="O699"/>
  <c r="P699"/>
  <c r="Q699"/>
  <c r="R699"/>
  <c r="S699"/>
  <c r="T699"/>
  <c r="O700"/>
  <c r="P700"/>
  <c r="Q700"/>
  <c r="R700"/>
  <c r="S700"/>
  <c r="T700"/>
  <c r="O701"/>
  <c r="P701"/>
  <c r="Q701"/>
  <c r="R701"/>
  <c r="S701"/>
  <c r="T701"/>
  <c r="O702"/>
  <c r="P702"/>
  <c r="Q702"/>
  <c r="R702"/>
  <c r="S702"/>
  <c r="T702"/>
  <c r="O703"/>
  <c r="P703"/>
  <c r="Q703"/>
  <c r="R703"/>
  <c r="S703"/>
  <c r="T703"/>
  <c r="O704"/>
  <c r="P704"/>
  <c r="Q704"/>
  <c r="R704"/>
  <c r="S704"/>
  <c r="T704"/>
  <c r="O705"/>
  <c r="P705"/>
  <c r="Q705"/>
  <c r="R705"/>
  <c r="S705"/>
  <c r="T705"/>
  <c r="O706"/>
  <c r="P706"/>
  <c r="Q706"/>
  <c r="R706"/>
  <c r="S706"/>
  <c r="T706"/>
  <c r="O707"/>
  <c r="P707"/>
  <c r="Q707"/>
  <c r="R707"/>
  <c r="S707"/>
  <c r="T707"/>
  <c r="O708"/>
  <c r="P708"/>
  <c r="Q708"/>
  <c r="R708"/>
  <c r="S708"/>
  <c r="T708"/>
  <c r="O709"/>
  <c r="P709"/>
  <c r="Q709"/>
  <c r="R709"/>
  <c r="S709"/>
  <c r="T709"/>
  <c r="O710"/>
  <c r="P710"/>
  <c r="Q710"/>
  <c r="R710"/>
  <c r="S710"/>
  <c r="T710"/>
  <c r="O711"/>
  <c r="P711"/>
  <c r="Q711"/>
  <c r="R711"/>
  <c r="S711"/>
  <c r="T711"/>
  <c r="O712"/>
  <c r="P712"/>
  <c r="Q712"/>
  <c r="R712"/>
  <c r="S712"/>
  <c r="T712"/>
  <c r="O713"/>
  <c r="P713"/>
  <c r="Q713"/>
  <c r="R713"/>
  <c r="S713"/>
  <c r="T713"/>
  <c r="O714"/>
  <c r="P714"/>
  <c r="Q714"/>
  <c r="R714"/>
  <c r="S714"/>
  <c r="T714"/>
  <c r="O715"/>
  <c r="P715"/>
  <c r="Q715"/>
  <c r="R715"/>
  <c r="S715"/>
  <c r="T715"/>
  <c r="O716"/>
  <c r="P716"/>
  <c r="Q716"/>
  <c r="R716"/>
  <c r="S716"/>
  <c r="T716"/>
  <c r="O717"/>
  <c r="P717"/>
  <c r="Q717"/>
  <c r="R717"/>
  <c r="S717"/>
  <c r="T717"/>
  <c r="O718"/>
  <c r="P718"/>
  <c r="Q718"/>
  <c r="R718"/>
  <c r="S718"/>
  <c r="T718"/>
  <c r="O719"/>
  <c r="P719"/>
  <c r="Q719"/>
  <c r="R719"/>
  <c r="S719"/>
  <c r="T719"/>
  <c r="O720"/>
  <c r="P720"/>
  <c r="Q720"/>
  <c r="R720"/>
  <c r="S720"/>
  <c r="T720"/>
  <c r="O721"/>
  <c r="P721"/>
  <c r="Q721"/>
  <c r="R721"/>
  <c r="S721"/>
  <c r="T721"/>
  <c r="O722"/>
  <c r="P722"/>
  <c r="Q722"/>
  <c r="R722"/>
  <c r="S722"/>
  <c r="T722"/>
  <c r="O723"/>
  <c r="P723"/>
  <c r="Q723"/>
  <c r="R723"/>
  <c r="S723"/>
  <c r="T723"/>
  <c r="O724"/>
  <c r="P724"/>
  <c r="Q724"/>
  <c r="R724"/>
  <c r="S724"/>
  <c r="T724"/>
  <c r="O725"/>
  <c r="P725"/>
  <c r="Q725"/>
  <c r="R725"/>
  <c r="S725"/>
  <c r="T725"/>
  <c r="O726"/>
  <c r="P726"/>
  <c r="Q726"/>
  <c r="R726"/>
  <c r="S726"/>
  <c r="T726"/>
  <c r="O727"/>
  <c r="P727"/>
  <c r="Q727"/>
  <c r="R727"/>
  <c r="S727"/>
  <c r="T727"/>
  <c r="O728"/>
  <c r="P728"/>
  <c r="Q728"/>
  <c r="R728"/>
  <c r="S728"/>
  <c r="T728"/>
  <c r="O729"/>
  <c r="P729"/>
  <c r="Q729"/>
  <c r="R729"/>
  <c r="S729"/>
  <c r="T729"/>
  <c r="O730"/>
  <c r="P730"/>
  <c r="Q730"/>
  <c r="R730"/>
  <c r="S730"/>
  <c r="T730"/>
  <c r="O731"/>
  <c r="P731"/>
  <c r="Q731"/>
  <c r="R731"/>
  <c r="S731"/>
  <c r="T731"/>
  <c r="O732"/>
  <c r="P732"/>
  <c r="Q732"/>
  <c r="R732"/>
  <c r="S732"/>
  <c r="T732"/>
  <c r="O733"/>
  <c r="P733"/>
  <c r="Q733"/>
  <c r="R733"/>
  <c r="S733"/>
  <c r="T733"/>
  <c r="O734"/>
  <c r="P734"/>
  <c r="Q734"/>
  <c r="R734"/>
  <c r="S734"/>
  <c r="T734"/>
  <c r="O735"/>
  <c r="P735"/>
  <c r="Q735"/>
  <c r="R735"/>
  <c r="S735"/>
  <c r="T735"/>
  <c r="O736"/>
  <c r="P736"/>
  <c r="Q736"/>
  <c r="R736"/>
  <c r="S736"/>
  <c r="T736"/>
  <c r="O737"/>
  <c r="P737"/>
  <c r="Q737"/>
  <c r="R737"/>
  <c r="S737"/>
  <c r="T737"/>
  <c r="O738"/>
  <c r="P738"/>
  <c r="Q738"/>
  <c r="R738"/>
  <c r="S738"/>
  <c r="T738"/>
  <c r="O739"/>
  <c r="P739"/>
  <c r="Q739"/>
  <c r="R739"/>
  <c r="S739"/>
  <c r="T739"/>
  <c r="O740"/>
  <c r="P740"/>
  <c r="Q740"/>
  <c r="R740"/>
  <c r="S740"/>
  <c r="T740"/>
  <c r="O741"/>
  <c r="P741"/>
  <c r="Q741"/>
  <c r="R741"/>
  <c r="S741"/>
  <c r="T741"/>
  <c r="O742"/>
  <c r="P742"/>
  <c r="Q742"/>
  <c r="R742"/>
  <c r="S742"/>
  <c r="T742"/>
  <c r="O743"/>
  <c r="P743"/>
  <c r="Q743"/>
  <c r="R743"/>
  <c r="S743"/>
  <c r="T743"/>
  <c r="O744"/>
  <c r="P744"/>
  <c r="Q744"/>
  <c r="R744"/>
  <c r="S744"/>
  <c r="T744"/>
  <c r="O745"/>
  <c r="P745"/>
  <c r="Q745"/>
  <c r="R745"/>
  <c r="S745"/>
  <c r="T745"/>
  <c r="O746"/>
  <c r="P746"/>
  <c r="Q746"/>
  <c r="R746"/>
  <c r="S746"/>
  <c r="T746"/>
  <c r="O747"/>
  <c r="P747"/>
  <c r="Q747"/>
  <c r="R747"/>
  <c r="S747"/>
  <c r="T747"/>
  <c r="O748"/>
  <c r="P748"/>
  <c r="Q748"/>
  <c r="R748"/>
  <c r="S748"/>
  <c r="T748"/>
  <c r="O749"/>
  <c r="P749"/>
  <c r="Q749"/>
  <c r="R749"/>
  <c r="S749"/>
  <c r="T749"/>
  <c r="O750"/>
  <c r="P750"/>
  <c r="Q750"/>
  <c r="R750"/>
  <c r="S750"/>
  <c r="T750"/>
  <c r="O751"/>
  <c r="P751"/>
  <c r="Q751"/>
  <c r="R751"/>
  <c r="S751"/>
  <c r="T751"/>
  <c r="O752"/>
  <c r="P752"/>
  <c r="Q752"/>
  <c r="R752"/>
  <c r="S752"/>
  <c r="T752"/>
  <c r="O753"/>
  <c r="P753"/>
  <c r="Q753"/>
  <c r="R753"/>
  <c r="S753"/>
  <c r="T753"/>
  <c r="O754"/>
  <c r="P754"/>
  <c r="Q754"/>
  <c r="R754"/>
  <c r="S754"/>
  <c r="T754"/>
  <c r="O755"/>
  <c r="P755"/>
  <c r="Q755"/>
  <c r="R755"/>
  <c r="S755"/>
  <c r="T755"/>
  <c r="O756"/>
  <c r="P756"/>
  <c r="Q756"/>
  <c r="R756"/>
  <c r="S756"/>
  <c r="T756"/>
  <c r="O757"/>
  <c r="P757"/>
  <c r="Q757"/>
  <c r="R757"/>
  <c r="S757"/>
  <c r="T757"/>
  <c r="O758"/>
  <c r="P758"/>
  <c r="Q758"/>
  <c r="R758"/>
  <c r="S758"/>
  <c r="T758"/>
  <c r="O759"/>
  <c r="P759"/>
  <c r="Q759"/>
  <c r="R759"/>
  <c r="S759"/>
  <c r="T759"/>
  <c r="O760"/>
  <c r="P760"/>
  <c r="Q760"/>
  <c r="R760"/>
  <c r="S760"/>
  <c r="T760"/>
  <c r="O761"/>
  <c r="P761"/>
  <c r="Q761"/>
  <c r="R761"/>
  <c r="S761"/>
  <c r="T761"/>
  <c r="O762"/>
  <c r="P762"/>
  <c r="Q762"/>
  <c r="R762"/>
  <c r="S762"/>
  <c r="T762"/>
  <c r="O763"/>
  <c r="P763"/>
  <c r="Q763"/>
  <c r="R763"/>
  <c r="S763"/>
  <c r="T763"/>
  <c r="O764"/>
  <c r="P764"/>
  <c r="Q764"/>
  <c r="R764"/>
  <c r="S764"/>
  <c r="T764"/>
  <c r="O765"/>
  <c r="P765"/>
  <c r="Q765"/>
  <c r="R765"/>
  <c r="S765"/>
  <c r="T765"/>
  <c r="O766"/>
  <c r="P766"/>
  <c r="Q766"/>
  <c r="R766"/>
  <c r="S766"/>
  <c r="T766"/>
  <c r="O767"/>
  <c r="P767"/>
  <c r="Q767"/>
  <c r="R767"/>
  <c r="S767"/>
  <c r="T767"/>
  <c r="O768"/>
  <c r="P768"/>
  <c r="Q768"/>
  <c r="R768"/>
  <c r="S768"/>
  <c r="T768"/>
  <c r="O769"/>
  <c r="P769"/>
  <c r="Q769"/>
  <c r="R769"/>
  <c r="S769"/>
  <c r="T769"/>
  <c r="O770"/>
  <c r="P770"/>
  <c r="Q770"/>
  <c r="R770"/>
  <c r="S770"/>
  <c r="T770"/>
  <c r="O771"/>
  <c r="P771"/>
  <c r="Q771"/>
  <c r="R771"/>
  <c r="S771"/>
  <c r="T771"/>
  <c r="O772"/>
  <c r="P772"/>
  <c r="Q772"/>
  <c r="R772"/>
  <c r="S772"/>
  <c r="T772"/>
  <c r="O773"/>
  <c r="P773"/>
  <c r="Q773"/>
  <c r="R773"/>
  <c r="S773"/>
  <c r="T773"/>
  <c r="O774"/>
  <c r="P774"/>
  <c r="Q774"/>
  <c r="R774"/>
  <c r="S774"/>
  <c r="T774"/>
  <c r="O775"/>
  <c r="P775"/>
  <c r="Q775"/>
  <c r="R775"/>
  <c r="S775"/>
  <c r="T775"/>
  <c r="O776"/>
  <c r="P776"/>
  <c r="Q776"/>
  <c r="R776"/>
  <c r="S776"/>
  <c r="T776"/>
  <c r="O777"/>
  <c r="P777"/>
  <c r="Q777"/>
  <c r="R777"/>
  <c r="S777"/>
  <c r="T777"/>
  <c r="O778"/>
  <c r="P778"/>
  <c r="Q778"/>
  <c r="R778"/>
  <c r="S778"/>
  <c r="T778"/>
  <c r="O779"/>
  <c r="P779"/>
  <c r="Q779"/>
  <c r="R779"/>
  <c r="S779"/>
  <c r="T779"/>
  <c r="O780"/>
  <c r="P780"/>
  <c r="Q780"/>
  <c r="R780"/>
  <c r="S780"/>
  <c r="T780"/>
  <c r="O781"/>
  <c r="P781"/>
  <c r="Q781"/>
  <c r="R781"/>
  <c r="S781"/>
  <c r="T781"/>
  <c r="O782"/>
  <c r="P782"/>
  <c r="Q782"/>
  <c r="R782"/>
  <c r="S782"/>
  <c r="T782"/>
  <c r="O783"/>
  <c r="P783"/>
  <c r="Q783"/>
  <c r="R783"/>
  <c r="S783"/>
  <c r="T783"/>
  <c r="O784"/>
  <c r="P784"/>
  <c r="Q784"/>
  <c r="R784"/>
  <c r="S784"/>
  <c r="T784"/>
  <c r="O785"/>
  <c r="P785"/>
  <c r="Q785"/>
  <c r="R785"/>
  <c r="S785"/>
  <c r="T785"/>
  <c r="O786"/>
  <c r="P786"/>
  <c r="Q786"/>
  <c r="R786"/>
  <c r="S786"/>
  <c r="T786"/>
  <c r="O787"/>
  <c r="P787"/>
  <c r="Q787"/>
  <c r="R787"/>
  <c r="S787"/>
  <c r="T787"/>
  <c r="O788"/>
  <c r="P788"/>
  <c r="Q788"/>
  <c r="R788"/>
  <c r="S788"/>
  <c r="T788"/>
  <c r="O789"/>
  <c r="P789"/>
  <c r="Q789"/>
  <c r="R789"/>
  <c r="S789"/>
  <c r="T789"/>
  <c r="O790"/>
  <c r="P790"/>
  <c r="Q790"/>
  <c r="R790"/>
  <c r="S790"/>
  <c r="T790"/>
  <c r="O791"/>
  <c r="P791"/>
  <c r="Q791"/>
  <c r="R791"/>
  <c r="S791"/>
  <c r="T791"/>
  <c r="O792"/>
  <c r="P792"/>
  <c r="Q792"/>
  <c r="R792"/>
  <c r="S792"/>
  <c r="T792"/>
  <c r="O793"/>
  <c r="P793"/>
  <c r="Q793"/>
  <c r="R793"/>
  <c r="S793"/>
  <c r="T793"/>
  <c r="O794"/>
  <c r="P794"/>
  <c r="Q794"/>
  <c r="R794"/>
  <c r="S794"/>
  <c r="T794"/>
  <c r="O795"/>
  <c r="P795"/>
  <c r="Q795"/>
  <c r="R795"/>
  <c r="S795"/>
  <c r="T795"/>
  <c r="O796"/>
  <c r="P796"/>
  <c r="Q796"/>
  <c r="R796"/>
  <c r="S796"/>
  <c r="T796"/>
  <c r="O797"/>
  <c r="P797"/>
  <c r="Q797"/>
  <c r="R797"/>
  <c r="S797"/>
  <c r="T797"/>
  <c r="O798"/>
  <c r="P798"/>
  <c r="Q798"/>
  <c r="R798"/>
  <c r="S798"/>
  <c r="T798"/>
  <c r="O799"/>
  <c r="P799"/>
  <c r="Q799"/>
  <c r="R799"/>
  <c r="S799"/>
  <c r="T799"/>
  <c r="O800"/>
  <c r="P800"/>
  <c r="Q800"/>
  <c r="R800"/>
  <c r="S800"/>
  <c r="T800"/>
  <c r="O801"/>
  <c r="P801"/>
  <c r="Q801"/>
  <c r="R801"/>
  <c r="S801"/>
  <c r="T801"/>
  <c r="O802"/>
  <c r="P802"/>
  <c r="Q802"/>
  <c r="R802"/>
  <c r="S802"/>
  <c r="T802"/>
  <c r="O803"/>
  <c r="P803"/>
  <c r="Q803"/>
  <c r="R803"/>
  <c r="S803"/>
  <c r="T803"/>
  <c r="O804"/>
  <c r="P804"/>
  <c r="Q804"/>
  <c r="R804"/>
  <c r="S804"/>
  <c r="T804"/>
  <c r="O805"/>
  <c r="P805"/>
  <c r="Q805"/>
  <c r="R805"/>
  <c r="S805"/>
  <c r="T805"/>
  <c r="O806"/>
  <c r="P806"/>
  <c r="Q806"/>
  <c r="R806"/>
  <c r="S806"/>
  <c r="T806"/>
  <c r="O807"/>
  <c r="P807"/>
  <c r="Q807"/>
  <c r="R807"/>
  <c r="S807"/>
  <c r="T807"/>
  <c r="O808"/>
  <c r="P808"/>
  <c r="Q808"/>
  <c r="R808"/>
  <c r="S808"/>
  <c r="T808"/>
  <c r="O809"/>
  <c r="P809"/>
  <c r="Q809"/>
  <c r="R809"/>
  <c r="S809"/>
  <c r="T809"/>
  <c r="O810"/>
  <c r="P810"/>
  <c r="Q810"/>
  <c r="R810"/>
  <c r="S810"/>
  <c r="T810"/>
  <c r="O811"/>
  <c r="P811"/>
  <c r="Q811"/>
  <c r="R811"/>
  <c r="S811"/>
  <c r="T811"/>
  <c r="O812"/>
  <c r="P812"/>
  <c r="Q812"/>
  <c r="R812"/>
  <c r="S812"/>
  <c r="T812"/>
  <c r="O813"/>
  <c r="P813"/>
  <c r="Q813"/>
  <c r="R813"/>
  <c r="S813"/>
  <c r="T813"/>
  <c r="O814"/>
  <c r="P814"/>
  <c r="Q814"/>
  <c r="R814"/>
  <c r="S814"/>
  <c r="T814"/>
  <c r="O815"/>
  <c r="P815"/>
  <c r="Q815"/>
  <c r="R815"/>
  <c r="S815"/>
  <c r="T815"/>
  <c r="O816"/>
  <c r="P816"/>
  <c r="Q816"/>
  <c r="R816"/>
  <c r="S816"/>
  <c r="T816"/>
  <c r="O817"/>
  <c r="P817"/>
  <c r="Q817"/>
  <c r="R817"/>
  <c r="S817"/>
  <c r="T817"/>
  <c r="O818"/>
  <c r="P818"/>
  <c r="Q818"/>
  <c r="R818"/>
  <c r="S818"/>
  <c r="T818"/>
  <c r="O819"/>
  <c r="P819"/>
  <c r="Q819"/>
  <c r="R819"/>
  <c r="S819"/>
  <c r="T819"/>
  <c r="O820"/>
  <c r="P820"/>
  <c r="Q820"/>
  <c r="R820"/>
  <c r="S820"/>
  <c r="T820"/>
  <c r="O821"/>
  <c r="P821"/>
  <c r="Q821"/>
  <c r="R821"/>
  <c r="S821"/>
  <c r="T821"/>
  <c r="O822"/>
  <c r="P822"/>
  <c r="Q822"/>
  <c r="R822"/>
  <c r="S822"/>
  <c r="T822"/>
  <c r="O823"/>
  <c r="P823"/>
  <c r="Q823"/>
  <c r="R823"/>
  <c r="S823"/>
  <c r="T823"/>
  <c r="O824"/>
  <c r="P824"/>
  <c r="Q824"/>
  <c r="R824"/>
  <c r="S824"/>
  <c r="T824"/>
  <c r="O825"/>
  <c r="P825"/>
  <c r="Q825"/>
  <c r="R825"/>
  <c r="S825"/>
  <c r="T825"/>
  <c r="O826"/>
  <c r="P826"/>
  <c r="Q826"/>
  <c r="R826"/>
  <c r="S826"/>
  <c r="T826"/>
  <c r="O827"/>
  <c r="P827"/>
  <c r="Q827"/>
  <c r="R827"/>
  <c r="S827"/>
  <c r="T827"/>
  <c r="O828"/>
  <c r="P828"/>
  <c r="Q828"/>
  <c r="R828"/>
  <c r="S828"/>
  <c r="T828"/>
  <c r="O829"/>
  <c r="P829"/>
  <c r="Q829"/>
  <c r="R829"/>
  <c r="S829"/>
  <c r="T829"/>
  <c r="O830"/>
  <c r="P830"/>
  <c r="Q830"/>
  <c r="R830"/>
  <c r="S830"/>
  <c r="T830"/>
  <c r="O831"/>
  <c r="P831"/>
  <c r="Q831"/>
  <c r="R831"/>
  <c r="S831"/>
  <c r="T831"/>
  <c r="O832"/>
  <c r="P832"/>
  <c r="Q832"/>
  <c r="R832"/>
  <c r="S832"/>
  <c r="T832"/>
  <c r="O833"/>
  <c r="P833"/>
  <c r="Q833"/>
  <c r="R833"/>
  <c r="S833"/>
  <c r="T833"/>
  <c r="O834"/>
  <c r="P834"/>
  <c r="Q834"/>
  <c r="R834"/>
  <c r="S834"/>
  <c r="T834"/>
  <c r="O835"/>
  <c r="P835"/>
  <c r="Q835"/>
  <c r="R835"/>
  <c r="S835"/>
  <c r="T835"/>
  <c r="O836"/>
  <c r="P836"/>
  <c r="Q836"/>
  <c r="R836"/>
  <c r="S836"/>
  <c r="T836"/>
  <c r="O837"/>
  <c r="P837"/>
  <c r="Q837"/>
  <c r="R837"/>
  <c r="S837"/>
  <c r="T837"/>
  <c r="O838"/>
  <c r="P838"/>
  <c r="Q838"/>
  <c r="R838"/>
  <c r="S838"/>
  <c r="T838"/>
  <c r="O839"/>
  <c r="P839"/>
  <c r="Q839"/>
  <c r="R839"/>
  <c r="S839"/>
  <c r="T839"/>
  <c r="O840"/>
  <c r="P840"/>
  <c r="Q840"/>
  <c r="R840"/>
  <c r="S840"/>
  <c r="T840"/>
  <c r="O841"/>
  <c r="P841"/>
  <c r="Q841"/>
  <c r="R841"/>
  <c r="S841"/>
  <c r="T841"/>
  <c r="O842"/>
  <c r="P842"/>
  <c r="Q842"/>
  <c r="R842"/>
  <c r="S842"/>
  <c r="T842"/>
  <c r="O843"/>
  <c r="P843"/>
  <c r="Q843"/>
  <c r="R843"/>
  <c r="S843"/>
  <c r="T843"/>
  <c r="O844"/>
  <c r="P844"/>
  <c r="Q844"/>
  <c r="R844"/>
  <c r="S844"/>
  <c r="T844"/>
  <c r="O845"/>
  <c r="P845"/>
  <c r="Q845"/>
  <c r="R845"/>
  <c r="S845"/>
  <c r="T845"/>
  <c r="O846"/>
  <c r="P846"/>
  <c r="Q846"/>
  <c r="R846"/>
  <c r="S846"/>
  <c r="T846"/>
  <c r="O847"/>
  <c r="P847"/>
  <c r="Q847"/>
  <c r="R847"/>
  <c r="S847"/>
  <c r="T847"/>
  <c r="O848"/>
  <c r="P848"/>
  <c r="Q848"/>
  <c r="R848"/>
  <c r="S848"/>
  <c r="T848"/>
  <c r="O849"/>
  <c r="P849"/>
  <c r="Q849"/>
  <c r="R849"/>
  <c r="S849"/>
  <c r="T849"/>
  <c r="O850"/>
  <c r="P850"/>
  <c r="Q850"/>
  <c r="R850"/>
  <c r="S850"/>
  <c r="T850"/>
  <c r="O851"/>
  <c r="P851"/>
  <c r="Q851"/>
  <c r="R851"/>
  <c r="S851"/>
  <c r="T851"/>
  <c r="O852"/>
  <c r="P852"/>
  <c r="Q852"/>
  <c r="R852"/>
  <c r="S852"/>
  <c r="T852"/>
  <c r="O853"/>
  <c r="P853"/>
  <c r="Q853"/>
  <c r="R853"/>
  <c r="S853"/>
  <c r="T853"/>
  <c r="O854"/>
  <c r="P854"/>
  <c r="Q854"/>
  <c r="R854"/>
  <c r="S854"/>
  <c r="T854"/>
  <c r="O855"/>
  <c r="P855"/>
  <c r="Q855"/>
  <c r="R855"/>
  <c r="S855"/>
  <c r="T855"/>
  <c r="O856"/>
  <c r="P856"/>
  <c r="Q856"/>
  <c r="R856"/>
  <c r="S856"/>
  <c r="T856"/>
  <c r="O857"/>
  <c r="P857"/>
  <c r="Q857"/>
  <c r="R857"/>
  <c r="S857"/>
  <c r="T857"/>
  <c r="O858"/>
  <c r="P858"/>
  <c r="Q858"/>
  <c r="R858"/>
  <c r="S858"/>
  <c r="T858"/>
  <c r="O859"/>
  <c r="P859"/>
  <c r="Q859"/>
  <c r="R859"/>
  <c r="S859"/>
  <c r="T859"/>
  <c r="O860"/>
  <c r="P860"/>
  <c r="Q860"/>
  <c r="R860"/>
  <c r="S860"/>
  <c r="T860"/>
  <c r="O861"/>
  <c r="P861"/>
  <c r="Q861"/>
  <c r="R861"/>
  <c r="S861"/>
  <c r="T861"/>
  <c r="O862"/>
  <c r="P862"/>
  <c r="Q862"/>
  <c r="R862"/>
  <c r="S862"/>
  <c r="T862"/>
  <c r="O863"/>
  <c r="P863"/>
  <c r="Q863"/>
  <c r="R863"/>
  <c r="S863"/>
  <c r="T863"/>
  <c r="O864"/>
  <c r="P864"/>
  <c r="Q864"/>
  <c r="R864"/>
  <c r="S864"/>
  <c r="T864"/>
  <c r="O865"/>
  <c r="P865"/>
  <c r="Q865"/>
  <c r="R865"/>
  <c r="S865"/>
  <c r="T865"/>
  <c r="O866"/>
  <c r="P866"/>
  <c r="Q866"/>
  <c r="R866"/>
  <c r="S866"/>
  <c r="T866"/>
  <c r="O867"/>
  <c r="P867"/>
  <c r="Q867"/>
  <c r="R867"/>
  <c r="S867"/>
  <c r="T867"/>
  <c r="O868"/>
  <c r="P868"/>
  <c r="Q868"/>
  <c r="R868"/>
  <c r="S868"/>
  <c r="T868"/>
  <c r="O869"/>
  <c r="P869"/>
  <c r="Q869"/>
  <c r="R869"/>
  <c r="S869"/>
  <c r="T869"/>
  <c r="O870"/>
  <c r="P870"/>
  <c r="Q870"/>
  <c r="R870"/>
  <c r="S870"/>
  <c r="T870"/>
  <c r="O871"/>
  <c r="P871"/>
  <c r="Q871"/>
  <c r="R871"/>
  <c r="S871"/>
  <c r="T871"/>
  <c r="O872"/>
  <c r="P872"/>
  <c r="Q872"/>
  <c r="R872"/>
  <c r="S872"/>
  <c r="T872"/>
  <c r="O873"/>
  <c r="P873"/>
  <c r="Q873"/>
  <c r="R873"/>
  <c r="S873"/>
  <c r="T873"/>
  <c r="O874"/>
  <c r="P874"/>
  <c r="Q874"/>
  <c r="R874"/>
  <c r="S874"/>
  <c r="T874"/>
  <c r="O875"/>
  <c r="P875"/>
  <c r="Q875"/>
  <c r="R875"/>
  <c r="S875"/>
  <c r="T875"/>
  <c r="O876"/>
  <c r="P876"/>
  <c r="Q876"/>
  <c r="R876"/>
  <c r="S876"/>
  <c r="T876"/>
  <c r="O877"/>
  <c r="P877"/>
  <c r="Q877"/>
  <c r="R877"/>
  <c r="S877"/>
  <c r="T877"/>
  <c r="O878"/>
  <c r="P878"/>
  <c r="Q878"/>
  <c r="R878"/>
  <c r="S878"/>
  <c r="T878"/>
  <c r="O879"/>
  <c r="P879"/>
  <c r="Q879"/>
  <c r="R879"/>
  <c r="S879"/>
  <c r="T879"/>
  <c r="O880"/>
  <c r="P880"/>
  <c r="Q880"/>
  <c r="R880"/>
  <c r="S880"/>
  <c r="T880"/>
  <c r="O881"/>
  <c r="P881"/>
  <c r="Q881"/>
  <c r="R881"/>
  <c r="S881"/>
  <c r="T881"/>
  <c r="O882"/>
  <c r="P882"/>
  <c r="Q882"/>
  <c r="R882"/>
  <c r="S882"/>
  <c r="T882"/>
  <c r="O883"/>
  <c r="P883"/>
  <c r="Q883"/>
  <c r="R883"/>
  <c r="S883"/>
  <c r="T883"/>
  <c r="O884"/>
  <c r="P884"/>
  <c r="Q884"/>
  <c r="R884"/>
  <c r="S884"/>
  <c r="T884"/>
  <c r="O885"/>
  <c r="P885"/>
  <c r="Q885"/>
  <c r="R885"/>
  <c r="S885"/>
  <c r="T885"/>
  <c r="O886"/>
  <c r="P886"/>
  <c r="Q886"/>
  <c r="R886"/>
  <c r="S886"/>
  <c r="T886"/>
  <c r="O887"/>
  <c r="P887"/>
  <c r="Q887"/>
  <c r="R887"/>
  <c r="S887"/>
  <c r="T887"/>
  <c r="O888"/>
  <c r="P888"/>
  <c r="Q888"/>
  <c r="R888"/>
  <c r="S888"/>
  <c r="T888"/>
  <c r="O889"/>
  <c r="P889"/>
  <c r="Q889"/>
  <c r="R889"/>
  <c r="S889"/>
  <c r="T889"/>
  <c r="O890"/>
  <c r="P890"/>
  <c r="Q890"/>
  <c r="R890"/>
  <c r="S890"/>
  <c r="T890"/>
  <c r="O891"/>
  <c r="P891"/>
  <c r="Q891"/>
  <c r="R891"/>
  <c r="S891"/>
  <c r="T891"/>
  <c r="O892"/>
  <c r="P892"/>
  <c r="Q892"/>
  <c r="R892"/>
  <c r="S892"/>
  <c r="T892"/>
  <c r="O893"/>
  <c r="P893"/>
  <c r="Q893"/>
  <c r="R893"/>
  <c r="S893"/>
  <c r="T893"/>
  <c r="O894"/>
  <c r="P894"/>
  <c r="Q894"/>
  <c r="R894"/>
  <c r="S894"/>
  <c r="T894"/>
  <c r="O895"/>
  <c r="P895"/>
  <c r="Q895"/>
  <c r="R895"/>
  <c r="S895"/>
  <c r="T895"/>
  <c r="O896"/>
  <c r="P896"/>
  <c r="Q896"/>
  <c r="R896"/>
  <c r="S896"/>
  <c r="T896"/>
  <c r="O897"/>
  <c r="P897"/>
  <c r="Q897"/>
  <c r="R897"/>
  <c r="S897"/>
  <c r="T897"/>
  <c r="O898"/>
  <c r="P898"/>
  <c r="Q898"/>
  <c r="R898"/>
  <c r="S898"/>
  <c r="T898"/>
  <c r="O899"/>
  <c r="P899"/>
  <c r="Q899"/>
  <c r="R899"/>
  <c r="S899"/>
  <c r="T899"/>
  <c r="O900"/>
  <c r="P900"/>
  <c r="Q900"/>
  <c r="R900"/>
  <c r="S900"/>
  <c r="T900"/>
  <c r="O901"/>
  <c r="P901"/>
  <c r="Q901"/>
  <c r="R901"/>
  <c r="S901"/>
  <c r="T901"/>
  <c r="O902"/>
  <c r="P902"/>
  <c r="Q902"/>
  <c r="R902"/>
  <c r="S902"/>
  <c r="T902"/>
  <c r="O903"/>
  <c r="P903"/>
  <c r="Q903"/>
  <c r="R903"/>
  <c r="S903"/>
  <c r="T903"/>
  <c r="O904"/>
  <c r="P904"/>
  <c r="Q904"/>
  <c r="R904"/>
  <c r="S904"/>
  <c r="T904"/>
  <c r="O905"/>
  <c r="P905"/>
  <c r="Q905"/>
  <c r="R905"/>
  <c r="S905"/>
  <c r="T905"/>
  <c r="O906"/>
  <c r="P906"/>
  <c r="Q906"/>
  <c r="R906"/>
  <c r="S906"/>
  <c r="T906"/>
  <c r="O907"/>
  <c r="P907"/>
  <c r="Q907"/>
  <c r="R907"/>
  <c r="S907"/>
  <c r="T907"/>
  <c r="O908"/>
  <c r="P908"/>
  <c r="Q908"/>
  <c r="R908"/>
  <c r="S908"/>
  <c r="T908"/>
  <c r="O909"/>
  <c r="P909"/>
  <c r="Q909"/>
  <c r="R909"/>
  <c r="S909"/>
  <c r="T909"/>
  <c r="O910"/>
  <c r="P910"/>
  <c r="Q910"/>
  <c r="R910"/>
  <c r="S910"/>
  <c r="T910"/>
  <c r="O911"/>
  <c r="P911"/>
  <c r="Q911"/>
  <c r="R911"/>
  <c r="S911"/>
  <c r="T911"/>
  <c r="O912"/>
  <c r="P912"/>
  <c r="Q912"/>
  <c r="R912"/>
  <c r="S912"/>
  <c r="T912"/>
  <c r="O913"/>
  <c r="P913"/>
  <c r="Q913"/>
  <c r="R913"/>
  <c r="S913"/>
  <c r="T913"/>
  <c r="O914"/>
  <c r="P914"/>
  <c r="Q914"/>
  <c r="R914"/>
  <c r="S914"/>
  <c r="T914"/>
  <c r="O915"/>
  <c r="P915"/>
  <c r="Q915"/>
  <c r="R915"/>
  <c r="S915"/>
  <c r="T915"/>
  <c r="O916"/>
  <c r="P916"/>
  <c r="Q916"/>
  <c r="R916"/>
  <c r="S916"/>
  <c r="T916"/>
  <c r="O917"/>
  <c r="P917"/>
  <c r="Q917"/>
  <c r="R917"/>
  <c r="S917"/>
  <c r="T917"/>
  <c r="O918"/>
  <c r="P918"/>
  <c r="Q918"/>
  <c r="R918"/>
  <c r="S918"/>
  <c r="T918"/>
  <c r="O919"/>
  <c r="P919"/>
  <c r="Q919"/>
  <c r="R919"/>
  <c r="S919"/>
  <c r="T919"/>
  <c r="O920"/>
  <c r="P920"/>
  <c r="Q920"/>
  <c r="R920"/>
  <c r="S920"/>
  <c r="T920"/>
  <c r="O921"/>
  <c r="P921"/>
  <c r="Q921"/>
  <c r="R921"/>
  <c r="S921"/>
  <c r="T921"/>
  <c r="O922"/>
  <c r="P922"/>
  <c r="Q922"/>
  <c r="R922"/>
  <c r="S922"/>
  <c r="T922"/>
  <c r="O923"/>
  <c r="P923"/>
  <c r="Q923"/>
  <c r="R923"/>
  <c r="S923"/>
  <c r="T923"/>
  <c r="O924"/>
  <c r="P924"/>
  <c r="Q924"/>
  <c r="R924"/>
  <c r="S924"/>
  <c r="T924"/>
  <c r="O925"/>
  <c r="P925"/>
  <c r="Q925"/>
  <c r="R925"/>
  <c r="S925"/>
  <c r="T925"/>
  <c r="O926"/>
  <c r="P926"/>
  <c r="Q926"/>
  <c r="R926"/>
  <c r="S926"/>
  <c r="T926"/>
  <c r="O927"/>
  <c r="P927"/>
  <c r="Q927"/>
  <c r="R927"/>
  <c r="S927"/>
  <c r="T927"/>
  <c r="O928"/>
  <c r="P928"/>
  <c r="Q928"/>
  <c r="R928"/>
  <c r="S928"/>
  <c r="T928"/>
  <c r="O929"/>
  <c r="P929"/>
  <c r="Q929"/>
  <c r="R929"/>
  <c r="S929"/>
  <c r="T929"/>
  <c r="O930"/>
  <c r="P930"/>
  <c r="Q930"/>
  <c r="R930"/>
  <c r="S930"/>
  <c r="T930"/>
  <c r="O931"/>
  <c r="P931"/>
  <c r="Q931"/>
  <c r="R931"/>
  <c r="S931"/>
  <c r="T931"/>
  <c r="O932"/>
  <c r="P932"/>
  <c r="Q932"/>
  <c r="R932"/>
  <c r="S932"/>
  <c r="T932"/>
  <c r="O933"/>
  <c r="P933"/>
  <c r="Q933"/>
  <c r="R933"/>
  <c r="S933"/>
  <c r="T933"/>
  <c r="O934"/>
  <c r="P934"/>
  <c r="Q934"/>
  <c r="R934"/>
  <c r="S934"/>
  <c r="T934"/>
  <c r="O935"/>
  <c r="P935"/>
  <c r="Q935"/>
  <c r="R935"/>
  <c r="S935"/>
  <c r="T935"/>
  <c r="O936"/>
  <c r="P936"/>
  <c r="Q936"/>
  <c r="R936"/>
  <c r="S936"/>
  <c r="T936"/>
  <c r="O937"/>
  <c r="P937"/>
  <c r="Q937"/>
  <c r="R937"/>
  <c r="S937"/>
  <c r="T937"/>
  <c r="O938"/>
  <c r="P938"/>
  <c r="Q938"/>
  <c r="R938"/>
  <c r="S938"/>
  <c r="T938"/>
  <c r="O939"/>
  <c r="P939"/>
  <c r="Q939"/>
  <c r="R939"/>
  <c r="S939"/>
  <c r="T939"/>
  <c r="O940"/>
  <c r="P940"/>
  <c r="Q940"/>
  <c r="R940"/>
  <c r="S940"/>
  <c r="T940"/>
  <c r="O941"/>
  <c r="P941"/>
  <c r="Q941"/>
  <c r="R941"/>
  <c r="S941"/>
  <c r="T941"/>
  <c r="O942"/>
  <c r="P942"/>
  <c r="Q942"/>
  <c r="R942"/>
  <c r="S942"/>
  <c r="T942"/>
  <c r="O943"/>
  <c r="P943"/>
  <c r="Q943"/>
  <c r="R943"/>
  <c r="S943"/>
  <c r="T943"/>
  <c r="O944"/>
  <c r="P944"/>
  <c r="Q944"/>
  <c r="R944"/>
  <c r="S944"/>
  <c r="T944"/>
  <c r="O945"/>
  <c r="P945"/>
  <c r="Q945"/>
  <c r="R945"/>
  <c r="S945"/>
  <c r="T945"/>
  <c r="O946"/>
  <c r="P946"/>
  <c r="Q946"/>
  <c r="R946"/>
  <c r="S946"/>
  <c r="T946"/>
  <c r="O947"/>
  <c r="P947"/>
  <c r="Q947"/>
  <c r="R947"/>
  <c r="S947"/>
  <c r="T947"/>
  <c r="O948"/>
  <c r="P948"/>
  <c r="Q948"/>
  <c r="R948"/>
  <c r="S948"/>
  <c r="T948"/>
  <c r="O949"/>
  <c r="P949"/>
  <c r="Q949"/>
  <c r="R949"/>
  <c r="S949"/>
  <c r="T949"/>
  <c r="O950"/>
  <c r="P950"/>
  <c r="Q950"/>
  <c r="R950"/>
  <c r="S950"/>
  <c r="T950"/>
  <c r="O951"/>
  <c r="P951"/>
  <c r="Q951"/>
  <c r="R951"/>
  <c r="S951"/>
  <c r="T951"/>
  <c r="O952"/>
  <c r="P952"/>
  <c r="Q952"/>
  <c r="R952"/>
  <c r="S952"/>
  <c r="T952"/>
  <c r="O953"/>
  <c r="P953"/>
  <c r="Q953"/>
  <c r="R953"/>
  <c r="S953"/>
  <c r="T953"/>
  <c r="O954"/>
  <c r="P954"/>
  <c r="Q954"/>
  <c r="R954"/>
  <c r="S954"/>
  <c r="T954"/>
  <c r="O955"/>
  <c r="P955"/>
  <c r="Q955"/>
  <c r="R955"/>
  <c r="S955"/>
  <c r="T955"/>
  <c r="O956"/>
  <c r="P956"/>
  <c r="Q956"/>
  <c r="R956"/>
  <c r="S956"/>
  <c r="T956"/>
  <c r="O957"/>
  <c r="P957"/>
  <c r="Q957"/>
  <c r="R957"/>
  <c r="S957"/>
  <c r="T957"/>
  <c r="O958"/>
  <c r="P958"/>
  <c r="Q958"/>
  <c r="R958"/>
  <c r="S958"/>
  <c r="T958"/>
  <c r="O959"/>
  <c r="P959"/>
  <c r="Q959"/>
  <c r="R959"/>
  <c r="S959"/>
  <c r="T959"/>
  <c r="O960"/>
  <c r="P960"/>
  <c r="Q960"/>
  <c r="R960"/>
  <c r="S960"/>
  <c r="T960"/>
  <c r="O961"/>
  <c r="P961"/>
  <c r="Q961"/>
  <c r="R961"/>
  <c r="S961"/>
  <c r="T961"/>
  <c r="O962"/>
  <c r="P962"/>
  <c r="Q962"/>
  <c r="R962"/>
  <c r="S962"/>
  <c r="T962"/>
  <c r="O963"/>
  <c r="P963"/>
  <c r="Q963"/>
  <c r="R963"/>
  <c r="S963"/>
  <c r="T963"/>
  <c r="O964"/>
  <c r="P964"/>
  <c r="Q964"/>
  <c r="R964"/>
  <c r="S964"/>
  <c r="T964"/>
  <c r="O965"/>
  <c r="P965"/>
  <c r="Q965"/>
  <c r="R965"/>
  <c r="S965"/>
  <c r="T965"/>
  <c r="O966"/>
  <c r="P966"/>
  <c r="Q966"/>
  <c r="R966"/>
  <c r="S966"/>
  <c r="T966"/>
  <c r="O967"/>
  <c r="P967"/>
  <c r="Q967"/>
  <c r="R967"/>
  <c r="S967"/>
  <c r="T967"/>
  <c r="O968"/>
  <c r="P968"/>
  <c r="Q968"/>
  <c r="R968"/>
  <c r="S968"/>
  <c r="T968"/>
  <c r="O969"/>
  <c r="P969"/>
  <c r="Q969"/>
  <c r="R969"/>
  <c r="S969"/>
  <c r="T969"/>
  <c r="O970"/>
  <c r="P970"/>
  <c r="Q970"/>
  <c r="R970"/>
  <c r="S970"/>
  <c r="T970"/>
  <c r="O971"/>
  <c r="P971"/>
  <c r="Q971"/>
  <c r="R971"/>
  <c r="S971"/>
  <c r="T971"/>
  <c r="O972"/>
  <c r="P972"/>
  <c r="Q972"/>
  <c r="R972"/>
  <c r="S972"/>
  <c r="T972"/>
  <c r="O973"/>
  <c r="P973"/>
  <c r="Q973"/>
  <c r="R973"/>
  <c r="S973"/>
  <c r="T973"/>
  <c r="O974"/>
  <c r="P974"/>
  <c r="Q974"/>
  <c r="R974"/>
  <c r="S974"/>
  <c r="T974"/>
  <c r="O975"/>
  <c r="P975"/>
  <c r="Q975"/>
  <c r="R975"/>
  <c r="S975"/>
  <c r="T975"/>
  <c r="O976"/>
  <c r="P976"/>
  <c r="Q976"/>
  <c r="R976"/>
  <c r="S976"/>
  <c r="T976"/>
  <c r="O977"/>
  <c r="P977"/>
  <c r="Q977"/>
  <c r="R977"/>
  <c r="S977"/>
  <c r="T977"/>
  <c r="O978"/>
  <c r="P978"/>
  <c r="Q978"/>
  <c r="R978"/>
  <c r="S978"/>
  <c r="T978"/>
  <c r="O979"/>
  <c r="P979"/>
  <c r="Q979"/>
  <c r="R979"/>
  <c r="S979"/>
  <c r="T979"/>
  <c r="O980"/>
  <c r="P980"/>
  <c r="Q980"/>
  <c r="R980"/>
  <c r="S980"/>
  <c r="T980"/>
  <c r="O981"/>
  <c r="P981"/>
  <c r="Q981"/>
  <c r="R981"/>
  <c r="S981"/>
  <c r="T981"/>
  <c r="O982"/>
  <c r="P982"/>
  <c r="Q982"/>
  <c r="R982"/>
  <c r="S982"/>
  <c r="T982"/>
  <c r="O983"/>
  <c r="P983"/>
  <c r="Q983"/>
  <c r="R983"/>
  <c r="S983"/>
  <c r="T983"/>
  <c r="O984"/>
  <c r="P984"/>
  <c r="Q984"/>
  <c r="R984"/>
  <c r="S984"/>
  <c r="T984"/>
  <c r="O985"/>
  <c r="P985"/>
  <c r="Q985"/>
  <c r="R985"/>
  <c r="S985"/>
  <c r="T985"/>
  <c r="O986"/>
  <c r="P986"/>
  <c r="Q986"/>
  <c r="R986"/>
  <c r="S986"/>
  <c r="T986"/>
  <c r="O987"/>
  <c r="P987"/>
  <c r="Q987"/>
  <c r="R987"/>
  <c r="S987"/>
  <c r="T987"/>
  <c r="O988"/>
  <c r="P988"/>
  <c r="Q988"/>
  <c r="R988"/>
  <c r="S988"/>
  <c r="T988"/>
  <c r="O989"/>
  <c r="P989"/>
  <c r="Q989"/>
  <c r="R989"/>
  <c r="S989"/>
  <c r="T989"/>
  <c r="O990"/>
  <c r="P990"/>
  <c r="Q990"/>
  <c r="R990"/>
  <c r="S990"/>
  <c r="T990"/>
  <c r="O991"/>
  <c r="P991"/>
  <c r="Q991"/>
  <c r="R991"/>
  <c r="S991"/>
  <c r="T991"/>
  <c r="O992"/>
  <c r="P992"/>
  <c r="Q992"/>
  <c r="R992"/>
  <c r="S992"/>
  <c r="T992"/>
  <c r="O993"/>
  <c r="P993"/>
  <c r="Q993"/>
  <c r="R993"/>
  <c r="S993"/>
  <c r="T993"/>
  <c r="O994"/>
  <c r="P994"/>
  <c r="Q994"/>
  <c r="R994"/>
  <c r="S994"/>
  <c r="T994"/>
  <c r="O995"/>
  <c r="P995"/>
  <c r="Q995"/>
  <c r="R995"/>
  <c r="S995"/>
  <c r="T995"/>
  <c r="O996"/>
  <c r="P996"/>
  <c r="Q996"/>
  <c r="R996"/>
  <c r="S996"/>
  <c r="T996"/>
  <c r="O997"/>
  <c r="P997"/>
  <c r="Q997"/>
  <c r="R997"/>
  <c r="S997"/>
  <c r="T997"/>
  <c r="O998"/>
  <c r="P998"/>
  <c r="Q998"/>
  <c r="R998"/>
  <c r="S998"/>
  <c r="T998"/>
  <c r="O999"/>
  <c r="P999"/>
  <c r="Q999"/>
  <c r="R999"/>
  <c r="S999"/>
  <c r="T999"/>
  <c r="O1000"/>
  <c r="P1000"/>
  <c r="Q1000"/>
  <c r="R1000"/>
  <c r="S1000"/>
  <c r="T1000"/>
  <c r="O1001"/>
  <c r="P1001"/>
  <c r="Q1001"/>
  <c r="R1001"/>
  <c r="S1001"/>
  <c r="T1001"/>
  <c r="O1002"/>
  <c r="P1002"/>
  <c r="Q1002"/>
  <c r="R1002"/>
  <c r="S1002"/>
  <c r="T1002"/>
  <c r="O1003"/>
  <c r="P1003"/>
  <c r="Q1003"/>
  <c r="R1003"/>
  <c r="S1003"/>
  <c r="T1003"/>
  <c r="O1004"/>
  <c r="P1004"/>
  <c r="Q1004"/>
  <c r="R1004"/>
  <c r="S1004"/>
  <c r="T1004"/>
  <c r="O1005"/>
  <c r="P1005"/>
  <c r="Q1005"/>
  <c r="R1005"/>
  <c r="S1005"/>
  <c r="T1005"/>
  <c r="O1006"/>
  <c r="P1006"/>
  <c r="Q1006"/>
  <c r="R1006"/>
  <c r="S1006"/>
  <c r="T1006"/>
  <c r="O1007"/>
  <c r="P1007"/>
  <c r="Q1007"/>
  <c r="R1007"/>
  <c r="S1007"/>
  <c r="T1007"/>
  <c r="O1008"/>
  <c r="P1008"/>
  <c r="Q1008"/>
  <c r="R1008"/>
  <c r="S1008"/>
  <c r="T1008"/>
  <c r="O1009"/>
  <c r="P1009"/>
  <c r="Q1009"/>
  <c r="R1009"/>
  <c r="S1009"/>
  <c r="T1009"/>
  <c r="O1010"/>
  <c r="P1010"/>
  <c r="Q1010"/>
  <c r="R1010"/>
  <c r="S1010"/>
  <c r="T1010"/>
  <c r="O1011"/>
  <c r="P1011"/>
  <c r="Q1011"/>
  <c r="R1011"/>
  <c r="S1011"/>
  <c r="T1011"/>
  <c r="O1012"/>
  <c r="P1012"/>
  <c r="Q1012"/>
  <c r="R1012"/>
  <c r="S1012"/>
  <c r="T1012"/>
  <c r="O1013"/>
  <c r="P1013"/>
  <c r="Q1013"/>
  <c r="R1013"/>
  <c r="S1013"/>
  <c r="T1013"/>
  <c r="O1014"/>
  <c r="P1014"/>
  <c r="Q1014"/>
  <c r="R1014"/>
  <c r="S1014"/>
  <c r="T1014"/>
  <c r="O1015"/>
  <c r="P1015"/>
  <c r="Q1015"/>
  <c r="R1015"/>
  <c r="S1015"/>
  <c r="T1015"/>
  <c r="O1016"/>
  <c r="P1016"/>
  <c r="Q1016"/>
  <c r="R1016"/>
  <c r="S1016"/>
  <c r="T1016"/>
  <c r="O1017"/>
  <c r="P1017"/>
  <c r="Q1017"/>
  <c r="R1017"/>
  <c r="S1017"/>
  <c r="T1017"/>
  <c r="O1018"/>
  <c r="P1018"/>
  <c r="Q1018"/>
  <c r="R1018"/>
  <c r="S1018"/>
  <c r="T1018"/>
  <c r="O1019"/>
  <c r="P1019"/>
  <c r="Q1019"/>
  <c r="R1019"/>
  <c r="S1019"/>
  <c r="T1019"/>
  <c r="O1020"/>
  <c r="P1020"/>
  <c r="Q1020"/>
  <c r="R1020"/>
  <c r="S1020"/>
  <c r="T1020"/>
  <c r="O1021"/>
  <c r="P1021"/>
  <c r="Q1021"/>
  <c r="R1021"/>
  <c r="S1021"/>
  <c r="T1021"/>
  <c r="O1022"/>
  <c r="P1022"/>
  <c r="Q1022"/>
  <c r="R1022"/>
  <c r="S1022"/>
  <c r="T1022"/>
  <c r="O1023"/>
  <c r="P1023"/>
  <c r="Q1023"/>
  <c r="R1023"/>
  <c r="S1023"/>
  <c r="T1023"/>
  <c r="O1024"/>
  <c r="P1024"/>
  <c r="Q1024"/>
  <c r="R1024"/>
  <c r="S1024"/>
  <c r="T1024"/>
  <c r="O1025"/>
  <c r="P1025"/>
  <c r="Q1025"/>
  <c r="R1025"/>
  <c r="S1025"/>
  <c r="T1025"/>
  <c r="O1026"/>
  <c r="P1026"/>
  <c r="Q1026"/>
  <c r="R1026"/>
  <c r="S1026"/>
  <c r="T1026"/>
  <c r="O1027"/>
  <c r="P1027"/>
  <c r="Q1027"/>
  <c r="R1027"/>
  <c r="S1027"/>
  <c r="T1027"/>
  <c r="O1028"/>
  <c r="P1028"/>
  <c r="Q1028"/>
  <c r="R1028"/>
  <c r="S1028"/>
  <c r="T1028"/>
  <c r="O1029"/>
  <c r="P1029"/>
  <c r="Q1029"/>
  <c r="R1029"/>
  <c r="S1029"/>
  <c r="T1029"/>
  <c r="O1030"/>
  <c r="P1030"/>
  <c r="Q1030"/>
  <c r="R1030"/>
  <c r="S1030"/>
  <c r="T1030"/>
  <c r="O1031"/>
  <c r="P1031"/>
  <c r="Q1031"/>
  <c r="R1031"/>
  <c r="S1031"/>
  <c r="T1031"/>
  <c r="O1032"/>
  <c r="P1032"/>
  <c r="Q1032"/>
  <c r="R1032"/>
  <c r="S1032"/>
  <c r="T1032"/>
  <c r="O1033"/>
  <c r="P1033"/>
  <c r="Q1033"/>
  <c r="R1033"/>
  <c r="S1033"/>
  <c r="T1033"/>
  <c r="O1034"/>
  <c r="P1034"/>
  <c r="Q1034"/>
  <c r="R1034"/>
  <c r="S1034"/>
  <c r="T1034"/>
  <c r="O1035"/>
  <c r="P1035"/>
  <c r="Q1035"/>
  <c r="R1035"/>
  <c r="S1035"/>
  <c r="T1035"/>
  <c r="O1036"/>
  <c r="P1036"/>
  <c r="Q1036"/>
  <c r="R1036"/>
  <c r="S1036"/>
  <c r="T1036"/>
  <c r="O1037"/>
  <c r="P1037"/>
  <c r="Q1037"/>
  <c r="R1037"/>
  <c r="S1037"/>
  <c r="T1037"/>
  <c r="O1038"/>
  <c r="P1038"/>
  <c r="Q1038"/>
  <c r="R1038"/>
  <c r="S1038"/>
  <c r="T1038"/>
  <c r="O1039"/>
  <c r="P1039"/>
  <c r="Q1039"/>
  <c r="R1039"/>
  <c r="S1039"/>
  <c r="T1039"/>
  <c r="O1040"/>
  <c r="P1040"/>
  <c r="Q1040"/>
  <c r="R1040"/>
  <c r="S1040"/>
  <c r="T1040"/>
  <c r="O1041"/>
  <c r="P1041"/>
  <c r="Q1041"/>
  <c r="R1041"/>
  <c r="S1041"/>
  <c r="T1041"/>
  <c r="O1042"/>
  <c r="P1042"/>
  <c r="Q1042"/>
  <c r="R1042"/>
  <c r="S1042"/>
  <c r="T1042"/>
  <c r="O1043"/>
  <c r="P1043"/>
  <c r="Q1043"/>
  <c r="R1043"/>
  <c r="S1043"/>
  <c r="T1043"/>
  <c r="O1044"/>
  <c r="P1044"/>
  <c r="Q1044"/>
  <c r="R1044"/>
  <c r="S1044"/>
  <c r="T1044"/>
  <c r="O1045"/>
  <c r="P1045"/>
  <c r="Q1045"/>
  <c r="R1045"/>
  <c r="S1045"/>
  <c r="T1045"/>
  <c r="O1046"/>
  <c r="P1046"/>
  <c r="Q1046"/>
  <c r="R1046"/>
  <c r="S1046"/>
  <c r="T1046"/>
  <c r="O1047"/>
  <c r="P1047"/>
  <c r="Q1047"/>
  <c r="R1047"/>
  <c r="S1047"/>
  <c r="T1047"/>
  <c r="O1048"/>
  <c r="P1048"/>
  <c r="Q1048"/>
  <c r="R1048"/>
  <c r="S1048"/>
  <c r="T1048"/>
  <c r="O1049"/>
  <c r="P1049"/>
  <c r="Q1049"/>
  <c r="R1049"/>
  <c r="S1049"/>
  <c r="T1049"/>
  <c r="O1050"/>
  <c r="P1050"/>
  <c r="Q1050"/>
  <c r="R1050"/>
  <c r="S1050"/>
  <c r="T1050"/>
  <c r="O1051"/>
  <c r="P1051"/>
  <c r="Q1051"/>
  <c r="R1051"/>
  <c r="S1051"/>
  <c r="T1051"/>
  <c r="O1052"/>
  <c r="P1052"/>
  <c r="Q1052"/>
  <c r="R1052"/>
  <c r="S1052"/>
  <c r="T1052"/>
  <c r="O1053"/>
  <c r="P1053"/>
  <c r="Q1053"/>
  <c r="R1053"/>
  <c r="S1053"/>
  <c r="T1053"/>
  <c r="O1054"/>
  <c r="P1054"/>
  <c r="Q1054"/>
  <c r="R1054"/>
  <c r="S1054"/>
  <c r="T1054"/>
  <c r="O1055"/>
  <c r="P1055"/>
  <c r="Q1055"/>
  <c r="R1055"/>
  <c r="S1055"/>
  <c r="T1055"/>
  <c r="O1056"/>
  <c r="P1056"/>
  <c r="Q1056"/>
  <c r="R1056"/>
  <c r="S1056"/>
  <c r="T1056"/>
  <c r="O1057"/>
  <c r="P1057"/>
  <c r="Q1057"/>
  <c r="R1057"/>
  <c r="S1057"/>
  <c r="T1057"/>
  <c r="O1058"/>
  <c r="P1058"/>
  <c r="Q1058"/>
  <c r="R1058"/>
  <c r="S1058"/>
  <c r="T1058"/>
  <c r="O1059"/>
  <c r="P1059"/>
  <c r="Q1059"/>
  <c r="R1059"/>
  <c r="S1059"/>
  <c r="T1059"/>
  <c r="O1060"/>
  <c r="P1060"/>
  <c r="Q1060"/>
  <c r="R1060"/>
  <c r="S1060"/>
  <c r="T1060"/>
  <c r="O1061"/>
  <c r="P1061"/>
  <c r="Q1061"/>
  <c r="R1061"/>
  <c r="S1061"/>
  <c r="T1061"/>
  <c r="O1062"/>
  <c r="P1062"/>
  <c r="Q1062"/>
  <c r="R1062"/>
  <c r="S1062"/>
  <c r="T1062"/>
  <c r="O1063"/>
  <c r="P1063"/>
  <c r="Q1063"/>
  <c r="R1063"/>
  <c r="S1063"/>
  <c r="T1063"/>
  <c r="O1064"/>
  <c r="P1064"/>
  <c r="Q1064"/>
  <c r="R1064"/>
  <c r="S1064"/>
  <c r="T1064"/>
  <c r="O1065"/>
  <c r="P1065"/>
  <c r="Q1065"/>
  <c r="R1065"/>
  <c r="S1065"/>
  <c r="T1065"/>
  <c r="O1066"/>
  <c r="P1066"/>
  <c r="Q1066"/>
  <c r="R1066"/>
  <c r="S1066"/>
  <c r="T1066"/>
  <c r="O1067"/>
  <c r="P1067"/>
  <c r="Q1067"/>
  <c r="R1067"/>
  <c r="S1067"/>
  <c r="T1067"/>
  <c r="O1068"/>
  <c r="P1068"/>
  <c r="Q1068"/>
  <c r="R1068"/>
  <c r="S1068"/>
  <c r="T1068"/>
  <c r="O1069"/>
  <c r="P1069"/>
  <c r="Q1069"/>
  <c r="R1069"/>
  <c r="S1069"/>
  <c r="T1069"/>
  <c r="O1070"/>
  <c r="P1070"/>
  <c r="Q1070"/>
  <c r="R1070"/>
  <c r="S1070"/>
  <c r="T1070"/>
  <c r="O1071"/>
  <c r="P1071"/>
  <c r="Q1071"/>
  <c r="R1071"/>
  <c r="S1071"/>
  <c r="T1071"/>
  <c r="O1072"/>
  <c r="P1072"/>
  <c r="Q1072"/>
  <c r="R1072"/>
  <c r="S1072"/>
  <c r="T1072"/>
  <c r="O1073"/>
  <c r="P1073"/>
  <c r="Q1073"/>
  <c r="R1073"/>
  <c r="S1073"/>
  <c r="T1073"/>
  <c r="O1074"/>
  <c r="P1074"/>
  <c r="Q1074"/>
  <c r="R1074"/>
  <c r="S1074"/>
  <c r="T1074"/>
  <c r="O1075"/>
  <c r="P1075"/>
  <c r="Q1075"/>
  <c r="R1075"/>
  <c r="S1075"/>
  <c r="T1075"/>
  <c r="O1076"/>
  <c r="P1076"/>
  <c r="Q1076"/>
  <c r="R1076"/>
  <c r="S1076"/>
  <c r="T1076"/>
  <c r="O1077"/>
  <c r="P1077"/>
  <c r="Q1077"/>
  <c r="R1077"/>
  <c r="S1077"/>
  <c r="T1077"/>
  <c r="O1078"/>
  <c r="P1078"/>
  <c r="Q1078"/>
  <c r="R1078"/>
  <c r="S1078"/>
  <c r="T1078"/>
  <c r="O1079"/>
  <c r="P1079"/>
  <c r="Q1079"/>
  <c r="R1079"/>
  <c r="S1079"/>
  <c r="T1079"/>
  <c r="O1080"/>
  <c r="P1080"/>
  <c r="Q1080"/>
  <c r="R1080"/>
  <c r="S1080"/>
  <c r="T1080"/>
  <c r="O1081"/>
  <c r="P1081"/>
  <c r="Q1081"/>
  <c r="R1081"/>
  <c r="S1081"/>
  <c r="T1081"/>
  <c r="O1082"/>
  <c r="P1082"/>
  <c r="Q1082"/>
  <c r="R1082"/>
  <c r="S1082"/>
  <c r="T1082"/>
  <c r="O1083"/>
  <c r="P1083"/>
  <c r="Q1083"/>
  <c r="R1083"/>
  <c r="S1083"/>
  <c r="T1083"/>
  <c r="O1084"/>
  <c r="P1084"/>
  <c r="Q1084"/>
  <c r="R1084"/>
  <c r="S1084"/>
  <c r="T1084"/>
  <c r="O1085"/>
  <c r="P1085"/>
  <c r="Q1085"/>
  <c r="R1085"/>
  <c r="S1085"/>
  <c r="T1085"/>
  <c r="O1086"/>
  <c r="P1086"/>
  <c r="Q1086"/>
  <c r="R1086"/>
  <c r="S1086"/>
  <c r="T1086"/>
  <c r="O1087"/>
  <c r="P1087"/>
  <c r="Q1087"/>
  <c r="R1087"/>
  <c r="S1087"/>
  <c r="T1087"/>
  <c r="O1088"/>
  <c r="P1088"/>
  <c r="Q1088"/>
  <c r="R1088"/>
  <c r="S1088"/>
  <c r="T1088"/>
  <c r="O1089"/>
  <c r="P1089"/>
  <c r="Q1089"/>
  <c r="R1089"/>
  <c r="S1089"/>
  <c r="T1089"/>
  <c r="O1090"/>
  <c r="P1090"/>
  <c r="Q1090"/>
  <c r="R1090"/>
  <c r="S1090"/>
  <c r="T1090"/>
  <c r="O1091"/>
  <c r="P1091"/>
  <c r="Q1091"/>
  <c r="R1091"/>
  <c r="S1091"/>
  <c r="T1091"/>
  <c r="O1092"/>
  <c r="P1092"/>
  <c r="Q1092"/>
  <c r="R1092"/>
  <c r="S1092"/>
  <c r="T1092"/>
  <c r="O1093"/>
  <c r="P1093"/>
  <c r="Q1093"/>
  <c r="R1093"/>
  <c r="S1093"/>
  <c r="T1093"/>
  <c r="O1094"/>
  <c r="P1094"/>
  <c r="Q1094"/>
  <c r="R1094"/>
  <c r="S1094"/>
  <c r="T1094"/>
  <c r="O1095"/>
  <c r="P1095"/>
  <c r="Q1095"/>
  <c r="R1095"/>
  <c r="S1095"/>
  <c r="T1095"/>
  <c r="O1096"/>
  <c r="P1096"/>
  <c r="Q1096"/>
  <c r="R1096"/>
  <c r="S1096"/>
  <c r="T1096"/>
  <c r="O1097"/>
  <c r="P1097"/>
  <c r="Q1097"/>
  <c r="R1097"/>
  <c r="S1097"/>
  <c r="T1097"/>
  <c r="O1098"/>
  <c r="P1098"/>
  <c r="Q1098"/>
  <c r="R1098"/>
  <c r="S1098"/>
  <c r="T1098"/>
  <c r="O1099"/>
  <c r="P1099"/>
  <c r="Q1099"/>
  <c r="R1099"/>
  <c r="S1099"/>
  <c r="T1099"/>
  <c r="O1100"/>
  <c r="P1100"/>
  <c r="Q1100"/>
  <c r="R1100"/>
  <c r="S1100"/>
  <c r="T1100"/>
  <c r="O1101"/>
  <c r="P1101"/>
  <c r="Q1101"/>
  <c r="R1101"/>
  <c r="S1101"/>
  <c r="T1101"/>
  <c r="O1102"/>
  <c r="P1102"/>
  <c r="Q1102"/>
  <c r="R1102"/>
  <c r="S1102"/>
  <c r="T1102"/>
  <c r="O1103"/>
  <c r="P1103"/>
  <c r="Q1103"/>
  <c r="R1103"/>
  <c r="S1103"/>
  <c r="T1103"/>
  <c r="O1104"/>
  <c r="P1104"/>
  <c r="Q1104"/>
  <c r="R1104"/>
  <c r="S1104"/>
  <c r="T1104"/>
  <c r="O1105"/>
  <c r="P1105"/>
  <c r="Q1105"/>
  <c r="R1105"/>
  <c r="S1105"/>
  <c r="T1105"/>
  <c r="O1106"/>
  <c r="P1106"/>
  <c r="Q1106"/>
  <c r="R1106"/>
  <c r="S1106"/>
  <c r="T1106"/>
  <c r="O1107"/>
  <c r="P1107"/>
  <c r="Q1107"/>
  <c r="R1107"/>
  <c r="S1107"/>
  <c r="T1107"/>
  <c r="O1108"/>
  <c r="P1108"/>
  <c r="Q1108"/>
  <c r="R1108"/>
  <c r="S1108"/>
  <c r="T1108"/>
  <c r="O1109"/>
  <c r="P1109"/>
  <c r="Q1109"/>
  <c r="R1109"/>
  <c r="S1109"/>
  <c r="T1109"/>
  <c r="O1110"/>
  <c r="P1110"/>
  <c r="Q1110"/>
  <c r="R1110"/>
  <c r="S1110"/>
  <c r="T1110"/>
  <c r="O1111"/>
  <c r="P1111"/>
  <c r="Q1111"/>
  <c r="R1111"/>
  <c r="S1111"/>
  <c r="T1111"/>
  <c r="O1112"/>
  <c r="P1112"/>
  <c r="Q1112"/>
  <c r="R1112"/>
  <c r="S1112"/>
  <c r="T1112"/>
  <c r="O1113"/>
  <c r="P1113"/>
  <c r="Q1113"/>
  <c r="R1113"/>
  <c r="S1113"/>
  <c r="T1113"/>
  <c r="O1114"/>
  <c r="P1114"/>
  <c r="Q1114"/>
  <c r="R1114"/>
  <c r="S1114"/>
  <c r="T1114"/>
  <c r="O1115"/>
  <c r="P1115"/>
  <c r="Q1115"/>
  <c r="R1115"/>
  <c r="S1115"/>
  <c r="T1115"/>
  <c r="O1116"/>
  <c r="P1116"/>
  <c r="Q1116"/>
  <c r="R1116"/>
  <c r="S1116"/>
  <c r="T1116"/>
  <c r="O1117"/>
  <c r="P1117"/>
  <c r="Q1117"/>
  <c r="R1117"/>
  <c r="S1117"/>
  <c r="T1117"/>
  <c r="O1118"/>
  <c r="P1118"/>
  <c r="Q1118"/>
  <c r="R1118"/>
  <c r="S1118"/>
  <c r="T1118"/>
  <c r="O1119"/>
  <c r="P1119"/>
  <c r="Q1119"/>
  <c r="R1119"/>
  <c r="S1119"/>
  <c r="T1119"/>
  <c r="O1120"/>
  <c r="P1120"/>
  <c r="Q1120"/>
  <c r="R1120"/>
  <c r="S1120"/>
  <c r="T1120"/>
  <c r="O1121"/>
  <c r="P1121"/>
  <c r="Q1121"/>
  <c r="R1121"/>
  <c r="S1121"/>
  <c r="T1121"/>
  <c r="O1122"/>
  <c r="P1122"/>
  <c r="Q1122"/>
  <c r="R1122"/>
  <c r="S1122"/>
  <c r="T1122"/>
  <c r="O1123"/>
  <c r="P1123"/>
  <c r="Q1123"/>
  <c r="R1123"/>
  <c r="S1123"/>
  <c r="T1123"/>
  <c r="O1124"/>
  <c r="P1124"/>
  <c r="Q1124"/>
  <c r="R1124"/>
  <c r="S1124"/>
  <c r="T1124"/>
  <c r="O1125"/>
  <c r="P1125"/>
  <c r="Q1125"/>
  <c r="R1125"/>
  <c r="S1125"/>
  <c r="T1125"/>
  <c r="O1126"/>
  <c r="P1126"/>
  <c r="Q1126"/>
  <c r="R1126"/>
  <c r="S1126"/>
  <c r="T1126"/>
  <c r="O1127"/>
  <c r="P1127"/>
  <c r="Q1127"/>
  <c r="R1127"/>
  <c r="S1127"/>
  <c r="T1127"/>
  <c r="O1128"/>
  <c r="P1128"/>
  <c r="Q1128"/>
  <c r="R1128"/>
  <c r="S1128"/>
  <c r="T1128"/>
  <c r="O1129"/>
  <c r="P1129"/>
  <c r="Q1129"/>
  <c r="R1129"/>
  <c r="S1129"/>
  <c r="T1129"/>
  <c r="O1130"/>
  <c r="P1130"/>
  <c r="Q1130"/>
  <c r="R1130"/>
  <c r="S1130"/>
  <c r="T1130"/>
  <c r="O1131"/>
  <c r="P1131"/>
  <c r="Q1131"/>
  <c r="R1131"/>
  <c r="S1131"/>
  <c r="T1131"/>
  <c r="O1132"/>
  <c r="P1132"/>
  <c r="Q1132"/>
  <c r="R1132"/>
  <c r="S1132"/>
  <c r="T1132"/>
  <c r="O1133"/>
  <c r="P1133"/>
  <c r="Q1133"/>
  <c r="R1133"/>
  <c r="S1133"/>
  <c r="T1133"/>
  <c r="O1134"/>
  <c r="P1134"/>
  <c r="Q1134"/>
  <c r="R1134"/>
  <c r="S1134"/>
  <c r="T1134"/>
  <c r="O1135"/>
  <c r="P1135"/>
  <c r="Q1135"/>
  <c r="R1135"/>
  <c r="S1135"/>
  <c r="T1135"/>
  <c r="O1136"/>
  <c r="P1136"/>
  <c r="Q1136"/>
  <c r="R1136"/>
  <c r="S1136"/>
  <c r="T1136"/>
  <c r="O1137"/>
  <c r="P1137"/>
  <c r="Q1137"/>
  <c r="R1137"/>
  <c r="S1137"/>
  <c r="T1137"/>
  <c r="O1138"/>
  <c r="P1138"/>
  <c r="Q1138"/>
  <c r="R1138"/>
  <c r="S1138"/>
  <c r="T1138"/>
  <c r="O1139"/>
  <c r="P1139"/>
  <c r="Q1139"/>
  <c r="R1139"/>
  <c r="S1139"/>
  <c r="T1139"/>
  <c r="O1140"/>
  <c r="P1140"/>
  <c r="Q1140"/>
  <c r="R1140"/>
  <c r="S1140"/>
  <c r="T1140"/>
  <c r="O1141"/>
  <c r="P1141"/>
  <c r="Q1141"/>
  <c r="R1141"/>
  <c r="S1141"/>
  <c r="T1141"/>
  <c r="O1142"/>
  <c r="P1142"/>
  <c r="Q1142"/>
  <c r="R1142"/>
  <c r="S1142"/>
  <c r="T1142"/>
  <c r="O1143"/>
  <c r="P1143"/>
  <c r="Q1143"/>
  <c r="R1143"/>
  <c r="S1143"/>
  <c r="T1143"/>
  <c r="O1144"/>
  <c r="P1144"/>
  <c r="Q1144"/>
  <c r="R1144"/>
  <c r="S1144"/>
  <c r="T1144"/>
  <c r="O1145"/>
  <c r="P1145"/>
  <c r="Q1145"/>
  <c r="R1145"/>
  <c r="S1145"/>
  <c r="T1145"/>
  <c r="O1146"/>
  <c r="P1146"/>
  <c r="Q1146"/>
  <c r="R1146"/>
  <c r="S1146"/>
  <c r="T1146"/>
  <c r="O1147"/>
  <c r="P1147"/>
  <c r="Q1147"/>
  <c r="R1147"/>
  <c r="S1147"/>
  <c r="T1147"/>
  <c r="O1148"/>
  <c r="P1148"/>
  <c r="Q1148"/>
  <c r="R1148"/>
  <c r="S1148"/>
  <c r="T1148"/>
  <c r="O1149"/>
  <c r="P1149"/>
  <c r="Q1149"/>
  <c r="R1149"/>
  <c r="S1149"/>
  <c r="T1149"/>
  <c r="O1150"/>
  <c r="P1150"/>
  <c r="Q1150"/>
  <c r="R1150"/>
  <c r="S1150"/>
  <c r="T1150"/>
  <c r="O1151"/>
  <c r="P1151"/>
  <c r="Q1151"/>
  <c r="R1151"/>
  <c r="S1151"/>
  <c r="T1151"/>
  <c r="O1152"/>
  <c r="P1152"/>
  <c r="Q1152"/>
  <c r="R1152"/>
  <c r="S1152"/>
  <c r="T1152"/>
  <c r="O1153"/>
  <c r="P1153"/>
  <c r="Q1153"/>
  <c r="R1153"/>
  <c r="S1153"/>
  <c r="T1153"/>
  <c r="O1154"/>
  <c r="P1154"/>
  <c r="Q1154"/>
  <c r="R1154"/>
  <c r="S1154"/>
  <c r="T1154"/>
  <c r="O1155"/>
  <c r="P1155"/>
  <c r="Q1155"/>
  <c r="R1155"/>
  <c r="S1155"/>
  <c r="T1155"/>
  <c r="O1156"/>
  <c r="P1156"/>
  <c r="Q1156"/>
  <c r="R1156"/>
  <c r="S1156"/>
  <c r="T1156"/>
  <c r="O1157"/>
  <c r="P1157"/>
  <c r="Q1157"/>
  <c r="R1157"/>
  <c r="S1157"/>
  <c r="T1157"/>
  <c r="O1158"/>
  <c r="P1158"/>
  <c r="Q1158"/>
  <c r="R1158"/>
  <c r="S1158"/>
  <c r="T1158"/>
  <c r="O1159"/>
  <c r="P1159"/>
  <c r="Q1159"/>
  <c r="R1159"/>
  <c r="S1159"/>
  <c r="T1159"/>
  <c r="O1160"/>
  <c r="P1160"/>
  <c r="Q1160"/>
  <c r="R1160"/>
  <c r="S1160"/>
  <c r="T1160"/>
  <c r="O1161"/>
  <c r="P1161"/>
  <c r="Q1161"/>
  <c r="R1161"/>
  <c r="S1161"/>
  <c r="T1161"/>
  <c r="O1162"/>
  <c r="P1162"/>
  <c r="Q1162"/>
  <c r="R1162"/>
  <c r="S1162"/>
  <c r="T1162"/>
  <c r="O1163"/>
  <c r="P1163"/>
  <c r="Q1163"/>
  <c r="R1163"/>
  <c r="S1163"/>
  <c r="T1163"/>
  <c r="O1164"/>
  <c r="P1164"/>
  <c r="Q1164"/>
  <c r="R1164"/>
  <c r="S1164"/>
  <c r="T1164"/>
  <c r="O1165"/>
  <c r="P1165"/>
  <c r="Q1165"/>
  <c r="R1165"/>
  <c r="S1165"/>
  <c r="T1165"/>
  <c r="O1166"/>
  <c r="P1166"/>
  <c r="Q1166"/>
  <c r="R1166"/>
  <c r="S1166"/>
  <c r="T1166"/>
  <c r="O1167"/>
  <c r="P1167"/>
  <c r="Q1167"/>
  <c r="R1167"/>
  <c r="S1167"/>
  <c r="T1167"/>
  <c r="O1168"/>
  <c r="P1168"/>
  <c r="Q1168"/>
  <c r="R1168"/>
  <c r="S1168"/>
  <c r="T1168"/>
  <c r="O1169"/>
  <c r="P1169"/>
  <c r="Q1169"/>
  <c r="R1169"/>
  <c r="S1169"/>
  <c r="T1169"/>
  <c r="O1170"/>
  <c r="P1170"/>
  <c r="Q1170"/>
  <c r="R1170"/>
  <c r="S1170"/>
  <c r="T1170"/>
  <c r="O1171"/>
  <c r="P1171"/>
  <c r="Q1171"/>
  <c r="R1171"/>
  <c r="S1171"/>
  <c r="T1171"/>
  <c r="O1172"/>
  <c r="P1172"/>
  <c r="Q1172"/>
  <c r="R1172"/>
  <c r="S1172"/>
  <c r="T1172"/>
  <c r="O1173"/>
  <c r="P1173"/>
  <c r="Q1173"/>
  <c r="R1173"/>
  <c r="S1173"/>
  <c r="T1173"/>
  <c r="O1174"/>
  <c r="P1174"/>
  <c r="Q1174"/>
  <c r="R1174"/>
  <c r="S1174"/>
  <c r="T1174"/>
  <c r="O1175"/>
  <c r="P1175"/>
  <c r="Q1175"/>
  <c r="R1175"/>
  <c r="S1175"/>
  <c r="T1175"/>
  <c r="O1176"/>
  <c r="P1176"/>
  <c r="Q1176"/>
  <c r="R1176"/>
  <c r="S1176"/>
  <c r="T1176"/>
  <c r="O1177"/>
  <c r="P1177"/>
  <c r="Q1177"/>
  <c r="R1177"/>
  <c r="S1177"/>
  <c r="T1177"/>
  <c r="O1178"/>
  <c r="P1178"/>
  <c r="Q1178"/>
  <c r="R1178"/>
  <c r="S1178"/>
  <c r="T1178"/>
  <c r="O1179"/>
  <c r="P1179"/>
  <c r="Q1179"/>
  <c r="R1179"/>
  <c r="S1179"/>
  <c r="T1179"/>
  <c r="O1180"/>
  <c r="P1180"/>
  <c r="Q1180"/>
  <c r="R1180"/>
  <c r="S1180"/>
  <c r="T1180"/>
  <c r="O1181"/>
  <c r="P1181"/>
  <c r="Q1181"/>
  <c r="R1181"/>
  <c r="S1181"/>
  <c r="T1181"/>
  <c r="O1182"/>
  <c r="P1182"/>
  <c r="Q1182"/>
  <c r="R1182"/>
  <c r="S1182"/>
  <c r="T1182"/>
  <c r="O1183"/>
  <c r="P1183"/>
  <c r="Q1183"/>
  <c r="R1183"/>
  <c r="S1183"/>
  <c r="T1183"/>
  <c r="O1184"/>
  <c r="P1184"/>
  <c r="Q1184"/>
  <c r="R1184"/>
  <c r="S1184"/>
  <c r="T1184"/>
  <c r="O1185"/>
  <c r="P1185"/>
  <c r="Q1185"/>
  <c r="R1185"/>
  <c r="S1185"/>
  <c r="T1185"/>
  <c r="O1186"/>
  <c r="P1186"/>
  <c r="Q1186"/>
  <c r="R1186"/>
  <c r="S1186"/>
  <c r="T1186"/>
  <c r="O1187"/>
  <c r="P1187"/>
  <c r="Q1187"/>
  <c r="R1187"/>
  <c r="S1187"/>
  <c r="T1187"/>
  <c r="O1188"/>
  <c r="P1188"/>
  <c r="Q1188"/>
  <c r="R1188"/>
  <c r="S1188"/>
  <c r="T1188"/>
  <c r="O1189"/>
  <c r="P1189"/>
  <c r="Q1189"/>
  <c r="R1189"/>
  <c r="S1189"/>
  <c r="T1189"/>
  <c r="O1190"/>
  <c r="P1190"/>
  <c r="Q1190"/>
  <c r="R1190"/>
  <c r="S1190"/>
  <c r="T1190"/>
  <c r="O1191"/>
  <c r="P1191"/>
  <c r="Q1191"/>
  <c r="R1191"/>
  <c r="S1191"/>
  <c r="T1191"/>
  <c r="O1192"/>
  <c r="P1192"/>
  <c r="Q1192"/>
  <c r="R1192"/>
  <c r="S1192"/>
  <c r="T1192"/>
  <c r="O1193"/>
  <c r="P1193"/>
  <c r="Q1193"/>
  <c r="R1193"/>
  <c r="S1193"/>
  <c r="T1193"/>
  <c r="O1194"/>
  <c r="P1194"/>
  <c r="Q1194"/>
  <c r="R1194"/>
  <c r="S1194"/>
  <c r="T1194"/>
  <c r="O1195"/>
  <c r="P1195"/>
  <c r="Q1195"/>
  <c r="R1195"/>
  <c r="S1195"/>
  <c r="T1195"/>
  <c r="O1196"/>
  <c r="P1196"/>
  <c r="Q1196"/>
  <c r="R1196"/>
  <c r="S1196"/>
  <c r="T1196"/>
  <c r="O1197"/>
  <c r="P1197"/>
  <c r="Q1197"/>
  <c r="R1197"/>
  <c r="S1197"/>
  <c r="T1197"/>
  <c r="O1198"/>
  <c r="P1198"/>
  <c r="Q1198"/>
  <c r="R1198"/>
  <c r="S1198"/>
  <c r="T1198"/>
  <c r="O1199"/>
  <c r="P1199"/>
  <c r="Q1199"/>
  <c r="R1199"/>
  <c r="S1199"/>
  <c r="T1199"/>
  <c r="O1200"/>
  <c r="P1200"/>
  <c r="Q1200"/>
  <c r="R1200"/>
  <c r="S1200"/>
  <c r="T1200"/>
  <c r="O1201"/>
  <c r="P1201"/>
  <c r="Q1201"/>
  <c r="R1201"/>
  <c r="S1201"/>
  <c r="T1201"/>
  <c r="O1202"/>
  <c r="P1202"/>
  <c r="Q1202"/>
  <c r="R1202"/>
  <c r="S1202"/>
  <c r="T1202"/>
  <c r="O1203"/>
  <c r="P1203"/>
  <c r="Q1203"/>
  <c r="R1203"/>
  <c r="S1203"/>
  <c r="T1203"/>
  <c r="O1204"/>
  <c r="P1204"/>
  <c r="Q1204"/>
  <c r="R1204"/>
  <c r="S1204"/>
  <c r="T1204"/>
  <c r="O1205"/>
  <c r="P1205"/>
  <c r="Q1205"/>
  <c r="R1205"/>
  <c r="S1205"/>
  <c r="T1205"/>
  <c r="O1206"/>
  <c r="P1206"/>
  <c r="Q1206"/>
  <c r="R1206"/>
  <c r="S1206"/>
  <c r="T1206"/>
  <c r="O1207"/>
  <c r="P1207"/>
  <c r="Q1207"/>
  <c r="R1207"/>
  <c r="S1207"/>
  <c r="T1207"/>
  <c r="O1208"/>
  <c r="P1208"/>
  <c r="Q1208"/>
  <c r="R1208"/>
  <c r="S1208"/>
  <c r="T1208"/>
  <c r="O1209"/>
  <c r="P1209"/>
  <c r="Q1209"/>
  <c r="R1209"/>
  <c r="S1209"/>
  <c r="T1209"/>
  <c r="O1210"/>
  <c r="P1210"/>
  <c r="Q1210"/>
  <c r="R1210"/>
  <c r="S1210"/>
  <c r="T1210"/>
  <c r="O1211"/>
  <c r="P1211"/>
  <c r="Q1211"/>
  <c r="R1211"/>
  <c r="S1211"/>
  <c r="T1211"/>
  <c r="O1212"/>
  <c r="P1212"/>
  <c r="Q1212"/>
  <c r="R1212"/>
  <c r="S1212"/>
  <c r="T1212"/>
  <c r="O1213"/>
  <c r="P1213"/>
  <c r="Q1213"/>
  <c r="R1213"/>
  <c r="S1213"/>
  <c r="T1213"/>
  <c r="O1214"/>
  <c r="P1214"/>
  <c r="Q1214"/>
  <c r="R1214"/>
  <c r="S1214"/>
  <c r="T1214"/>
  <c r="O1215"/>
  <c r="P1215"/>
  <c r="Q1215"/>
  <c r="R1215"/>
  <c r="S1215"/>
  <c r="T1215"/>
  <c r="O1216"/>
  <c r="P1216"/>
  <c r="Q1216"/>
  <c r="R1216"/>
  <c r="S1216"/>
  <c r="T1216"/>
  <c r="O1217"/>
  <c r="P1217"/>
  <c r="Q1217"/>
  <c r="R1217"/>
  <c r="S1217"/>
  <c r="T1217"/>
  <c r="O1218"/>
  <c r="P1218"/>
  <c r="Q1218"/>
  <c r="R1218"/>
  <c r="S1218"/>
  <c r="T1218"/>
  <c r="O1219"/>
  <c r="P1219"/>
  <c r="Q1219"/>
  <c r="R1219"/>
  <c r="S1219"/>
  <c r="T1219"/>
  <c r="O1220"/>
  <c r="P1220"/>
  <c r="Q1220"/>
  <c r="R1220"/>
  <c r="S1220"/>
  <c r="T1220"/>
  <c r="O1221"/>
  <c r="P1221"/>
  <c r="Q1221"/>
  <c r="R1221"/>
  <c r="S1221"/>
  <c r="T1221"/>
  <c r="O1222"/>
  <c r="P1222"/>
  <c r="Q1222"/>
  <c r="R1222"/>
  <c r="S1222"/>
  <c r="T1222"/>
  <c r="O1223"/>
  <c r="P1223"/>
  <c r="Q1223"/>
  <c r="R1223"/>
  <c r="S1223"/>
  <c r="T1223"/>
  <c r="O1224"/>
  <c r="P1224"/>
  <c r="Q1224"/>
  <c r="R1224"/>
  <c r="S1224"/>
  <c r="T1224"/>
  <c r="O1225"/>
  <c r="P1225"/>
  <c r="Q1225"/>
  <c r="R1225"/>
  <c r="S1225"/>
  <c r="T1225"/>
  <c r="O1226"/>
  <c r="P1226"/>
  <c r="Q1226"/>
  <c r="R1226"/>
  <c r="S1226"/>
  <c r="T1226"/>
  <c r="O1227"/>
  <c r="P1227"/>
  <c r="Q1227"/>
  <c r="R1227"/>
  <c r="S1227"/>
  <c r="T1227"/>
  <c r="O1228"/>
  <c r="P1228"/>
  <c r="Q1228"/>
  <c r="R1228"/>
  <c r="S1228"/>
  <c r="T1228"/>
  <c r="O1229"/>
  <c r="P1229"/>
  <c r="Q1229"/>
  <c r="R1229"/>
  <c r="S1229"/>
  <c r="T1229"/>
  <c r="O1230"/>
  <c r="P1230"/>
  <c r="Q1230"/>
  <c r="R1230"/>
  <c r="S1230"/>
  <c r="T1230"/>
  <c r="O1231"/>
  <c r="P1231"/>
  <c r="Q1231"/>
  <c r="R1231"/>
  <c r="S1231"/>
  <c r="T1231"/>
  <c r="O1232"/>
  <c r="P1232"/>
  <c r="Q1232"/>
  <c r="R1232"/>
  <c r="S1232"/>
  <c r="T1232"/>
  <c r="O1233"/>
  <c r="P1233"/>
  <c r="Q1233"/>
  <c r="R1233"/>
  <c r="S1233"/>
  <c r="T1233"/>
  <c r="O1234"/>
  <c r="P1234"/>
  <c r="Q1234"/>
  <c r="R1234"/>
  <c r="S1234"/>
  <c r="T1234"/>
  <c r="O1235"/>
  <c r="P1235"/>
  <c r="Q1235"/>
  <c r="R1235"/>
  <c r="S1235"/>
  <c r="T1235"/>
  <c r="O1236"/>
  <c r="P1236"/>
  <c r="Q1236"/>
  <c r="R1236"/>
  <c r="S1236"/>
  <c r="T1236"/>
  <c r="O1237"/>
  <c r="P1237"/>
  <c r="Q1237"/>
  <c r="R1237"/>
  <c r="S1237"/>
  <c r="T1237"/>
  <c r="O1238"/>
  <c r="P1238"/>
  <c r="Q1238"/>
  <c r="R1238"/>
  <c r="S1238"/>
  <c r="T1238"/>
  <c r="O1239"/>
  <c r="P1239"/>
  <c r="Q1239"/>
  <c r="R1239"/>
  <c r="S1239"/>
  <c r="T1239"/>
  <c r="O1240"/>
  <c r="P1240"/>
  <c r="Q1240"/>
  <c r="R1240"/>
  <c r="S1240"/>
  <c r="T1240"/>
  <c r="O1241"/>
  <c r="P1241"/>
  <c r="Q1241"/>
  <c r="R1241"/>
  <c r="S1241"/>
  <c r="T1241"/>
  <c r="O1242"/>
  <c r="P1242"/>
  <c r="Q1242"/>
  <c r="R1242"/>
  <c r="S1242"/>
  <c r="T1242"/>
  <c r="O1243"/>
  <c r="P1243"/>
  <c r="Q1243"/>
  <c r="R1243"/>
  <c r="S1243"/>
  <c r="T1243"/>
  <c r="O1244"/>
  <c r="P1244"/>
  <c r="Q1244"/>
  <c r="R1244"/>
  <c r="S1244"/>
  <c r="T1244"/>
  <c r="O1245"/>
  <c r="P1245"/>
  <c r="Q1245"/>
  <c r="R1245"/>
  <c r="S1245"/>
  <c r="T1245"/>
  <c r="O1246"/>
  <c r="P1246"/>
  <c r="Q1246"/>
  <c r="R1246"/>
  <c r="S1246"/>
  <c r="T1246"/>
  <c r="O1247"/>
  <c r="P1247"/>
  <c r="Q1247"/>
  <c r="R1247"/>
  <c r="S1247"/>
  <c r="T1247"/>
  <c r="O1248"/>
  <c r="P1248"/>
  <c r="Q1248"/>
  <c r="R1248"/>
  <c r="S1248"/>
  <c r="T1248"/>
  <c r="O1249"/>
  <c r="P1249"/>
  <c r="Q1249"/>
  <c r="R1249"/>
  <c r="S1249"/>
  <c r="T1249"/>
  <c r="O1250"/>
  <c r="P1250"/>
  <c r="Q1250"/>
  <c r="R1250"/>
  <c r="S1250"/>
  <c r="T1250"/>
  <c r="O1251"/>
  <c r="P1251"/>
  <c r="Q1251"/>
  <c r="R1251"/>
  <c r="S1251"/>
  <c r="T1251"/>
  <c r="O1252"/>
  <c r="P1252"/>
  <c r="Q1252"/>
  <c r="R1252"/>
  <c r="S1252"/>
  <c r="T1252"/>
  <c r="O1253"/>
  <c r="P1253"/>
  <c r="Q1253"/>
  <c r="R1253"/>
  <c r="S1253"/>
  <c r="T1253"/>
  <c r="O1254"/>
  <c r="P1254"/>
  <c r="Q1254"/>
  <c r="R1254"/>
  <c r="S1254"/>
  <c r="T1254"/>
  <c r="O1255"/>
  <c r="P1255"/>
  <c r="Q1255"/>
  <c r="R1255"/>
  <c r="S1255"/>
  <c r="T1255"/>
  <c r="O1256"/>
  <c r="P1256"/>
  <c r="Q1256"/>
  <c r="R1256"/>
  <c r="S1256"/>
  <c r="T1256"/>
  <c r="O1257"/>
  <c r="P1257"/>
  <c r="Q1257"/>
  <c r="R1257"/>
  <c r="S1257"/>
  <c r="T1257"/>
  <c r="O1258"/>
  <c r="P1258"/>
  <c r="Q1258"/>
  <c r="R1258"/>
  <c r="S1258"/>
  <c r="T1258"/>
  <c r="O1259"/>
  <c r="P1259"/>
  <c r="Q1259"/>
  <c r="R1259"/>
  <c r="S1259"/>
  <c r="T1259"/>
  <c r="O1260"/>
  <c r="P1260"/>
  <c r="Q1260"/>
  <c r="R1260"/>
  <c r="S1260"/>
  <c r="T1260"/>
  <c r="O1261"/>
  <c r="P1261"/>
  <c r="Q1261"/>
  <c r="R1261"/>
  <c r="S1261"/>
  <c r="T1261"/>
  <c r="O1262"/>
  <c r="P1262"/>
  <c r="Q1262"/>
  <c r="R1262"/>
  <c r="S1262"/>
  <c r="T1262"/>
  <c r="O1263"/>
  <c r="P1263"/>
  <c r="Q1263"/>
  <c r="R1263"/>
  <c r="S1263"/>
  <c r="T1263"/>
  <c r="O1264"/>
  <c r="P1264"/>
  <c r="Q1264"/>
  <c r="R1264"/>
  <c r="S1264"/>
  <c r="T1264"/>
  <c r="O1265"/>
  <c r="P1265"/>
  <c r="Q1265"/>
  <c r="R1265"/>
  <c r="S1265"/>
  <c r="T1265"/>
  <c r="O1266"/>
  <c r="P1266"/>
  <c r="Q1266"/>
  <c r="R1266"/>
  <c r="S1266"/>
  <c r="T1266"/>
  <c r="O1267"/>
  <c r="P1267"/>
  <c r="Q1267"/>
  <c r="R1267"/>
  <c r="S1267"/>
  <c r="T1267"/>
  <c r="O1268"/>
  <c r="P1268"/>
  <c r="Q1268"/>
  <c r="R1268"/>
  <c r="S1268"/>
  <c r="T1268"/>
  <c r="O1269"/>
  <c r="P1269"/>
  <c r="Q1269"/>
  <c r="R1269"/>
  <c r="S1269"/>
  <c r="T1269"/>
  <c r="O1270"/>
  <c r="P1270"/>
  <c r="Q1270"/>
  <c r="R1270"/>
  <c r="S1270"/>
  <c r="T1270"/>
  <c r="O1271"/>
  <c r="P1271"/>
  <c r="Q1271"/>
  <c r="R1271"/>
  <c r="S1271"/>
  <c r="T1271"/>
  <c r="O1272"/>
  <c r="P1272"/>
  <c r="Q1272"/>
  <c r="R1272"/>
  <c r="S1272"/>
  <c r="T1272"/>
  <c r="O1273"/>
  <c r="P1273"/>
  <c r="Q1273"/>
  <c r="R1273"/>
  <c r="S1273"/>
  <c r="T1273"/>
  <c r="O1274"/>
  <c r="P1274"/>
  <c r="Q1274"/>
  <c r="R1274"/>
  <c r="S1274"/>
  <c r="T1274"/>
  <c r="O1275"/>
  <c r="P1275"/>
  <c r="Q1275"/>
  <c r="R1275"/>
  <c r="S1275"/>
  <c r="T1275"/>
  <c r="O1276"/>
  <c r="P1276"/>
  <c r="Q1276"/>
  <c r="R1276"/>
  <c r="S1276"/>
  <c r="T1276"/>
  <c r="O1277"/>
  <c r="P1277"/>
  <c r="Q1277"/>
  <c r="R1277"/>
  <c r="S1277"/>
  <c r="T1277"/>
  <c r="O1278"/>
  <c r="P1278"/>
  <c r="Q1278"/>
  <c r="R1278"/>
  <c r="S1278"/>
  <c r="T1278"/>
  <c r="O1279"/>
  <c r="P1279"/>
  <c r="Q1279"/>
  <c r="R1279"/>
  <c r="S1279"/>
  <c r="T1279"/>
  <c r="O1280"/>
  <c r="P1280"/>
  <c r="Q1280"/>
  <c r="R1280"/>
  <c r="S1280"/>
  <c r="T1280"/>
  <c r="O1281"/>
  <c r="P1281"/>
  <c r="Q1281"/>
  <c r="R1281"/>
  <c r="S1281"/>
  <c r="T1281"/>
  <c r="O1282"/>
  <c r="P1282"/>
  <c r="Q1282"/>
  <c r="R1282"/>
  <c r="S1282"/>
  <c r="T1282"/>
  <c r="O1283"/>
  <c r="P1283"/>
  <c r="Q1283"/>
  <c r="R1283"/>
  <c r="S1283"/>
  <c r="T1283"/>
  <c r="O1284"/>
  <c r="P1284"/>
  <c r="Q1284"/>
  <c r="R1284"/>
  <c r="S1284"/>
  <c r="T1284"/>
  <c r="O1285"/>
  <c r="P1285"/>
  <c r="Q1285"/>
  <c r="R1285"/>
  <c r="S1285"/>
  <c r="T1285"/>
  <c r="O1286"/>
  <c r="P1286"/>
  <c r="Q1286"/>
  <c r="R1286"/>
  <c r="S1286"/>
  <c r="T1286"/>
  <c r="O1287"/>
  <c r="P1287"/>
  <c r="Q1287"/>
  <c r="R1287"/>
  <c r="S1287"/>
  <c r="T1287"/>
  <c r="O1288"/>
  <c r="P1288"/>
  <c r="Q1288"/>
  <c r="R1288"/>
  <c r="S1288"/>
  <c r="T1288"/>
  <c r="O1289"/>
  <c r="P1289"/>
  <c r="Q1289"/>
  <c r="R1289"/>
  <c r="S1289"/>
  <c r="T1289"/>
  <c r="O1290"/>
  <c r="P1290"/>
  <c r="Q1290"/>
  <c r="R1290"/>
  <c r="S1290"/>
  <c r="T1290"/>
  <c r="O1291"/>
  <c r="P1291"/>
  <c r="Q1291"/>
  <c r="R1291"/>
  <c r="S1291"/>
  <c r="T1291"/>
  <c r="O1292"/>
  <c r="P1292"/>
  <c r="Q1292"/>
  <c r="R1292"/>
  <c r="S1292"/>
  <c r="T1292"/>
  <c r="O1293"/>
  <c r="P1293"/>
  <c r="Q1293"/>
  <c r="R1293"/>
  <c r="S1293"/>
  <c r="T1293"/>
  <c r="O1294"/>
  <c r="P1294"/>
  <c r="Q1294"/>
  <c r="R1294"/>
  <c r="S1294"/>
  <c r="T1294"/>
  <c r="O1295"/>
  <c r="P1295"/>
  <c r="Q1295"/>
  <c r="R1295"/>
  <c r="S1295"/>
  <c r="T1295"/>
  <c r="O1296"/>
  <c r="P1296"/>
  <c r="Q1296"/>
  <c r="R1296"/>
  <c r="S1296"/>
  <c r="T1296"/>
  <c r="O1297"/>
  <c r="P1297"/>
  <c r="Q1297"/>
  <c r="R1297"/>
  <c r="S1297"/>
  <c r="T1297"/>
  <c r="O1298"/>
  <c r="P1298"/>
  <c r="Q1298"/>
  <c r="R1298"/>
  <c r="S1298"/>
  <c r="T1298"/>
  <c r="O1299"/>
  <c r="P1299"/>
  <c r="Q1299"/>
  <c r="R1299"/>
  <c r="S1299"/>
  <c r="T1299"/>
  <c r="O1300"/>
  <c r="P1300"/>
  <c r="Q1300"/>
  <c r="R1300"/>
  <c r="S1300"/>
  <c r="T1300"/>
  <c r="O1301"/>
  <c r="P1301"/>
  <c r="Q1301"/>
  <c r="R1301"/>
  <c r="S1301"/>
  <c r="T1301"/>
  <c r="O1302"/>
  <c r="P1302"/>
  <c r="Q1302"/>
  <c r="R1302"/>
  <c r="S1302"/>
  <c r="T1302"/>
  <c r="O1303"/>
  <c r="P1303"/>
  <c r="Q1303"/>
  <c r="R1303"/>
  <c r="S1303"/>
  <c r="T1303"/>
  <c r="O1304"/>
  <c r="P1304"/>
  <c r="Q1304"/>
  <c r="R1304"/>
  <c r="S1304"/>
  <c r="T1304"/>
  <c r="O1305"/>
  <c r="P1305"/>
  <c r="Q1305"/>
  <c r="R1305"/>
  <c r="S1305"/>
  <c r="T1305"/>
  <c r="O1306"/>
  <c r="P1306"/>
  <c r="Q1306"/>
  <c r="R1306"/>
  <c r="S1306"/>
  <c r="T1306"/>
  <c r="O1307"/>
  <c r="P1307"/>
  <c r="Q1307"/>
  <c r="R1307"/>
  <c r="S1307"/>
  <c r="T1307"/>
  <c r="O1308"/>
  <c r="P1308"/>
  <c r="Q1308"/>
  <c r="R1308"/>
  <c r="S1308"/>
  <c r="T1308"/>
  <c r="O1309"/>
  <c r="P1309"/>
  <c r="Q1309"/>
  <c r="R1309"/>
  <c r="S1309"/>
  <c r="T1309"/>
  <c r="O1310"/>
  <c r="P1310"/>
  <c r="Q1310"/>
  <c r="R1310"/>
  <c r="S1310"/>
  <c r="T1310"/>
  <c r="O1311"/>
  <c r="P1311"/>
  <c r="Q1311"/>
  <c r="R1311"/>
  <c r="S1311"/>
  <c r="T1311"/>
  <c r="O1312"/>
  <c r="P1312"/>
  <c r="Q1312"/>
  <c r="R1312"/>
  <c r="S1312"/>
  <c r="T1312"/>
  <c r="O1313"/>
  <c r="P1313"/>
  <c r="Q1313"/>
  <c r="R1313"/>
  <c r="S1313"/>
  <c r="T1313"/>
  <c r="O1314"/>
  <c r="P1314"/>
  <c r="Q1314"/>
  <c r="R1314"/>
  <c r="S1314"/>
  <c r="T1314"/>
  <c r="O1315"/>
  <c r="P1315"/>
  <c r="Q1315"/>
  <c r="R1315"/>
  <c r="S1315"/>
  <c r="T1315"/>
  <c r="O1316"/>
  <c r="P1316"/>
  <c r="Q1316"/>
  <c r="R1316"/>
  <c r="S1316"/>
  <c r="T1316"/>
  <c r="O1317"/>
  <c r="P1317"/>
  <c r="Q1317"/>
  <c r="R1317"/>
  <c r="S1317"/>
  <c r="T1317"/>
  <c r="O1318"/>
  <c r="P1318"/>
  <c r="Q1318"/>
  <c r="R1318"/>
  <c r="S1318"/>
  <c r="T1318"/>
  <c r="O1319"/>
  <c r="P1319"/>
  <c r="Q1319"/>
  <c r="R1319"/>
  <c r="S1319"/>
  <c r="T1319"/>
  <c r="O1320"/>
  <c r="P1320"/>
  <c r="Q1320"/>
  <c r="R1320"/>
  <c r="S1320"/>
  <c r="T1320"/>
  <c r="O1321"/>
  <c r="P1321"/>
  <c r="Q1321"/>
  <c r="R1321"/>
  <c r="S1321"/>
  <c r="T1321"/>
  <c r="O1322"/>
  <c r="P1322"/>
  <c r="Q1322"/>
  <c r="R1322"/>
  <c r="S1322"/>
  <c r="T1322"/>
  <c r="O1323"/>
  <c r="P1323"/>
  <c r="Q1323"/>
  <c r="R1323"/>
  <c r="S1323"/>
  <c r="T1323"/>
  <c r="O1324"/>
  <c r="P1324"/>
  <c r="Q1324"/>
  <c r="R1324"/>
  <c r="S1324"/>
  <c r="T1324"/>
  <c r="O1325"/>
  <c r="P1325"/>
  <c r="Q1325"/>
  <c r="R1325"/>
  <c r="S1325"/>
  <c r="T1325"/>
  <c r="O1326"/>
  <c r="P1326"/>
  <c r="Q1326"/>
  <c r="R1326"/>
  <c r="S1326"/>
  <c r="T1326"/>
  <c r="O1327"/>
  <c r="P1327"/>
  <c r="Q1327"/>
  <c r="R1327"/>
  <c r="S1327"/>
  <c r="T1327"/>
  <c r="O1328"/>
  <c r="P1328"/>
  <c r="Q1328"/>
  <c r="R1328"/>
  <c r="S1328"/>
  <c r="T1328"/>
  <c r="O1329"/>
  <c r="P1329"/>
  <c r="Q1329"/>
  <c r="R1329"/>
  <c r="S1329"/>
  <c r="T1329"/>
  <c r="O1330"/>
  <c r="P1330"/>
  <c r="Q1330"/>
  <c r="R1330"/>
  <c r="S1330"/>
  <c r="T1330"/>
  <c r="O1331"/>
  <c r="P1331"/>
  <c r="Q1331"/>
  <c r="R1331"/>
  <c r="S1331"/>
  <c r="T1331"/>
  <c r="O1332"/>
  <c r="P1332"/>
  <c r="Q1332"/>
  <c r="R1332"/>
  <c r="S1332"/>
  <c r="T1332"/>
  <c r="O1333"/>
  <c r="P1333"/>
  <c r="Q1333"/>
  <c r="R1333"/>
  <c r="S1333"/>
  <c r="T1333"/>
  <c r="O1334"/>
  <c r="P1334"/>
  <c r="Q1334"/>
  <c r="R1334"/>
  <c r="S1334"/>
  <c r="T1334"/>
  <c r="O1335"/>
  <c r="P1335"/>
  <c r="Q1335"/>
  <c r="R1335"/>
  <c r="S1335"/>
  <c r="T1335"/>
  <c r="O1336"/>
  <c r="P1336"/>
  <c r="Q1336"/>
  <c r="R1336"/>
  <c r="S1336"/>
  <c r="T1336"/>
  <c r="O1337"/>
  <c r="P1337"/>
  <c r="Q1337"/>
  <c r="R1337"/>
  <c r="S1337"/>
  <c r="T1337"/>
  <c r="O1338"/>
  <c r="P1338"/>
  <c r="Q1338"/>
  <c r="R1338"/>
  <c r="S1338"/>
  <c r="T1338"/>
  <c r="O1339"/>
  <c r="P1339"/>
  <c r="Q1339"/>
  <c r="R1339"/>
  <c r="S1339"/>
  <c r="T1339"/>
  <c r="O1340"/>
  <c r="P1340"/>
  <c r="Q1340"/>
  <c r="R1340"/>
  <c r="S1340"/>
  <c r="T1340"/>
  <c r="O1341"/>
  <c r="P1341"/>
  <c r="Q1341"/>
  <c r="R1341"/>
  <c r="S1341"/>
  <c r="T1341"/>
  <c r="O1342"/>
  <c r="P1342"/>
  <c r="Q1342"/>
  <c r="R1342"/>
  <c r="S1342"/>
  <c r="T1342"/>
  <c r="O1343"/>
  <c r="P1343"/>
  <c r="Q1343"/>
  <c r="R1343"/>
  <c r="S1343"/>
  <c r="T1343"/>
  <c r="O1344"/>
  <c r="P1344"/>
  <c r="Q1344"/>
  <c r="R1344"/>
  <c r="S1344"/>
  <c r="T1344"/>
  <c r="O1345"/>
  <c r="P1345"/>
  <c r="Q1345"/>
  <c r="R1345"/>
  <c r="S1345"/>
  <c r="T1345"/>
  <c r="O1346"/>
  <c r="P1346"/>
  <c r="Q1346"/>
  <c r="R1346"/>
  <c r="S1346"/>
  <c r="T1346"/>
  <c r="O1347"/>
  <c r="P1347"/>
  <c r="Q1347"/>
  <c r="R1347"/>
  <c r="S1347"/>
  <c r="T1347"/>
  <c r="O1348"/>
  <c r="P1348"/>
  <c r="Q1348"/>
  <c r="R1348"/>
  <c r="S1348"/>
  <c r="T1348"/>
  <c r="O1349"/>
  <c r="P1349"/>
  <c r="Q1349"/>
  <c r="R1349"/>
  <c r="S1349"/>
  <c r="T1349"/>
  <c r="O1350"/>
  <c r="P1350"/>
  <c r="Q1350"/>
  <c r="R1350"/>
  <c r="S1350"/>
  <c r="T1350"/>
  <c r="O1351"/>
  <c r="P1351"/>
  <c r="Q1351"/>
  <c r="R1351"/>
  <c r="S1351"/>
  <c r="T1351"/>
  <c r="O1352"/>
  <c r="P1352"/>
  <c r="Q1352"/>
  <c r="R1352"/>
  <c r="S1352"/>
  <c r="T1352"/>
  <c r="O1353"/>
  <c r="P1353"/>
  <c r="Q1353"/>
  <c r="R1353"/>
  <c r="S1353"/>
  <c r="T1353"/>
  <c r="O1354"/>
  <c r="P1354"/>
  <c r="Q1354"/>
  <c r="R1354"/>
  <c r="S1354"/>
  <c r="T1354"/>
  <c r="O1355"/>
  <c r="P1355"/>
  <c r="Q1355"/>
  <c r="R1355"/>
  <c r="S1355"/>
  <c r="T1355"/>
  <c r="O1356"/>
  <c r="P1356"/>
  <c r="Q1356"/>
  <c r="R1356"/>
  <c r="S1356"/>
  <c r="T1356"/>
  <c r="O1357"/>
  <c r="P1357"/>
  <c r="Q1357"/>
  <c r="R1357"/>
  <c r="S1357"/>
  <c r="T1357"/>
  <c r="O1358"/>
  <c r="P1358"/>
  <c r="Q1358"/>
  <c r="R1358"/>
  <c r="S1358"/>
  <c r="T1358"/>
  <c r="O1359"/>
  <c r="P1359"/>
  <c r="Q1359"/>
  <c r="R1359"/>
  <c r="S1359"/>
  <c r="T1359"/>
  <c r="O1360"/>
  <c r="P1360"/>
  <c r="Q1360"/>
  <c r="R1360"/>
  <c r="S1360"/>
  <c r="T1360"/>
  <c r="O1361"/>
  <c r="P1361"/>
  <c r="Q1361"/>
  <c r="R1361"/>
  <c r="S1361"/>
  <c r="T1361"/>
  <c r="O1362"/>
  <c r="P1362"/>
  <c r="Q1362"/>
  <c r="R1362"/>
  <c r="S1362"/>
  <c r="T1362"/>
  <c r="O1363"/>
  <c r="P1363"/>
  <c r="Q1363"/>
  <c r="R1363"/>
  <c r="S1363"/>
  <c r="T1363"/>
  <c r="O1364"/>
  <c r="P1364"/>
  <c r="Q1364"/>
  <c r="R1364"/>
  <c r="S1364"/>
  <c r="T1364"/>
  <c r="O1365"/>
  <c r="P1365"/>
  <c r="Q1365"/>
  <c r="R1365"/>
  <c r="S1365"/>
  <c r="T1365"/>
  <c r="O1366"/>
  <c r="P1366"/>
  <c r="Q1366"/>
  <c r="R1366"/>
  <c r="S1366"/>
  <c r="T1366"/>
  <c r="O1367"/>
  <c r="P1367"/>
  <c r="Q1367"/>
  <c r="R1367"/>
  <c r="S1367"/>
  <c r="T1367"/>
  <c r="O1368"/>
  <c r="P1368"/>
  <c r="Q1368"/>
  <c r="R1368"/>
  <c r="S1368"/>
  <c r="T1368"/>
  <c r="O1369"/>
  <c r="P1369"/>
  <c r="Q1369"/>
  <c r="R1369"/>
  <c r="S1369"/>
  <c r="T1369"/>
  <c r="O1370"/>
  <c r="P1370"/>
  <c r="Q1370"/>
  <c r="R1370"/>
  <c r="S1370"/>
  <c r="T1370"/>
  <c r="O1371"/>
  <c r="P1371"/>
  <c r="Q1371"/>
  <c r="R1371"/>
  <c r="S1371"/>
  <c r="T1371"/>
  <c r="O1372"/>
  <c r="P1372"/>
  <c r="Q1372"/>
  <c r="R1372"/>
  <c r="S1372"/>
  <c r="T1372"/>
  <c r="O1373"/>
  <c r="P1373"/>
  <c r="Q1373"/>
  <c r="R1373"/>
  <c r="S1373"/>
  <c r="T1373"/>
  <c r="O1374"/>
  <c r="P1374"/>
  <c r="Q1374"/>
  <c r="R1374"/>
  <c r="S1374"/>
  <c r="T1374"/>
  <c r="O1375"/>
  <c r="P1375"/>
  <c r="Q1375"/>
  <c r="R1375"/>
  <c r="S1375"/>
  <c r="T1375"/>
  <c r="O1376"/>
  <c r="P1376"/>
  <c r="Q1376"/>
  <c r="R1376"/>
  <c r="S1376"/>
  <c r="T1376"/>
  <c r="O1377"/>
  <c r="P1377"/>
  <c r="Q1377"/>
  <c r="R1377"/>
  <c r="S1377"/>
  <c r="T1377"/>
  <c r="O1378"/>
  <c r="P1378"/>
  <c r="Q1378"/>
  <c r="R1378"/>
  <c r="S1378"/>
  <c r="T1378"/>
  <c r="O1379"/>
  <c r="P1379"/>
  <c r="Q1379"/>
  <c r="R1379"/>
  <c r="S1379"/>
  <c r="T1379"/>
  <c r="O1380"/>
  <c r="P1380"/>
  <c r="Q1380"/>
  <c r="R1380"/>
  <c r="S1380"/>
  <c r="T1380"/>
  <c r="O1381"/>
  <c r="P1381"/>
  <c r="Q1381"/>
  <c r="R1381"/>
  <c r="S1381"/>
  <c r="T1381"/>
  <c r="O1382"/>
  <c r="P1382"/>
  <c r="Q1382"/>
  <c r="R1382"/>
  <c r="S1382"/>
  <c r="T1382"/>
  <c r="O1383"/>
  <c r="P1383"/>
  <c r="Q1383"/>
  <c r="R1383"/>
  <c r="S1383"/>
  <c r="T1383"/>
  <c r="O1384"/>
  <c r="P1384"/>
  <c r="Q1384"/>
  <c r="R1384"/>
  <c r="S1384"/>
  <c r="T1384"/>
  <c r="O1385"/>
  <c r="P1385"/>
  <c r="Q1385"/>
  <c r="R1385"/>
  <c r="S1385"/>
  <c r="T1385"/>
  <c r="O1386"/>
  <c r="P1386"/>
  <c r="Q1386"/>
  <c r="R1386"/>
  <c r="S1386"/>
  <c r="T1386"/>
  <c r="O1387"/>
  <c r="P1387"/>
  <c r="Q1387"/>
  <c r="R1387"/>
  <c r="S1387"/>
  <c r="T1387"/>
  <c r="O1388"/>
  <c r="P1388"/>
  <c r="Q1388"/>
  <c r="R1388"/>
  <c r="S1388"/>
  <c r="T1388"/>
  <c r="O1389"/>
  <c r="P1389"/>
  <c r="Q1389"/>
  <c r="R1389"/>
  <c r="S1389"/>
  <c r="T1389"/>
  <c r="O1390"/>
  <c r="P1390"/>
  <c r="Q1390"/>
  <c r="R1390"/>
  <c r="S1390"/>
  <c r="T1390"/>
  <c r="O1391"/>
  <c r="P1391"/>
  <c r="Q1391"/>
  <c r="R1391"/>
  <c r="S1391"/>
  <c r="T1391"/>
  <c r="O1392"/>
  <c r="P1392"/>
  <c r="Q1392"/>
  <c r="R1392"/>
  <c r="S1392"/>
  <c r="T1392"/>
  <c r="O1393"/>
  <c r="P1393"/>
  <c r="Q1393"/>
  <c r="R1393"/>
  <c r="S1393"/>
  <c r="T1393"/>
  <c r="O1394"/>
  <c r="P1394"/>
  <c r="Q1394"/>
  <c r="R1394"/>
  <c r="S1394"/>
  <c r="T1394"/>
  <c r="O1395"/>
  <c r="P1395"/>
  <c r="Q1395"/>
  <c r="R1395"/>
  <c r="S1395"/>
  <c r="T1395"/>
  <c r="O1396"/>
  <c r="P1396"/>
  <c r="Q1396"/>
  <c r="R1396"/>
  <c r="S1396"/>
  <c r="T1396"/>
  <c r="O1397"/>
  <c r="P1397"/>
  <c r="Q1397"/>
  <c r="R1397"/>
  <c r="S1397"/>
  <c r="T1397"/>
  <c r="O1398"/>
  <c r="P1398"/>
  <c r="Q1398"/>
  <c r="R1398"/>
  <c r="S1398"/>
  <c r="T1398"/>
  <c r="O1399"/>
  <c r="P1399"/>
  <c r="Q1399"/>
  <c r="R1399"/>
  <c r="S1399"/>
  <c r="T1399"/>
  <c r="O1400"/>
  <c r="P1400"/>
  <c r="Q1400"/>
  <c r="R1400"/>
  <c r="S1400"/>
  <c r="T1400"/>
  <c r="O1401"/>
  <c r="P1401"/>
  <c r="Q1401"/>
  <c r="R1401"/>
  <c r="S1401"/>
  <c r="T1401"/>
  <c r="O1402"/>
  <c r="P1402"/>
  <c r="Q1402"/>
  <c r="R1402"/>
  <c r="S1402"/>
  <c r="T1402"/>
  <c r="O1403"/>
  <c r="P1403"/>
  <c r="Q1403"/>
  <c r="R1403"/>
  <c r="S1403"/>
  <c r="T1403"/>
  <c r="O1404"/>
  <c r="P1404"/>
  <c r="Q1404"/>
  <c r="R1404"/>
  <c r="S1404"/>
  <c r="T1404"/>
  <c r="O1405"/>
  <c r="P1405"/>
  <c r="Q1405"/>
  <c r="R1405"/>
  <c r="S1405"/>
  <c r="T1405"/>
  <c r="O1406"/>
  <c r="P1406"/>
  <c r="Q1406"/>
  <c r="R1406"/>
  <c r="S1406"/>
  <c r="T1406"/>
  <c r="O1407"/>
  <c r="P1407"/>
  <c r="Q1407"/>
  <c r="R1407"/>
  <c r="S1407"/>
  <c r="T1407"/>
  <c r="O1408"/>
  <c r="P1408"/>
  <c r="Q1408"/>
  <c r="R1408"/>
  <c r="S1408"/>
  <c r="T1408"/>
  <c r="O1409"/>
  <c r="P1409"/>
  <c r="Q1409"/>
  <c r="R1409"/>
  <c r="S1409"/>
  <c r="T1409"/>
  <c r="O1410"/>
  <c r="P1410"/>
  <c r="Q1410"/>
  <c r="R1410"/>
  <c r="S1410"/>
  <c r="T1410"/>
  <c r="O1411"/>
  <c r="P1411"/>
  <c r="Q1411"/>
  <c r="R1411"/>
  <c r="S1411"/>
  <c r="T1411"/>
  <c r="O1412"/>
  <c r="P1412"/>
  <c r="Q1412"/>
  <c r="R1412"/>
  <c r="S1412"/>
  <c r="T1412"/>
  <c r="O1413"/>
  <c r="P1413"/>
  <c r="Q1413"/>
  <c r="R1413"/>
  <c r="S1413"/>
  <c r="T1413"/>
  <c r="O1414"/>
  <c r="P1414"/>
  <c r="Q1414"/>
  <c r="R1414"/>
  <c r="S1414"/>
  <c r="T1414"/>
  <c r="O1415"/>
  <c r="P1415"/>
  <c r="Q1415"/>
  <c r="R1415"/>
  <c r="S1415"/>
  <c r="T1415"/>
  <c r="O1416"/>
  <c r="P1416"/>
  <c r="Q1416"/>
  <c r="R1416"/>
  <c r="S1416"/>
  <c r="T1416"/>
  <c r="O1417"/>
  <c r="P1417"/>
  <c r="Q1417"/>
  <c r="R1417"/>
  <c r="S1417"/>
  <c r="T1417"/>
  <c r="O1418"/>
  <c r="P1418"/>
  <c r="Q1418"/>
  <c r="R1418"/>
  <c r="S1418"/>
  <c r="T1418"/>
  <c r="O1419"/>
  <c r="P1419"/>
  <c r="Q1419"/>
  <c r="R1419"/>
  <c r="S1419"/>
  <c r="T1419"/>
  <c r="O1420"/>
  <c r="P1420"/>
  <c r="Q1420"/>
  <c r="R1420"/>
  <c r="S1420"/>
  <c r="T1420"/>
  <c r="O1421"/>
  <c r="P1421"/>
  <c r="Q1421"/>
  <c r="R1421"/>
  <c r="S1421"/>
  <c r="T1421"/>
  <c r="O1422"/>
  <c r="P1422"/>
  <c r="Q1422"/>
  <c r="R1422"/>
  <c r="S1422"/>
  <c r="T1422"/>
  <c r="O1423"/>
  <c r="P1423"/>
  <c r="Q1423"/>
  <c r="R1423"/>
  <c r="S1423"/>
  <c r="T1423"/>
  <c r="O1424"/>
  <c r="P1424"/>
  <c r="Q1424"/>
  <c r="R1424"/>
  <c r="S1424"/>
  <c r="T1424"/>
  <c r="O1425"/>
  <c r="P1425"/>
  <c r="Q1425"/>
  <c r="R1425"/>
  <c r="S1425"/>
  <c r="T1425"/>
  <c r="O1426"/>
  <c r="P1426"/>
  <c r="Q1426"/>
  <c r="R1426"/>
  <c r="S1426"/>
  <c r="T1426"/>
  <c r="O1427"/>
  <c r="P1427"/>
  <c r="Q1427"/>
  <c r="R1427"/>
  <c r="S1427"/>
  <c r="T1427"/>
  <c r="O1428"/>
  <c r="P1428"/>
  <c r="Q1428"/>
  <c r="R1428"/>
  <c r="S1428"/>
  <c r="T1428"/>
  <c r="O1429"/>
  <c r="P1429"/>
  <c r="Q1429"/>
  <c r="R1429"/>
  <c r="S1429"/>
  <c r="T1429"/>
  <c r="O1430"/>
  <c r="P1430"/>
  <c r="Q1430"/>
  <c r="R1430"/>
  <c r="S1430"/>
  <c r="T1430"/>
  <c r="O1431"/>
  <c r="P1431"/>
  <c r="Q1431"/>
  <c r="R1431"/>
  <c r="S1431"/>
  <c r="T1431"/>
  <c r="O1432"/>
  <c r="P1432"/>
  <c r="Q1432"/>
  <c r="R1432"/>
  <c r="S1432"/>
  <c r="T1432"/>
  <c r="O1433"/>
  <c r="P1433"/>
  <c r="Q1433"/>
  <c r="R1433"/>
  <c r="S1433"/>
  <c r="T1433"/>
  <c r="O1434"/>
  <c r="P1434"/>
  <c r="Q1434"/>
  <c r="R1434"/>
  <c r="S1434"/>
  <c r="T1434"/>
  <c r="O1435"/>
  <c r="P1435"/>
  <c r="Q1435"/>
  <c r="R1435"/>
  <c r="S1435"/>
  <c r="T1435"/>
  <c r="O1436"/>
  <c r="P1436"/>
  <c r="Q1436"/>
  <c r="R1436"/>
  <c r="S1436"/>
  <c r="T1436"/>
  <c r="O1437"/>
  <c r="P1437"/>
  <c r="Q1437"/>
  <c r="R1437"/>
  <c r="S1437"/>
  <c r="T1437"/>
  <c r="O1438"/>
  <c r="P1438"/>
  <c r="Q1438"/>
  <c r="R1438"/>
  <c r="S1438"/>
  <c r="T1438"/>
  <c r="O1439"/>
  <c r="P1439"/>
  <c r="Q1439"/>
  <c r="R1439"/>
  <c r="S1439"/>
  <c r="T1439"/>
  <c r="O1440"/>
  <c r="P1440"/>
  <c r="Q1440"/>
  <c r="R1440"/>
  <c r="S1440"/>
  <c r="T1440"/>
  <c r="O1441"/>
  <c r="P1441"/>
  <c r="Q1441"/>
  <c r="R1441"/>
  <c r="S1441"/>
  <c r="T1441"/>
  <c r="O1442"/>
  <c r="P1442"/>
  <c r="Q1442"/>
  <c r="R1442"/>
  <c r="S1442"/>
  <c r="T1442"/>
  <c r="O1443"/>
  <c r="P1443"/>
  <c r="Q1443"/>
  <c r="R1443"/>
  <c r="S1443"/>
  <c r="T1443"/>
  <c r="O1444"/>
  <c r="P1444"/>
  <c r="Q1444"/>
  <c r="R1444"/>
  <c r="S1444"/>
  <c r="T1444"/>
  <c r="O1445"/>
  <c r="P1445"/>
  <c r="Q1445"/>
  <c r="R1445"/>
  <c r="S1445"/>
  <c r="T1445"/>
  <c r="O1446"/>
  <c r="P1446"/>
  <c r="Q1446"/>
  <c r="R1446"/>
  <c r="S1446"/>
  <c r="T1446"/>
  <c r="O1447"/>
  <c r="P1447"/>
  <c r="Q1447"/>
  <c r="R1447"/>
  <c r="S1447"/>
  <c r="T1447"/>
  <c r="O1448"/>
  <c r="P1448"/>
  <c r="Q1448"/>
  <c r="R1448"/>
  <c r="S1448"/>
  <c r="T1448"/>
  <c r="O1449"/>
  <c r="P1449"/>
  <c r="Q1449"/>
  <c r="R1449"/>
  <c r="S1449"/>
  <c r="T1449"/>
  <c r="O1450"/>
  <c r="P1450"/>
  <c r="Q1450"/>
  <c r="R1450"/>
  <c r="S1450"/>
  <c r="T1450"/>
  <c r="O1451"/>
  <c r="P1451"/>
  <c r="Q1451"/>
  <c r="R1451"/>
  <c r="S1451"/>
  <c r="T1451"/>
  <c r="O1452"/>
  <c r="P1452"/>
  <c r="Q1452"/>
  <c r="R1452"/>
  <c r="S1452"/>
  <c r="T1452"/>
  <c r="O1453"/>
  <c r="P1453"/>
  <c r="Q1453"/>
  <c r="R1453"/>
  <c r="S1453"/>
  <c r="T1453"/>
  <c r="O1454"/>
  <c r="P1454"/>
  <c r="Q1454"/>
  <c r="R1454"/>
  <c r="S1454"/>
  <c r="T1454"/>
  <c r="O1455"/>
  <c r="P1455"/>
  <c r="Q1455"/>
  <c r="R1455"/>
  <c r="S1455"/>
  <c r="T1455"/>
  <c r="O1456"/>
  <c r="P1456"/>
  <c r="Q1456"/>
  <c r="R1456"/>
  <c r="S1456"/>
  <c r="T1456"/>
  <c r="O1457"/>
  <c r="P1457"/>
  <c r="Q1457"/>
  <c r="R1457"/>
  <c r="S1457"/>
  <c r="T1457"/>
  <c r="O1458"/>
  <c r="P1458"/>
  <c r="Q1458"/>
  <c r="R1458"/>
  <c r="S1458"/>
  <c r="T1458"/>
  <c r="O1459"/>
  <c r="P1459"/>
  <c r="Q1459"/>
  <c r="R1459"/>
  <c r="S1459"/>
  <c r="T1459"/>
  <c r="O1460"/>
  <c r="P1460"/>
  <c r="Q1460"/>
  <c r="R1460"/>
  <c r="S1460"/>
  <c r="T1460"/>
  <c r="O1461"/>
  <c r="P1461"/>
  <c r="Q1461"/>
  <c r="R1461"/>
  <c r="S1461"/>
  <c r="T1461"/>
  <c r="O1462"/>
  <c r="P1462"/>
  <c r="Q1462"/>
  <c r="R1462"/>
  <c r="S1462"/>
  <c r="T1462"/>
  <c r="O1463"/>
  <c r="P1463"/>
  <c r="Q1463"/>
  <c r="R1463"/>
  <c r="S1463"/>
  <c r="T1463"/>
  <c r="O1464"/>
  <c r="P1464"/>
  <c r="Q1464"/>
  <c r="R1464"/>
  <c r="S1464"/>
  <c r="T1464"/>
  <c r="O1465"/>
  <c r="P1465"/>
  <c r="Q1465"/>
  <c r="R1465"/>
  <c r="S1465"/>
  <c r="T1465"/>
  <c r="O1466"/>
  <c r="P1466"/>
  <c r="Q1466"/>
  <c r="R1466"/>
  <c r="S1466"/>
  <c r="T1466"/>
  <c r="O1467"/>
  <c r="P1467"/>
  <c r="Q1467"/>
  <c r="R1467"/>
  <c r="S1467"/>
  <c r="T1467"/>
  <c r="O1468"/>
  <c r="P1468"/>
  <c r="Q1468"/>
  <c r="R1468"/>
  <c r="S1468"/>
  <c r="T1468"/>
  <c r="O1469"/>
  <c r="P1469"/>
  <c r="Q1469"/>
  <c r="R1469"/>
  <c r="S1469"/>
  <c r="T1469"/>
  <c r="O1470"/>
  <c r="P1470"/>
  <c r="Q1470"/>
  <c r="R1470"/>
  <c r="S1470"/>
  <c r="T1470"/>
  <c r="O1471"/>
  <c r="P1471"/>
  <c r="Q1471"/>
  <c r="R1471"/>
  <c r="S1471"/>
  <c r="T1471"/>
  <c r="O1472"/>
  <c r="P1472"/>
  <c r="Q1472"/>
  <c r="R1472"/>
  <c r="S1472"/>
  <c r="T1472"/>
  <c r="O1473"/>
  <c r="P1473"/>
  <c r="Q1473"/>
  <c r="R1473"/>
  <c r="S1473"/>
  <c r="T1473"/>
  <c r="O1474"/>
  <c r="P1474"/>
  <c r="Q1474"/>
  <c r="R1474"/>
  <c r="S1474"/>
  <c r="T1474"/>
  <c r="O1475"/>
  <c r="P1475"/>
  <c r="Q1475"/>
  <c r="R1475"/>
  <c r="S1475"/>
  <c r="T1475"/>
  <c r="O1476"/>
  <c r="P1476"/>
  <c r="Q1476"/>
  <c r="R1476"/>
  <c r="S1476"/>
  <c r="T1476"/>
  <c r="O1477"/>
  <c r="P1477"/>
  <c r="Q1477"/>
  <c r="R1477"/>
  <c r="S1477"/>
  <c r="T1477"/>
  <c r="O1478"/>
  <c r="P1478"/>
  <c r="Q1478"/>
  <c r="R1478"/>
  <c r="S1478"/>
  <c r="T1478"/>
  <c r="O1479"/>
  <c r="P1479"/>
  <c r="Q1479"/>
  <c r="R1479"/>
  <c r="S1479"/>
  <c r="T1479"/>
  <c r="O1480"/>
  <c r="P1480"/>
  <c r="Q1480"/>
  <c r="R1480"/>
  <c r="S1480"/>
  <c r="T1480"/>
  <c r="O1481"/>
  <c r="P1481"/>
  <c r="Q1481"/>
  <c r="R1481"/>
  <c r="S1481"/>
  <c r="T1481"/>
  <c r="O1482"/>
  <c r="P1482"/>
  <c r="Q1482"/>
  <c r="R1482"/>
  <c r="S1482"/>
  <c r="T1482"/>
  <c r="O1483"/>
  <c r="P1483"/>
  <c r="Q1483"/>
  <c r="R1483"/>
  <c r="S1483"/>
  <c r="T1483"/>
  <c r="O1484"/>
  <c r="P1484"/>
  <c r="Q1484"/>
  <c r="R1484"/>
  <c r="S1484"/>
  <c r="T1484"/>
  <c r="O1485"/>
  <c r="P1485"/>
  <c r="Q1485"/>
  <c r="R1485"/>
  <c r="S1485"/>
  <c r="T1485"/>
  <c r="O1486"/>
  <c r="P1486"/>
  <c r="Q1486"/>
  <c r="R1486"/>
  <c r="S1486"/>
  <c r="T1486"/>
  <c r="O1487"/>
  <c r="P1487"/>
  <c r="Q1487"/>
  <c r="R1487"/>
  <c r="S1487"/>
  <c r="T1487"/>
  <c r="O1488"/>
  <c r="P1488"/>
  <c r="Q1488"/>
  <c r="R1488"/>
  <c r="S1488"/>
  <c r="T1488"/>
  <c r="O1489"/>
  <c r="P1489"/>
  <c r="Q1489"/>
  <c r="R1489"/>
  <c r="S1489"/>
  <c r="T1489"/>
  <c r="O1490"/>
  <c r="P1490"/>
  <c r="Q1490"/>
  <c r="R1490"/>
  <c r="S1490"/>
  <c r="T1490"/>
  <c r="O1491"/>
  <c r="P1491"/>
  <c r="Q1491"/>
  <c r="R1491"/>
  <c r="S1491"/>
  <c r="T1491"/>
  <c r="O1492"/>
  <c r="P1492"/>
  <c r="Q1492"/>
  <c r="R1492"/>
  <c r="S1492"/>
  <c r="T1492"/>
  <c r="O1493"/>
  <c r="P1493"/>
  <c r="Q1493"/>
  <c r="R1493"/>
  <c r="S1493"/>
  <c r="T1493"/>
  <c r="O1494"/>
  <c r="P1494"/>
  <c r="Q1494"/>
  <c r="R1494"/>
  <c r="S1494"/>
  <c r="T1494"/>
  <c r="O1495"/>
  <c r="P1495"/>
  <c r="Q1495"/>
  <c r="R1495"/>
  <c r="S1495"/>
  <c r="T1495"/>
  <c r="O1496"/>
  <c r="P1496"/>
  <c r="Q1496"/>
  <c r="R1496"/>
  <c r="S1496"/>
  <c r="T1496"/>
  <c r="O1497"/>
  <c r="P1497"/>
  <c r="Q1497"/>
  <c r="R1497"/>
  <c r="S1497"/>
  <c r="T1497"/>
  <c r="O1498"/>
  <c r="P1498"/>
  <c r="Q1498"/>
  <c r="R1498"/>
  <c r="S1498"/>
  <c r="T1498"/>
  <c r="O1499"/>
  <c r="P1499"/>
  <c r="Q1499"/>
  <c r="R1499"/>
  <c r="S1499"/>
  <c r="T1499"/>
  <c r="O1500"/>
  <c r="P1500"/>
  <c r="Q1500"/>
  <c r="R1500"/>
  <c r="S1500"/>
  <c r="T1500"/>
  <c r="O1501"/>
  <c r="P1501"/>
  <c r="Q1501"/>
  <c r="R1501"/>
  <c r="S1501"/>
  <c r="T1501"/>
  <c r="O1502"/>
  <c r="P1502"/>
  <c r="Q1502"/>
  <c r="R1502"/>
  <c r="S1502"/>
  <c r="T1502"/>
  <c r="O1503"/>
  <c r="P1503"/>
  <c r="Q1503"/>
  <c r="R1503"/>
  <c r="S1503"/>
  <c r="T1503"/>
  <c r="O1504"/>
  <c r="P1504"/>
  <c r="Q1504"/>
  <c r="R1504"/>
  <c r="S1504"/>
  <c r="T1504"/>
  <c r="O1505"/>
  <c r="P1505"/>
  <c r="Q1505"/>
  <c r="R1505"/>
  <c r="S1505"/>
  <c r="T1505"/>
  <c r="O1506"/>
  <c r="P1506"/>
  <c r="Q1506"/>
  <c r="R1506"/>
  <c r="S1506"/>
  <c r="T1506"/>
  <c r="O1507"/>
  <c r="P1507"/>
  <c r="Q1507"/>
  <c r="R1507"/>
  <c r="S1507"/>
  <c r="T1507"/>
  <c r="O1508"/>
  <c r="P1508"/>
  <c r="Q1508"/>
  <c r="R1508"/>
  <c r="S1508"/>
  <c r="T1508"/>
  <c r="O1509"/>
  <c r="P1509"/>
  <c r="Q1509"/>
  <c r="R1509"/>
  <c r="S1509"/>
  <c r="T1509"/>
  <c r="O1510"/>
  <c r="P1510"/>
  <c r="Q1510"/>
  <c r="R1510"/>
  <c r="S1510"/>
  <c r="T1510"/>
  <c r="O1511"/>
  <c r="P1511"/>
  <c r="Q1511"/>
  <c r="R1511"/>
  <c r="S1511"/>
  <c r="T1511"/>
  <c r="O1512"/>
  <c r="P1512"/>
  <c r="Q1512"/>
  <c r="R1512"/>
  <c r="S1512"/>
  <c r="T1512"/>
  <c r="O1513"/>
  <c r="P1513"/>
  <c r="Q1513"/>
  <c r="R1513"/>
  <c r="S1513"/>
  <c r="T1513"/>
  <c r="O1514"/>
  <c r="P1514"/>
  <c r="Q1514"/>
  <c r="R1514"/>
  <c r="S1514"/>
  <c r="T1514"/>
  <c r="O1515"/>
  <c r="P1515"/>
  <c r="Q1515"/>
  <c r="R1515"/>
  <c r="S1515"/>
  <c r="T1515"/>
  <c r="O1516"/>
  <c r="P1516"/>
  <c r="Q1516"/>
  <c r="R1516"/>
  <c r="S1516"/>
  <c r="T1516"/>
  <c r="O1517"/>
  <c r="P1517"/>
  <c r="Q1517"/>
  <c r="R1517"/>
  <c r="S1517"/>
  <c r="T1517"/>
  <c r="O1518"/>
  <c r="P1518"/>
  <c r="Q1518"/>
  <c r="R1518"/>
  <c r="S1518"/>
  <c r="T1518"/>
  <c r="O1519"/>
  <c r="P1519"/>
  <c r="Q1519"/>
  <c r="R1519"/>
  <c r="S1519"/>
  <c r="T1519"/>
  <c r="O1520"/>
  <c r="P1520"/>
  <c r="Q1520"/>
  <c r="R1520"/>
  <c r="S1520"/>
  <c r="T1520"/>
  <c r="O1521"/>
  <c r="P1521"/>
  <c r="Q1521"/>
  <c r="R1521"/>
  <c r="S1521"/>
  <c r="T1521"/>
  <c r="O1522"/>
  <c r="P1522"/>
  <c r="Q1522"/>
  <c r="R1522"/>
  <c r="S1522"/>
  <c r="T1522"/>
  <c r="O1523"/>
  <c r="P1523"/>
  <c r="Q1523"/>
  <c r="R1523"/>
  <c r="S1523"/>
  <c r="T1523"/>
  <c r="O1524"/>
  <c r="P1524"/>
  <c r="Q1524"/>
  <c r="R1524"/>
  <c r="S1524"/>
  <c r="T1524"/>
  <c r="O1525"/>
  <c r="P1525"/>
  <c r="Q1525"/>
  <c r="R1525"/>
  <c r="S1525"/>
  <c r="T1525"/>
  <c r="O1526"/>
  <c r="P1526"/>
  <c r="Q1526"/>
  <c r="R1526"/>
  <c r="S1526"/>
  <c r="T1526"/>
  <c r="O1527"/>
  <c r="P1527"/>
  <c r="Q1527"/>
  <c r="R1527"/>
  <c r="S1527"/>
  <c r="T1527"/>
  <c r="O1528"/>
  <c r="P1528"/>
  <c r="Q1528"/>
  <c r="R1528"/>
  <c r="S1528"/>
  <c r="T1528"/>
  <c r="O1529"/>
  <c r="P1529"/>
  <c r="Q1529"/>
  <c r="R1529"/>
  <c r="S1529"/>
  <c r="T1529"/>
  <c r="O1530"/>
  <c r="P1530"/>
  <c r="Q1530"/>
  <c r="R1530"/>
  <c r="S1530"/>
  <c r="T1530"/>
  <c r="O1531"/>
  <c r="P1531"/>
  <c r="Q1531"/>
  <c r="R1531"/>
  <c r="S1531"/>
  <c r="T1531"/>
  <c r="O1532"/>
  <c r="P1532"/>
  <c r="Q1532"/>
  <c r="R1532"/>
  <c r="S1532"/>
  <c r="T1532"/>
  <c r="O1533"/>
  <c r="P1533"/>
  <c r="Q1533"/>
  <c r="R1533"/>
  <c r="S1533"/>
  <c r="T1533"/>
  <c r="O1534"/>
  <c r="P1534"/>
  <c r="Q1534"/>
  <c r="R1534"/>
  <c r="S1534"/>
  <c r="T1534"/>
  <c r="O1535"/>
  <c r="P1535"/>
  <c r="Q1535"/>
  <c r="R1535"/>
  <c r="S1535"/>
  <c r="T1535"/>
  <c r="O1536"/>
  <c r="P1536"/>
  <c r="Q1536"/>
  <c r="R1536"/>
  <c r="S1536"/>
  <c r="T1536"/>
  <c r="O1537"/>
  <c r="P1537"/>
  <c r="Q1537"/>
  <c r="R1537"/>
  <c r="S1537"/>
  <c r="T1537"/>
  <c r="O1538"/>
  <c r="P1538"/>
  <c r="Q1538"/>
  <c r="R1538"/>
  <c r="S1538"/>
  <c r="T1538"/>
  <c r="O1539"/>
  <c r="P1539"/>
  <c r="Q1539"/>
  <c r="R1539"/>
  <c r="S1539"/>
  <c r="T1539"/>
  <c r="O1540"/>
  <c r="P1540"/>
  <c r="Q1540"/>
  <c r="R1540"/>
  <c r="S1540"/>
  <c r="T1540"/>
  <c r="O1541"/>
  <c r="P1541"/>
  <c r="Q1541"/>
  <c r="R1541"/>
  <c r="S1541"/>
  <c r="T1541"/>
  <c r="O1542"/>
  <c r="P1542"/>
  <c r="Q1542"/>
  <c r="R1542"/>
  <c r="S1542"/>
  <c r="T1542"/>
  <c r="O1543"/>
  <c r="P1543"/>
  <c r="Q1543"/>
  <c r="R1543"/>
  <c r="S1543"/>
  <c r="T1543"/>
  <c r="O1544"/>
  <c r="P1544"/>
  <c r="Q1544"/>
  <c r="R1544"/>
  <c r="S1544"/>
  <c r="T1544"/>
  <c r="O1545"/>
  <c r="P1545"/>
  <c r="Q1545"/>
  <c r="R1545"/>
  <c r="S1545"/>
  <c r="T1545"/>
  <c r="O1546"/>
  <c r="P1546"/>
  <c r="Q1546"/>
  <c r="R1546"/>
  <c r="S1546"/>
  <c r="T1546"/>
  <c r="O1547"/>
  <c r="P1547"/>
  <c r="Q1547"/>
  <c r="R1547"/>
  <c r="S1547"/>
  <c r="T1547"/>
  <c r="O1548"/>
  <c r="P1548"/>
  <c r="Q1548"/>
  <c r="R1548"/>
  <c r="S1548"/>
  <c r="T1548"/>
  <c r="O1549"/>
  <c r="P1549"/>
  <c r="Q1549"/>
  <c r="R1549"/>
  <c r="S1549"/>
  <c r="T1549"/>
  <c r="O1550"/>
  <c r="P1550"/>
  <c r="Q1550"/>
  <c r="R1550"/>
  <c r="S1550"/>
  <c r="T1550"/>
  <c r="O1551"/>
  <c r="P1551"/>
  <c r="Q1551"/>
  <c r="R1551"/>
  <c r="S1551"/>
  <c r="T1551"/>
  <c r="O1552"/>
  <c r="P1552"/>
  <c r="Q1552"/>
  <c r="R1552"/>
  <c r="S1552"/>
  <c r="T1552"/>
  <c r="O1553"/>
  <c r="P1553"/>
  <c r="Q1553"/>
  <c r="R1553"/>
  <c r="S1553"/>
  <c r="T1553"/>
  <c r="O1554"/>
  <c r="P1554"/>
  <c r="Q1554"/>
  <c r="R1554"/>
  <c r="S1554"/>
  <c r="T1554"/>
  <c r="O1555"/>
  <c r="P1555"/>
  <c r="Q1555"/>
  <c r="R1555"/>
  <c r="S1555"/>
  <c r="T1555"/>
  <c r="O1556"/>
  <c r="P1556"/>
  <c r="Q1556"/>
  <c r="R1556"/>
  <c r="S1556"/>
  <c r="T1556"/>
  <c r="O1557"/>
  <c r="P1557"/>
  <c r="Q1557"/>
  <c r="R1557"/>
  <c r="S1557"/>
  <c r="T1557"/>
  <c r="O1558"/>
  <c r="P1558"/>
  <c r="Q1558"/>
  <c r="R1558"/>
  <c r="S1558"/>
  <c r="T1558"/>
  <c r="O1559"/>
  <c r="P1559"/>
  <c r="Q1559"/>
  <c r="R1559"/>
  <c r="S1559"/>
  <c r="T1559"/>
  <c r="O1560"/>
  <c r="P1560"/>
  <c r="Q1560"/>
  <c r="R1560"/>
  <c r="S1560"/>
  <c r="T1560"/>
  <c r="O1561"/>
  <c r="P1561"/>
  <c r="Q1561"/>
  <c r="R1561"/>
  <c r="S1561"/>
  <c r="T1561"/>
  <c r="O1562"/>
  <c r="P1562"/>
  <c r="Q1562"/>
  <c r="R1562"/>
  <c r="S1562"/>
  <c r="T1562"/>
  <c r="O1563"/>
  <c r="P1563"/>
  <c r="Q1563"/>
  <c r="R1563"/>
  <c r="S1563"/>
  <c r="T1563"/>
  <c r="O1564"/>
  <c r="P1564"/>
  <c r="Q1564"/>
  <c r="R1564"/>
  <c r="S1564"/>
  <c r="T1564"/>
  <c r="O1565"/>
  <c r="P1565"/>
  <c r="Q1565"/>
  <c r="R1565"/>
  <c r="S1565"/>
  <c r="T1565"/>
  <c r="O1566"/>
  <c r="P1566"/>
  <c r="Q1566"/>
  <c r="R1566"/>
  <c r="S1566"/>
  <c r="T1566"/>
  <c r="O1567"/>
  <c r="P1567"/>
  <c r="Q1567"/>
  <c r="R1567"/>
  <c r="S1567"/>
  <c r="T1567"/>
  <c r="O1568"/>
  <c r="P1568"/>
  <c r="Q1568"/>
  <c r="R1568"/>
  <c r="S1568"/>
  <c r="T1568"/>
  <c r="O1569"/>
  <c r="P1569"/>
  <c r="Q1569"/>
  <c r="R1569"/>
  <c r="S1569"/>
  <c r="T1569"/>
  <c r="O1570"/>
  <c r="P1570"/>
  <c r="Q1570"/>
  <c r="R1570"/>
  <c r="S1570"/>
  <c r="T1570"/>
  <c r="O1571"/>
  <c r="P1571"/>
  <c r="Q1571"/>
  <c r="R1571"/>
  <c r="S1571"/>
  <c r="T1571"/>
  <c r="O1572"/>
  <c r="P1572"/>
  <c r="Q1572"/>
  <c r="R1572"/>
  <c r="S1572"/>
  <c r="T1572"/>
  <c r="O1573"/>
  <c r="P1573"/>
  <c r="Q1573"/>
  <c r="R1573"/>
  <c r="S1573"/>
  <c r="T1573"/>
  <c r="O1574"/>
  <c r="P1574"/>
  <c r="Q1574"/>
  <c r="R1574"/>
  <c r="S1574"/>
  <c r="T1574"/>
  <c r="O1575"/>
  <c r="P1575"/>
  <c r="Q1575"/>
  <c r="R1575"/>
  <c r="S1575"/>
  <c r="T1575"/>
  <c r="O1576"/>
  <c r="P1576"/>
  <c r="Q1576"/>
  <c r="R1576"/>
  <c r="S1576"/>
  <c r="T1576"/>
  <c r="O1577"/>
  <c r="P1577"/>
  <c r="Q1577"/>
  <c r="R1577"/>
  <c r="S1577"/>
  <c r="T1577"/>
  <c r="O1578"/>
  <c r="P1578"/>
  <c r="Q1578"/>
  <c r="R1578"/>
  <c r="S1578"/>
  <c r="T1578"/>
  <c r="O1579"/>
  <c r="P1579"/>
  <c r="Q1579"/>
  <c r="R1579"/>
  <c r="S1579"/>
  <c r="T1579"/>
  <c r="O1580"/>
  <c r="P1580"/>
  <c r="Q1580"/>
  <c r="R1580"/>
  <c r="S1580"/>
  <c r="T1580"/>
  <c r="O1581"/>
  <c r="P1581"/>
  <c r="Q1581"/>
  <c r="R1581"/>
  <c r="S1581"/>
  <c r="T1581"/>
  <c r="O1582"/>
  <c r="P1582"/>
  <c r="Q1582"/>
  <c r="R1582"/>
  <c r="S1582"/>
  <c r="T1582"/>
  <c r="O1583"/>
  <c r="P1583"/>
  <c r="Q1583"/>
  <c r="R1583"/>
  <c r="S1583"/>
  <c r="T1583"/>
  <c r="O1584"/>
  <c r="P1584"/>
  <c r="Q1584"/>
  <c r="R1584"/>
  <c r="S1584"/>
  <c r="T1584"/>
  <c r="O1585"/>
  <c r="P1585"/>
  <c r="Q1585"/>
  <c r="R1585"/>
  <c r="S1585"/>
  <c r="T1585"/>
  <c r="O1586"/>
  <c r="P1586"/>
  <c r="Q1586"/>
  <c r="R1586"/>
  <c r="S1586"/>
  <c r="T1586"/>
  <c r="O1587"/>
  <c r="P1587"/>
  <c r="Q1587"/>
  <c r="R1587"/>
  <c r="S1587"/>
  <c r="T1587"/>
  <c r="O1588"/>
  <c r="P1588"/>
  <c r="Q1588"/>
  <c r="R1588"/>
  <c r="S1588"/>
  <c r="T1588"/>
  <c r="O1589"/>
  <c r="P1589"/>
  <c r="Q1589"/>
  <c r="R1589"/>
  <c r="S1589"/>
  <c r="T1589"/>
  <c r="O1590"/>
  <c r="P1590"/>
  <c r="Q1590"/>
  <c r="R1590"/>
  <c r="S1590"/>
  <c r="T1590"/>
  <c r="O1591"/>
  <c r="P1591"/>
  <c r="Q1591"/>
  <c r="R1591"/>
  <c r="S1591"/>
  <c r="T1591"/>
  <c r="O1592"/>
  <c r="P1592"/>
  <c r="Q1592"/>
  <c r="R1592"/>
  <c r="S1592"/>
  <c r="T1592"/>
  <c r="O1593"/>
  <c r="P1593"/>
  <c r="Q1593"/>
  <c r="R1593"/>
  <c r="S1593"/>
  <c r="T1593"/>
  <c r="O1594"/>
  <c r="P1594"/>
  <c r="Q1594"/>
  <c r="R1594"/>
  <c r="S1594"/>
  <c r="T1594"/>
  <c r="O1595"/>
  <c r="P1595"/>
  <c r="Q1595"/>
  <c r="R1595"/>
  <c r="S1595"/>
  <c r="T1595"/>
  <c r="O1596"/>
  <c r="P1596"/>
  <c r="Q1596"/>
  <c r="R1596"/>
  <c r="S1596"/>
  <c r="T1596"/>
  <c r="O1597"/>
  <c r="P1597"/>
  <c r="Q1597"/>
  <c r="R1597"/>
  <c r="S1597"/>
  <c r="T1597"/>
  <c r="O1598"/>
  <c r="P1598"/>
  <c r="Q1598"/>
  <c r="R1598"/>
  <c r="S1598"/>
  <c r="T1598"/>
  <c r="O1599"/>
  <c r="P1599"/>
  <c r="Q1599"/>
  <c r="R1599"/>
  <c r="S1599"/>
  <c r="T1599"/>
  <c r="O1600"/>
  <c r="P1600"/>
  <c r="Q1600"/>
  <c r="R1600"/>
  <c r="S1600"/>
  <c r="T1600"/>
  <c r="O1601"/>
  <c r="P1601"/>
  <c r="Q1601"/>
  <c r="R1601"/>
  <c r="S1601"/>
  <c r="T1601"/>
  <c r="O1602"/>
  <c r="P1602"/>
  <c r="Q1602"/>
  <c r="R1602"/>
  <c r="S1602"/>
  <c r="T1602"/>
  <c r="O1603"/>
  <c r="P1603"/>
  <c r="Q1603"/>
  <c r="R1603"/>
  <c r="S1603"/>
  <c r="T1603"/>
  <c r="O1604"/>
  <c r="P1604"/>
  <c r="Q1604"/>
  <c r="R1604"/>
  <c r="S1604"/>
  <c r="T1604"/>
  <c r="O1605"/>
  <c r="P1605"/>
  <c r="Q1605"/>
  <c r="R1605"/>
  <c r="S1605"/>
  <c r="T1605"/>
  <c r="O1606"/>
  <c r="P1606"/>
  <c r="Q1606"/>
  <c r="R1606"/>
  <c r="S1606"/>
  <c r="T1606"/>
  <c r="O1607"/>
  <c r="P1607"/>
  <c r="Q1607"/>
  <c r="R1607"/>
  <c r="S1607"/>
  <c r="T1607"/>
  <c r="O1608"/>
  <c r="P1608"/>
  <c r="Q1608"/>
  <c r="R1608"/>
  <c r="S1608"/>
  <c r="T1608"/>
  <c r="O1609"/>
  <c r="P1609"/>
  <c r="Q1609"/>
  <c r="R1609"/>
  <c r="S1609"/>
  <c r="T1609"/>
  <c r="O1610"/>
  <c r="P1610"/>
  <c r="Q1610"/>
  <c r="R1610"/>
  <c r="S1610"/>
  <c r="T1610"/>
  <c r="O1611"/>
  <c r="P1611"/>
  <c r="Q1611"/>
  <c r="R1611"/>
  <c r="S1611"/>
  <c r="T1611"/>
  <c r="O1612"/>
  <c r="P1612"/>
  <c r="Q1612"/>
  <c r="R1612"/>
  <c r="S1612"/>
  <c r="T1612"/>
  <c r="O1613"/>
  <c r="P1613"/>
  <c r="Q1613"/>
  <c r="R1613"/>
  <c r="S1613"/>
  <c r="T1613"/>
  <c r="O1614"/>
  <c r="P1614"/>
  <c r="Q1614"/>
  <c r="R1614"/>
  <c r="S1614"/>
  <c r="T1614"/>
  <c r="O1615"/>
  <c r="P1615"/>
  <c r="Q1615"/>
  <c r="R1615"/>
  <c r="S1615"/>
  <c r="T1615"/>
  <c r="O1616"/>
  <c r="P1616"/>
  <c r="Q1616"/>
  <c r="R1616"/>
  <c r="S1616"/>
  <c r="T1616"/>
  <c r="O1617"/>
  <c r="P1617"/>
  <c r="Q1617"/>
  <c r="R1617"/>
  <c r="S1617"/>
  <c r="T1617"/>
  <c r="O1618"/>
  <c r="P1618"/>
  <c r="Q1618"/>
  <c r="R1618"/>
  <c r="S1618"/>
  <c r="T1618"/>
  <c r="O1619"/>
  <c r="P1619"/>
  <c r="Q1619"/>
  <c r="R1619"/>
  <c r="S1619"/>
  <c r="T1619"/>
  <c r="O1620"/>
  <c r="P1620"/>
  <c r="Q1620"/>
  <c r="R1620"/>
  <c r="S1620"/>
  <c r="T1620"/>
  <c r="O1621"/>
  <c r="P1621"/>
  <c r="Q1621"/>
  <c r="R1621"/>
  <c r="S1621"/>
  <c r="T1621"/>
  <c r="O1622"/>
  <c r="P1622"/>
  <c r="Q1622"/>
  <c r="R1622"/>
  <c r="S1622"/>
  <c r="T1622"/>
  <c r="O1623"/>
  <c r="P1623"/>
  <c r="Q1623"/>
  <c r="R1623"/>
  <c r="S1623"/>
  <c r="T1623"/>
  <c r="O1624"/>
  <c r="P1624"/>
  <c r="Q1624"/>
  <c r="R1624"/>
  <c r="S1624"/>
  <c r="T1624"/>
  <c r="O1625"/>
  <c r="P1625"/>
  <c r="Q1625"/>
  <c r="R1625"/>
  <c r="S1625"/>
  <c r="T1625"/>
  <c r="O1626"/>
  <c r="P1626"/>
  <c r="Q1626"/>
  <c r="R1626"/>
  <c r="S1626"/>
  <c r="T1626"/>
  <c r="O1627"/>
  <c r="P1627"/>
  <c r="Q1627"/>
  <c r="R1627"/>
  <c r="S1627"/>
  <c r="T1627"/>
  <c r="O1628"/>
  <c r="P1628"/>
  <c r="Q1628"/>
  <c r="R1628"/>
  <c r="S1628"/>
  <c r="T1628"/>
  <c r="O1629"/>
  <c r="P1629"/>
  <c r="Q1629"/>
  <c r="R1629"/>
  <c r="S1629"/>
  <c r="T1629"/>
  <c r="O1630"/>
  <c r="P1630"/>
  <c r="Q1630"/>
  <c r="R1630"/>
  <c r="S1630"/>
  <c r="T1630"/>
  <c r="O1631"/>
  <c r="P1631"/>
  <c r="Q1631"/>
  <c r="R1631"/>
  <c r="S1631"/>
  <c r="T1631"/>
  <c r="O1632"/>
  <c r="P1632"/>
  <c r="Q1632"/>
  <c r="R1632"/>
  <c r="S1632"/>
  <c r="T1632"/>
  <c r="O1633"/>
  <c r="P1633"/>
  <c r="Q1633"/>
  <c r="R1633"/>
  <c r="S1633"/>
  <c r="T1633"/>
  <c r="O1634"/>
  <c r="P1634"/>
  <c r="Q1634"/>
  <c r="R1634"/>
  <c r="S1634"/>
  <c r="T1634"/>
  <c r="O1635"/>
  <c r="P1635"/>
  <c r="Q1635"/>
  <c r="R1635"/>
  <c r="S1635"/>
  <c r="T1635"/>
  <c r="O1636"/>
  <c r="P1636"/>
  <c r="Q1636"/>
  <c r="R1636"/>
  <c r="S1636"/>
  <c r="T1636"/>
  <c r="O1637"/>
  <c r="P1637"/>
  <c r="Q1637"/>
  <c r="R1637"/>
  <c r="S1637"/>
  <c r="T1637"/>
  <c r="O1638"/>
  <c r="P1638"/>
  <c r="Q1638"/>
  <c r="R1638"/>
  <c r="S1638"/>
  <c r="T1638"/>
  <c r="O1639"/>
  <c r="P1639"/>
  <c r="Q1639"/>
  <c r="R1639"/>
  <c r="S1639"/>
  <c r="T1639"/>
  <c r="O1640"/>
  <c r="P1640"/>
  <c r="Q1640"/>
  <c r="R1640"/>
  <c r="S1640"/>
  <c r="T1640"/>
  <c r="O1641"/>
  <c r="P1641"/>
  <c r="Q1641"/>
  <c r="R1641"/>
  <c r="S1641"/>
  <c r="T1641"/>
  <c r="O1642"/>
  <c r="P1642"/>
  <c r="Q1642"/>
  <c r="R1642"/>
  <c r="S1642"/>
  <c r="T1642"/>
  <c r="O1643"/>
  <c r="P1643"/>
  <c r="Q1643"/>
  <c r="R1643"/>
  <c r="S1643"/>
  <c r="T1643"/>
  <c r="O1644"/>
  <c r="P1644"/>
  <c r="Q1644"/>
  <c r="R1644"/>
  <c r="S1644"/>
  <c r="T1644"/>
  <c r="O1645"/>
  <c r="P1645"/>
  <c r="Q1645"/>
  <c r="R1645"/>
  <c r="S1645"/>
  <c r="T1645"/>
  <c r="O1646"/>
  <c r="P1646"/>
  <c r="Q1646"/>
  <c r="R1646"/>
  <c r="S1646"/>
  <c r="T1646"/>
  <c r="O1647"/>
  <c r="P1647"/>
  <c r="Q1647"/>
  <c r="R1647"/>
  <c r="S1647"/>
  <c r="T1647"/>
  <c r="O1648"/>
  <c r="P1648"/>
  <c r="Q1648"/>
  <c r="R1648"/>
  <c r="S1648"/>
  <c r="T1648"/>
  <c r="O1649"/>
  <c r="P1649"/>
  <c r="Q1649"/>
  <c r="R1649"/>
  <c r="S1649"/>
  <c r="T1649"/>
  <c r="O1650"/>
  <c r="P1650"/>
  <c r="Q1650"/>
  <c r="R1650"/>
  <c r="S1650"/>
  <c r="T1650"/>
  <c r="O1651"/>
  <c r="P1651"/>
  <c r="Q1651"/>
  <c r="R1651"/>
  <c r="S1651"/>
  <c r="T1651"/>
  <c r="O1652"/>
  <c r="P1652"/>
  <c r="Q1652"/>
  <c r="R1652"/>
  <c r="S1652"/>
  <c r="T1652"/>
  <c r="O1653"/>
  <c r="P1653"/>
  <c r="Q1653"/>
  <c r="R1653"/>
  <c r="S1653"/>
  <c r="T1653"/>
  <c r="O1654"/>
  <c r="P1654"/>
  <c r="Q1654"/>
  <c r="R1654"/>
  <c r="S1654"/>
  <c r="T1654"/>
  <c r="O1655"/>
  <c r="P1655"/>
  <c r="Q1655"/>
  <c r="R1655"/>
  <c r="S1655"/>
  <c r="T1655"/>
  <c r="O1656"/>
  <c r="P1656"/>
  <c r="Q1656"/>
  <c r="R1656"/>
  <c r="S1656"/>
  <c r="T1656"/>
  <c r="O1657"/>
  <c r="P1657"/>
  <c r="Q1657"/>
  <c r="R1657"/>
  <c r="S1657"/>
  <c r="T1657"/>
  <c r="O1658"/>
  <c r="P1658"/>
  <c r="Q1658"/>
  <c r="R1658"/>
  <c r="S1658"/>
  <c r="T1658"/>
  <c r="O1659"/>
  <c r="P1659"/>
  <c r="Q1659"/>
  <c r="R1659"/>
  <c r="S1659"/>
  <c r="T1659"/>
  <c r="O1660"/>
  <c r="P1660"/>
  <c r="Q1660"/>
  <c r="R1660"/>
  <c r="S1660"/>
  <c r="T1660"/>
  <c r="O1661"/>
  <c r="P1661"/>
  <c r="Q1661"/>
  <c r="R1661"/>
  <c r="S1661"/>
  <c r="T1661"/>
  <c r="O1662"/>
  <c r="P1662"/>
  <c r="Q1662"/>
  <c r="R1662"/>
  <c r="S1662"/>
  <c r="T1662"/>
  <c r="O1663"/>
  <c r="P1663"/>
  <c r="Q1663"/>
  <c r="R1663"/>
  <c r="S1663"/>
  <c r="T1663"/>
  <c r="O1664"/>
  <c r="P1664"/>
  <c r="Q1664"/>
  <c r="R1664"/>
  <c r="S1664"/>
  <c r="T1664"/>
  <c r="O1665"/>
  <c r="P1665"/>
  <c r="Q1665"/>
  <c r="R1665"/>
  <c r="S1665"/>
  <c r="T1665"/>
  <c r="O1666"/>
  <c r="P1666"/>
  <c r="Q1666"/>
  <c r="R1666"/>
  <c r="S1666"/>
  <c r="T1666"/>
  <c r="O1667"/>
  <c r="P1667"/>
  <c r="Q1667"/>
  <c r="R1667"/>
  <c r="S1667"/>
  <c r="T1667"/>
  <c r="O1668"/>
  <c r="P1668"/>
  <c r="Q1668"/>
  <c r="R1668"/>
  <c r="S1668"/>
  <c r="T1668"/>
  <c r="O1669"/>
  <c r="P1669"/>
  <c r="Q1669"/>
  <c r="R1669"/>
  <c r="S1669"/>
  <c r="T1669"/>
  <c r="O1670"/>
  <c r="P1670"/>
  <c r="Q1670"/>
  <c r="R1670"/>
  <c r="S1670"/>
  <c r="T1670"/>
  <c r="O1671"/>
  <c r="P1671"/>
  <c r="Q1671"/>
  <c r="R1671"/>
  <c r="S1671"/>
  <c r="T1671"/>
  <c r="O1672"/>
  <c r="P1672"/>
  <c r="Q1672"/>
  <c r="R1672"/>
  <c r="S1672"/>
  <c r="T1672"/>
  <c r="O1673"/>
  <c r="P1673"/>
  <c r="Q1673"/>
  <c r="R1673"/>
  <c r="S1673"/>
  <c r="T1673"/>
  <c r="O1674"/>
  <c r="P1674"/>
  <c r="Q1674"/>
  <c r="R1674"/>
  <c r="S1674"/>
  <c r="T1674"/>
  <c r="O1675"/>
  <c r="P1675"/>
  <c r="Q1675"/>
  <c r="R1675"/>
  <c r="S1675"/>
  <c r="T1675"/>
  <c r="O1676"/>
  <c r="P1676"/>
  <c r="Q1676"/>
  <c r="R1676"/>
  <c r="S1676"/>
  <c r="T1676"/>
  <c r="O1677"/>
  <c r="P1677"/>
  <c r="Q1677"/>
  <c r="R1677"/>
  <c r="S1677"/>
  <c r="T1677"/>
  <c r="O1678"/>
  <c r="P1678"/>
  <c r="Q1678"/>
  <c r="R1678"/>
  <c r="S1678"/>
  <c r="T1678"/>
  <c r="O1679"/>
  <c r="P1679"/>
  <c r="Q1679"/>
  <c r="R1679"/>
  <c r="S1679"/>
  <c r="T1679"/>
  <c r="O1680"/>
  <c r="P1680"/>
  <c r="Q1680"/>
  <c r="R1680"/>
  <c r="S1680"/>
  <c r="T1680"/>
  <c r="O1681"/>
  <c r="P1681"/>
  <c r="Q1681"/>
  <c r="R1681"/>
  <c r="S1681"/>
  <c r="T1681"/>
  <c r="O1682"/>
  <c r="P1682"/>
  <c r="Q1682"/>
  <c r="R1682"/>
  <c r="S1682"/>
  <c r="T1682"/>
  <c r="O1683"/>
  <c r="P1683"/>
  <c r="Q1683"/>
  <c r="R1683"/>
  <c r="S1683"/>
  <c r="T1683"/>
  <c r="O1684"/>
  <c r="P1684"/>
  <c r="Q1684"/>
  <c r="R1684"/>
  <c r="S1684"/>
  <c r="T1684"/>
  <c r="O1685"/>
  <c r="P1685"/>
  <c r="Q1685"/>
  <c r="R1685"/>
  <c r="S1685"/>
  <c r="T1685"/>
  <c r="O1686"/>
  <c r="P1686"/>
  <c r="Q1686"/>
  <c r="R1686"/>
  <c r="S1686"/>
  <c r="T1686"/>
  <c r="O1687"/>
  <c r="P1687"/>
  <c r="Q1687"/>
  <c r="R1687"/>
  <c r="S1687"/>
  <c r="T1687"/>
  <c r="O1688"/>
  <c r="P1688"/>
  <c r="Q1688"/>
  <c r="R1688"/>
  <c r="S1688"/>
  <c r="T1688"/>
  <c r="O1689"/>
  <c r="P1689"/>
  <c r="Q1689"/>
  <c r="R1689"/>
  <c r="S1689"/>
  <c r="T1689"/>
  <c r="O1690"/>
  <c r="P1690"/>
  <c r="Q1690"/>
  <c r="R1690"/>
  <c r="S1690"/>
  <c r="T1690"/>
  <c r="O1691"/>
  <c r="P1691"/>
  <c r="Q1691"/>
  <c r="R1691"/>
  <c r="S1691"/>
  <c r="T1691"/>
  <c r="O1692"/>
  <c r="P1692"/>
  <c r="Q1692"/>
  <c r="R1692"/>
  <c r="S1692"/>
  <c r="T1692"/>
  <c r="O1693"/>
  <c r="P1693"/>
  <c r="Q1693"/>
  <c r="R1693"/>
  <c r="S1693"/>
  <c r="T1693"/>
  <c r="O1694"/>
  <c r="P1694"/>
  <c r="Q1694"/>
  <c r="R1694"/>
  <c r="S1694"/>
  <c r="T1694"/>
  <c r="O1695"/>
  <c r="P1695"/>
  <c r="Q1695"/>
  <c r="R1695"/>
  <c r="S1695"/>
  <c r="T1695"/>
  <c r="O1696"/>
  <c r="P1696"/>
  <c r="Q1696"/>
  <c r="R1696"/>
  <c r="S1696"/>
  <c r="T1696"/>
  <c r="O1697"/>
  <c r="P1697"/>
  <c r="Q1697"/>
  <c r="R1697"/>
  <c r="S1697"/>
  <c r="T1697"/>
  <c r="O1698"/>
  <c r="P1698"/>
  <c r="Q1698"/>
  <c r="R1698"/>
  <c r="S1698"/>
  <c r="T1698"/>
  <c r="O1699"/>
  <c r="P1699"/>
  <c r="Q1699"/>
  <c r="R1699"/>
  <c r="S1699"/>
  <c r="T1699"/>
  <c r="O1700"/>
  <c r="P1700"/>
  <c r="Q1700"/>
  <c r="R1700"/>
  <c r="S1700"/>
  <c r="T1700"/>
  <c r="O1701"/>
  <c r="P1701"/>
  <c r="Q1701"/>
  <c r="R1701"/>
  <c r="S1701"/>
  <c r="T1701"/>
  <c r="O1702"/>
  <c r="P1702"/>
  <c r="Q1702"/>
  <c r="R1702"/>
  <c r="S1702"/>
  <c r="T1702"/>
  <c r="O1703"/>
  <c r="P1703"/>
  <c r="Q1703"/>
  <c r="R1703"/>
  <c r="S1703"/>
  <c r="T1703"/>
  <c r="O1704"/>
  <c r="P1704"/>
  <c r="Q1704"/>
  <c r="R1704"/>
  <c r="S1704"/>
  <c r="T1704"/>
  <c r="O1705"/>
  <c r="P1705"/>
  <c r="Q1705"/>
  <c r="R1705"/>
  <c r="S1705"/>
  <c r="T1705"/>
  <c r="O1706"/>
  <c r="P1706"/>
  <c r="Q1706"/>
  <c r="R1706"/>
  <c r="S1706"/>
  <c r="T1706"/>
  <c r="O1707"/>
  <c r="P1707"/>
  <c r="Q1707"/>
  <c r="R1707"/>
  <c r="S1707"/>
  <c r="T1707"/>
  <c r="O1708"/>
  <c r="P1708"/>
  <c r="Q1708"/>
  <c r="R1708"/>
  <c r="S1708"/>
  <c r="T1708"/>
  <c r="O1709"/>
  <c r="P1709"/>
  <c r="Q1709"/>
  <c r="R1709"/>
  <c r="S1709"/>
  <c r="T1709"/>
  <c r="O1710"/>
  <c r="P1710"/>
  <c r="Q1710"/>
  <c r="R1710"/>
  <c r="S1710"/>
  <c r="T1710"/>
  <c r="O1711"/>
  <c r="P1711"/>
  <c r="Q1711"/>
  <c r="R1711"/>
  <c r="S1711"/>
  <c r="T1711"/>
  <c r="O1712"/>
  <c r="P1712"/>
  <c r="Q1712"/>
  <c r="R1712"/>
  <c r="S1712"/>
  <c r="T1712"/>
  <c r="O1713"/>
  <c r="P1713"/>
  <c r="Q1713"/>
  <c r="R1713"/>
  <c r="S1713"/>
  <c r="T1713"/>
  <c r="O1714"/>
  <c r="P1714"/>
  <c r="Q1714"/>
  <c r="R1714"/>
  <c r="S1714"/>
  <c r="T1714"/>
  <c r="O1715"/>
  <c r="P1715"/>
  <c r="Q1715"/>
  <c r="R1715"/>
  <c r="S1715"/>
  <c r="T1715"/>
  <c r="O1716"/>
  <c r="P1716"/>
  <c r="Q1716"/>
  <c r="R1716"/>
  <c r="S1716"/>
  <c r="T1716"/>
  <c r="O1717"/>
  <c r="P1717"/>
  <c r="Q1717"/>
  <c r="R1717"/>
  <c r="S1717"/>
  <c r="T1717"/>
  <c r="O1718"/>
  <c r="P1718"/>
  <c r="Q1718"/>
  <c r="R1718"/>
  <c r="S1718"/>
  <c r="T1718"/>
  <c r="O1719"/>
  <c r="P1719"/>
  <c r="Q1719"/>
  <c r="R1719"/>
  <c r="S1719"/>
  <c r="T1719"/>
  <c r="O1720"/>
  <c r="P1720"/>
  <c r="Q1720"/>
  <c r="R1720"/>
  <c r="S1720"/>
  <c r="T1720"/>
  <c r="O1721"/>
  <c r="P1721"/>
  <c r="Q1721"/>
  <c r="R1721"/>
  <c r="S1721"/>
  <c r="T1721"/>
  <c r="O1722"/>
  <c r="P1722"/>
  <c r="Q1722"/>
  <c r="R1722"/>
  <c r="S1722"/>
  <c r="T1722"/>
  <c r="O1723"/>
  <c r="P1723"/>
  <c r="Q1723"/>
  <c r="R1723"/>
  <c r="S1723"/>
  <c r="T1723"/>
  <c r="O1724"/>
  <c r="P1724"/>
  <c r="Q1724"/>
  <c r="R1724"/>
  <c r="S1724"/>
  <c r="T1724"/>
  <c r="O1725"/>
  <c r="P1725"/>
  <c r="Q1725"/>
  <c r="R1725"/>
  <c r="S1725"/>
  <c r="T1725"/>
  <c r="O1726"/>
  <c r="P1726"/>
  <c r="Q1726"/>
  <c r="R1726"/>
  <c r="S1726"/>
  <c r="T1726"/>
  <c r="O1727"/>
  <c r="P1727"/>
  <c r="Q1727"/>
  <c r="R1727"/>
  <c r="S1727"/>
  <c r="T1727"/>
  <c r="O1728"/>
  <c r="P1728"/>
  <c r="Q1728"/>
  <c r="R1728"/>
  <c r="S1728"/>
  <c r="T1728"/>
  <c r="O1729"/>
  <c r="P1729"/>
  <c r="Q1729"/>
  <c r="R1729"/>
  <c r="S1729"/>
  <c r="T1729"/>
  <c r="O1730"/>
  <c r="P1730"/>
  <c r="Q1730"/>
  <c r="R1730"/>
  <c r="S1730"/>
  <c r="T1730"/>
  <c r="O1731"/>
  <c r="P1731"/>
  <c r="Q1731"/>
  <c r="R1731"/>
  <c r="S1731"/>
  <c r="T1731"/>
  <c r="O1732"/>
  <c r="P1732"/>
  <c r="Q1732"/>
  <c r="R1732"/>
  <c r="S1732"/>
  <c r="T1732"/>
  <c r="O1733"/>
  <c r="P1733"/>
  <c r="Q1733"/>
  <c r="R1733"/>
  <c r="S1733"/>
  <c r="T1733"/>
  <c r="O1734"/>
  <c r="P1734"/>
  <c r="Q1734"/>
  <c r="R1734"/>
  <c r="S1734"/>
  <c r="T1734"/>
  <c r="O1735"/>
  <c r="P1735"/>
  <c r="Q1735"/>
  <c r="R1735"/>
  <c r="S1735"/>
  <c r="T1735"/>
  <c r="O1736"/>
  <c r="P1736"/>
  <c r="Q1736"/>
  <c r="R1736"/>
  <c r="S1736"/>
  <c r="T1736"/>
  <c r="O1737"/>
  <c r="P1737"/>
  <c r="Q1737"/>
  <c r="R1737"/>
  <c r="S1737"/>
  <c r="T1737"/>
  <c r="O1738"/>
  <c r="P1738"/>
  <c r="Q1738"/>
  <c r="R1738"/>
  <c r="S1738"/>
  <c r="T1738"/>
  <c r="O1739"/>
  <c r="P1739"/>
  <c r="Q1739"/>
  <c r="R1739"/>
  <c r="S1739"/>
  <c r="T1739"/>
  <c r="O1740"/>
  <c r="P1740"/>
  <c r="Q1740"/>
  <c r="R1740"/>
  <c r="S1740"/>
  <c r="T1740"/>
  <c r="O1741"/>
  <c r="P1741"/>
  <c r="Q1741"/>
  <c r="R1741"/>
  <c r="S1741"/>
  <c r="T1741"/>
  <c r="O1742"/>
  <c r="P1742"/>
  <c r="Q1742"/>
  <c r="R1742"/>
  <c r="S1742"/>
  <c r="T1742"/>
  <c r="O1743"/>
  <c r="P1743"/>
  <c r="Q1743"/>
  <c r="R1743"/>
  <c r="S1743"/>
  <c r="T1743"/>
  <c r="O1744"/>
  <c r="P1744"/>
  <c r="Q1744"/>
  <c r="R1744"/>
  <c r="S1744"/>
  <c r="T1744"/>
  <c r="O1745"/>
  <c r="P1745"/>
  <c r="Q1745"/>
  <c r="R1745"/>
  <c r="S1745"/>
  <c r="T1745"/>
  <c r="O1746"/>
  <c r="P1746"/>
  <c r="Q1746"/>
  <c r="R1746"/>
  <c r="S1746"/>
  <c r="T1746"/>
  <c r="O1747"/>
  <c r="P1747"/>
  <c r="Q1747"/>
  <c r="R1747"/>
  <c r="S1747"/>
  <c r="T1747"/>
  <c r="O1748"/>
  <c r="P1748"/>
  <c r="Q1748"/>
  <c r="R1748"/>
  <c r="S1748"/>
  <c r="T1748"/>
  <c r="O1749"/>
  <c r="P1749"/>
  <c r="Q1749"/>
  <c r="R1749"/>
  <c r="S1749"/>
  <c r="T1749"/>
  <c r="O1750"/>
  <c r="P1750"/>
  <c r="Q1750"/>
  <c r="R1750"/>
  <c r="S1750"/>
  <c r="T1750"/>
  <c r="O1751"/>
  <c r="P1751"/>
  <c r="Q1751"/>
  <c r="R1751"/>
  <c r="S1751"/>
  <c r="T1751"/>
  <c r="O1752"/>
  <c r="P1752"/>
  <c r="Q1752"/>
  <c r="R1752"/>
  <c r="S1752"/>
  <c r="T1752"/>
  <c r="O1753"/>
  <c r="P1753"/>
  <c r="Q1753"/>
  <c r="R1753"/>
  <c r="S1753"/>
  <c r="T1753"/>
  <c r="O1754"/>
  <c r="P1754"/>
  <c r="Q1754"/>
  <c r="R1754"/>
  <c r="S1754"/>
  <c r="T1754"/>
  <c r="O1755"/>
  <c r="P1755"/>
  <c r="Q1755"/>
  <c r="R1755"/>
  <c r="S1755"/>
  <c r="T1755"/>
  <c r="O1756"/>
  <c r="P1756"/>
  <c r="Q1756"/>
  <c r="R1756"/>
  <c r="S1756"/>
  <c r="T1756"/>
  <c r="O1757"/>
  <c r="P1757"/>
  <c r="Q1757"/>
  <c r="R1757"/>
  <c r="S1757"/>
  <c r="T1757"/>
  <c r="O1758"/>
  <c r="P1758"/>
  <c r="Q1758"/>
  <c r="R1758"/>
  <c r="S1758"/>
  <c r="T1758"/>
  <c r="O1759"/>
  <c r="P1759"/>
  <c r="Q1759"/>
  <c r="R1759"/>
  <c r="S1759"/>
  <c r="T1759"/>
  <c r="O1760"/>
  <c r="P1760"/>
  <c r="Q1760"/>
  <c r="R1760"/>
  <c r="S1760"/>
  <c r="T1760"/>
  <c r="O1761"/>
  <c r="P1761"/>
  <c r="Q1761"/>
  <c r="R1761"/>
  <c r="S1761"/>
  <c r="T1761"/>
  <c r="O1762"/>
  <c r="P1762"/>
  <c r="Q1762"/>
  <c r="R1762"/>
  <c r="S1762"/>
  <c r="T1762"/>
  <c r="O1763"/>
  <c r="P1763"/>
  <c r="Q1763"/>
  <c r="R1763"/>
  <c r="S1763"/>
  <c r="T1763"/>
  <c r="O1764"/>
  <c r="P1764"/>
  <c r="Q1764"/>
  <c r="R1764"/>
  <c r="S1764"/>
  <c r="T1764"/>
  <c r="O1765"/>
  <c r="P1765"/>
  <c r="Q1765"/>
  <c r="R1765"/>
  <c r="S1765"/>
  <c r="T1765"/>
  <c r="O1766"/>
  <c r="P1766"/>
  <c r="Q1766"/>
  <c r="R1766"/>
  <c r="S1766"/>
  <c r="T1766"/>
  <c r="O1767"/>
  <c r="P1767"/>
  <c r="Q1767"/>
  <c r="R1767"/>
  <c r="S1767"/>
  <c r="T1767"/>
  <c r="O1768"/>
  <c r="P1768"/>
  <c r="Q1768"/>
  <c r="R1768"/>
  <c r="S1768"/>
  <c r="T1768"/>
  <c r="O1769"/>
  <c r="P1769"/>
  <c r="Q1769"/>
  <c r="R1769"/>
  <c r="S1769"/>
  <c r="T1769"/>
  <c r="O1770"/>
  <c r="P1770"/>
  <c r="Q1770"/>
  <c r="R1770"/>
  <c r="S1770"/>
  <c r="T1770"/>
  <c r="O1771"/>
  <c r="P1771"/>
  <c r="Q1771"/>
  <c r="R1771"/>
  <c r="S1771"/>
  <c r="T1771"/>
  <c r="O1772"/>
  <c r="P1772"/>
  <c r="Q1772"/>
  <c r="R1772"/>
  <c r="S1772"/>
  <c r="T1772"/>
  <c r="O1773"/>
  <c r="P1773"/>
  <c r="Q1773"/>
  <c r="R1773"/>
  <c r="S1773"/>
  <c r="T1773"/>
  <c r="O1774"/>
  <c r="P1774"/>
  <c r="Q1774"/>
  <c r="R1774"/>
  <c r="S1774"/>
  <c r="T1774"/>
  <c r="O1775"/>
  <c r="P1775"/>
  <c r="Q1775"/>
  <c r="R1775"/>
  <c r="S1775"/>
  <c r="T1775"/>
  <c r="O1776"/>
  <c r="P1776"/>
  <c r="Q1776"/>
  <c r="R1776"/>
  <c r="S1776"/>
  <c r="T1776"/>
  <c r="O1777"/>
  <c r="P1777"/>
  <c r="Q1777"/>
  <c r="R1777"/>
  <c r="S1777"/>
  <c r="T1777"/>
  <c r="O1778"/>
  <c r="P1778"/>
  <c r="Q1778"/>
  <c r="R1778"/>
  <c r="S1778"/>
  <c r="T1778"/>
  <c r="O1779"/>
  <c r="P1779"/>
  <c r="Q1779"/>
  <c r="R1779"/>
  <c r="S1779"/>
  <c r="T1779"/>
  <c r="O1780"/>
  <c r="P1780"/>
  <c r="Q1780"/>
  <c r="R1780"/>
  <c r="S1780"/>
  <c r="T1780"/>
  <c r="O1781"/>
  <c r="P1781"/>
  <c r="Q1781"/>
  <c r="R1781"/>
  <c r="S1781"/>
  <c r="T1781"/>
  <c r="O1782"/>
  <c r="P1782"/>
  <c r="Q1782"/>
  <c r="R1782"/>
  <c r="S1782"/>
  <c r="T1782"/>
  <c r="O1783"/>
  <c r="P1783"/>
  <c r="Q1783"/>
  <c r="R1783"/>
  <c r="S1783"/>
  <c r="T1783"/>
  <c r="O1784"/>
  <c r="P1784"/>
  <c r="Q1784"/>
  <c r="R1784"/>
  <c r="S1784"/>
  <c r="T1784"/>
  <c r="O1785"/>
  <c r="P1785"/>
  <c r="Q1785"/>
  <c r="R1785"/>
  <c r="S1785"/>
  <c r="T1785"/>
  <c r="O1786"/>
  <c r="P1786"/>
  <c r="Q1786"/>
  <c r="R1786"/>
  <c r="S1786"/>
  <c r="T1786"/>
  <c r="O1787"/>
  <c r="P1787"/>
  <c r="Q1787"/>
  <c r="R1787"/>
  <c r="S1787"/>
  <c r="T1787"/>
  <c r="O1788"/>
  <c r="P1788"/>
  <c r="Q1788"/>
  <c r="R1788"/>
  <c r="S1788"/>
  <c r="T1788"/>
  <c r="O1789"/>
  <c r="P1789"/>
  <c r="Q1789"/>
  <c r="R1789"/>
  <c r="S1789"/>
  <c r="T1789"/>
  <c r="O1790"/>
  <c r="P1790"/>
  <c r="Q1790"/>
  <c r="R1790"/>
  <c r="S1790"/>
  <c r="T1790"/>
  <c r="O1791"/>
  <c r="P1791"/>
  <c r="Q1791"/>
  <c r="R1791"/>
  <c r="S1791"/>
  <c r="T1791"/>
  <c r="O1792"/>
  <c r="P1792"/>
  <c r="Q1792"/>
  <c r="R1792"/>
  <c r="S1792"/>
  <c r="T1792"/>
  <c r="O1793"/>
  <c r="P1793"/>
  <c r="Q1793"/>
  <c r="R1793"/>
  <c r="S1793"/>
  <c r="T1793"/>
  <c r="O1794"/>
  <c r="P1794"/>
  <c r="Q1794"/>
  <c r="R1794"/>
  <c r="S1794"/>
  <c r="T1794"/>
  <c r="O1795"/>
  <c r="P1795"/>
  <c r="Q1795"/>
  <c r="R1795"/>
  <c r="S1795"/>
  <c r="T1795"/>
  <c r="O1796"/>
  <c r="P1796"/>
  <c r="Q1796"/>
  <c r="R1796"/>
  <c r="S1796"/>
  <c r="T1796"/>
  <c r="O1797"/>
  <c r="P1797"/>
  <c r="Q1797"/>
  <c r="R1797"/>
  <c r="S1797"/>
  <c r="T1797"/>
  <c r="O1798"/>
  <c r="P1798"/>
  <c r="Q1798"/>
  <c r="R1798"/>
  <c r="S1798"/>
  <c r="T1798"/>
  <c r="O1799"/>
  <c r="P1799"/>
  <c r="Q1799"/>
  <c r="R1799"/>
  <c r="S1799"/>
  <c r="T1799"/>
  <c r="O1800"/>
  <c r="P1800"/>
  <c r="Q1800"/>
  <c r="R1800"/>
  <c r="S1800"/>
  <c r="T1800"/>
  <c r="O1801"/>
  <c r="P1801"/>
  <c r="Q1801"/>
  <c r="R1801"/>
  <c r="S1801"/>
  <c r="T1801"/>
  <c r="O1802"/>
  <c r="P1802"/>
  <c r="Q1802"/>
  <c r="R1802"/>
  <c r="S1802"/>
  <c r="T1802"/>
  <c r="O1803"/>
  <c r="P1803"/>
  <c r="Q1803"/>
  <c r="R1803"/>
  <c r="S1803"/>
  <c r="T1803"/>
  <c r="O1804"/>
  <c r="P1804"/>
  <c r="Q1804"/>
  <c r="R1804"/>
  <c r="S1804"/>
  <c r="T1804"/>
  <c r="O1805"/>
  <c r="P1805"/>
  <c r="Q1805"/>
  <c r="R1805"/>
  <c r="S1805"/>
  <c r="T1805"/>
  <c r="O1806"/>
  <c r="P1806"/>
  <c r="Q1806"/>
  <c r="R1806"/>
  <c r="S1806"/>
  <c r="T1806"/>
  <c r="O1807"/>
  <c r="P1807"/>
  <c r="Q1807"/>
  <c r="R1807"/>
  <c r="S1807"/>
  <c r="T1807"/>
  <c r="O1808"/>
  <c r="P1808"/>
  <c r="Q1808"/>
  <c r="R1808"/>
  <c r="S1808"/>
  <c r="T1808"/>
  <c r="O1809"/>
  <c r="P1809"/>
  <c r="Q1809"/>
  <c r="R1809"/>
  <c r="S1809"/>
  <c r="T1809"/>
  <c r="O1810"/>
  <c r="P1810"/>
  <c r="Q1810"/>
  <c r="R1810"/>
  <c r="S1810"/>
  <c r="T1810"/>
  <c r="O1811"/>
  <c r="P1811"/>
  <c r="Q1811"/>
  <c r="R1811"/>
  <c r="S1811"/>
  <c r="T1811"/>
  <c r="O1812"/>
  <c r="P1812"/>
  <c r="Q1812"/>
  <c r="R1812"/>
  <c r="S1812"/>
  <c r="T1812"/>
  <c r="O1813"/>
  <c r="P1813"/>
  <c r="Q1813"/>
  <c r="R1813"/>
  <c r="S1813"/>
  <c r="T1813"/>
  <c r="O1814"/>
  <c r="P1814"/>
  <c r="Q1814"/>
  <c r="R1814"/>
  <c r="S1814"/>
  <c r="T1814"/>
  <c r="O1815"/>
  <c r="P1815"/>
  <c r="Q1815"/>
  <c r="R1815"/>
  <c r="S1815"/>
  <c r="T1815"/>
  <c r="O1816"/>
  <c r="P1816"/>
  <c r="Q1816"/>
  <c r="R1816"/>
  <c r="S1816"/>
  <c r="T1816"/>
  <c r="O1817"/>
  <c r="P1817"/>
  <c r="Q1817"/>
  <c r="R1817"/>
  <c r="S1817"/>
  <c r="T1817"/>
  <c r="O1818"/>
  <c r="P1818"/>
  <c r="Q1818"/>
  <c r="R1818"/>
  <c r="S1818"/>
  <c r="T1818"/>
  <c r="O1819"/>
  <c r="P1819"/>
  <c r="Q1819"/>
  <c r="R1819"/>
  <c r="S1819"/>
  <c r="T1819"/>
  <c r="O1820"/>
  <c r="P1820"/>
  <c r="Q1820"/>
  <c r="R1820"/>
  <c r="S1820"/>
  <c r="T1820"/>
  <c r="O1821"/>
  <c r="P1821"/>
  <c r="Q1821"/>
  <c r="R1821"/>
  <c r="S1821"/>
  <c r="T1821"/>
  <c r="O1822"/>
  <c r="P1822"/>
  <c r="Q1822"/>
  <c r="R1822"/>
  <c r="S1822"/>
  <c r="T1822"/>
  <c r="O1823"/>
  <c r="P1823"/>
  <c r="Q1823"/>
  <c r="R1823"/>
  <c r="S1823"/>
  <c r="T1823"/>
  <c r="O1824"/>
  <c r="P1824"/>
  <c r="Q1824"/>
  <c r="R1824"/>
  <c r="S1824"/>
  <c r="T1824"/>
  <c r="O1825"/>
  <c r="P1825"/>
  <c r="Q1825"/>
  <c r="R1825"/>
  <c r="S1825"/>
  <c r="T1825"/>
  <c r="O1826"/>
  <c r="P1826"/>
  <c r="Q1826"/>
  <c r="R1826"/>
  <c r="S1826"/>
  <c r="T1826"/>
  <c r="O1827"/>
  <c r="P1827"/>
  <c r="Q1827"/>
  <c r="R1827"/>
  <c r="S1827"/>
  <c r="T1827"/>
  <c r="O1828"/>
  <c r="P1828"/>
  <c r="Q1828"/>
  <c r="R1828"/>
  <c r="S1828"/>
  <c r="T1828"/>
  <c r="O1829"/>
  <c r="P1829"/>
  <c r="Q1829"/>
  <c r="R1829"/>
  <c r="S1829"/>
  <c r="T1829"/>
  <c r="O1830"/>
  <c r="P1830"/>
  <c r="Q1830"/>
  <c r="R1830"/>
  <c r="S1830"/>
  <c r="T1830"/>
  <c r="O1831"/>
  <c r="P1831"/>
  <c r="Q1831"/>
  <c r="R1831"/>
  <c r="S1831"/>
  <c r="T1831"/>
  <c r="O1832"/>
  <c r="P1832"/>
  <c r="Q1832"/>
  <c r="R1832"/>
  <c r="S1832"/>
  <c r="T1832"/>
  <c r="O1833"/>
  <c r="P1833"/>
  <c r="Q1833"/>
  <c r="R1833"/>
  <c r="S1833"/>
  <c r="T1833"/>
  <c r="O1834"/>
  <c r="P1834"/>
  <c r="Q1834"/>
  <c r="R1834"/>
  <c r="S1834"/>
  <c r="T1834"/>
  <c r="O1835"/>
  <c r="P1835"/>
  <c r="Q1835"/>
  <c r="R1835"/>
  <c r="S1835"/>
  <c r="T1835"/>
  <c r="O1836"/>
  <c r="P1836"/>
  <c r="Q1836"/>
  <c r="R1836"/>
  <c r="S1836"/>
  <c r="T1836"/>
  <c r="O1837"/>
  <c r="P1837"/>
  <c r="Q1837"/>
  <c r="R1837"/>
  <c r="S1837"/>
  <c r="T1837"/>
  <c r="O1838"/>
  <c r="P1838"/>
  <c r="Q1838"/>
  <c r="R1838"/>
  <c r="S1838"/>
  <c r="T1838"/>
  <c r="O1839"/>
  <c r="P1839"/>
  <c r="Q1839"/>
  <c r="R1839"/>
  <c r="S1839"/>
  <c r="T1839"/>
  <c r="O1840"/>
  <c r="P1840"/>
  <c r="Q1840"/>
  <c r="R1840"/>
  <c r="S1840"/>
  <c r="T1840"/>
  <c r="O1841"/>
  <c r="P1841"/>
  <c r="Q1841"/>
  <c r="R1841"/>
  <c r="S1841"/>
  <c r="T1841"/>
  <c r="O1842"/>
  <c r="P1842"/>
  <c r="Q1842"/>
  <c r="R1842"/>
  <c r="S1842"/>
  <c r="T1842"/>
  <c r="O1843"/>
  <c r="P1843"/>
  <c r="Q1843"/>
  <c r="R1843"/>
  <c r="S1843"/>
  <c r="T1843"/>
  <c r="O1844"/>
  <c r="P1844"/>
  <c r="Q1844"/>
  <c r="R1844"/>
  <c r="S1844"/>
  <c r="T1844"/>
  <c r="O1845"/>
  <c r="P1845"/>
  <c r="Q1845"/>
  <c r="R1845"/>
  <c r="S1845"/>
  <c r="T1845"/>
  <c r="O1846"/>
  <c r="P1846"/>
  <c r="Q1846"/>
  <c r="R1846"/>
  <c r="S1846"/>
  <c r="T1846"/>
  <c r="O1847"/>
  <c r="P1847"/>
  <c r="Q1847"/>
  <c r="R1847"/>
  <c r="S1847"/>
  <c r="T1847"/>
  <c r="O1848"/>
  <c r="P1848"/>
  <c r="Q1848"/>
  <c r="R1848"/>
  <c r="S1848"/>
  <c r="T1848"/>
  <c r="O1849"/>
  <c r="P1849"/>
  <c r="Q1849"/>
  <c r="R1849"/>
  <c r="S1849"/>
  <c r="T1849"/>
  <c r="O1850"/>
  <c r="P1850"/>
  <c r="Q1850"/>
  <c r="R1850"/>
  <c r="S1850"/>
  <c r="T1850"/>
  <c r="O1851"/>
  <c r="P1851"/>
  <c r="Q1851"/>
  <c r="R1851"/>
  <c r="S1851"/>
  <c r="T1851"/>
  <c r="O1852"/>
  <c r="P1852"/>
  <c r="Q1852"/>
  <c r="R1852"/>
  <c r="S1852"/>
  <c r="T1852"/>
  <c r="O1853"/>
  <c r="P1853"/>
  <c r="Q1853"/>
  <c r="R1853"/>
  <c r="S1853"/>
  <c r="T1853"/>
  <c r="O1854"/>
  <c r="P1854"/>
  <c r="Q1854"/>
  <c r="R1854"/>
  <c r="S1854"/>
  <c r="T1854"/>
  <c r="O1855"/>
  <c r="P1855"/>
  <c r="Q1855"/>
  <c r="R1855"/>
  <c r="S1855"/>
  <c r="T1855"/>
  <c r="O1856"/>
  <c r="P1856"/>
  <c r="Q1856"/>
  <c r="R1856"/>
  <c r="S1856"/>
  <c r="T1856"/>
  <c r="O1857"/>
  <c r="P1857"/>
  <c r="Q1857"/>
  <c r="R1857"/>
  <c r="S1857"/>
  <c r="T1857"/>
  <c r="O1858"/>
  <c r="P1858"/>
  <c r="Q1858"/>
  <c r="R1858"/>
  <c r="S1858"/>
  <c r="T1858"/>
  <c r="O1859"/>
  <c r="P1859"/>
  <c r="Q1859"/>
  <c r="R1859"/>
  <c r="S1859"/>
  <c r="T1859"/>
  <c r="O1860"/>
  <c r="P1860"/>
  <c r="Q1860"/>
  <c r="R1860"/>
  <c r="S1860"/>
  <c r="T1860"/>
  <c r="O1861"/>
  <c r="P1861"/>
  <c r="Q1861"/>
  <c r="R1861"/>
  <c r="S1861"/>
  <c r="T1861"/>
  <c r="O1862"/>
  <c r="P1862"/>
  <c r="Q1862"/>
  <c r="R1862"/>
  <c r="S1862"/>
  <c r="T1862"/>
  <c r="O1863"/>
  <c r="P1863"/>
  <c r="Q1863"/>
  <c r="R1863"/>
  <c r="S1863"/>
  <c r="T1863"/>
  <c r="O1864"/>
  <c r="P1864"/>
  <c r="Q1864"/>
  <c r="R1864"/>
  <c r="S1864"/>
  <c r="T1864"/>
  <c r="O1865"/>
  <c r="P1865"/>
  <c r="Q1865"/>
  <c r="R1865"/>
  <c r="S1865"/>
  <c r="T1865"/>
  <c r="O1866"/>
  <c r="P1866"/>
  <c r="Q1866"/>
  <c r="R1866"/>
  <c r="S1866"/>
  <c r="T1866"/>
  <c r="O1867"/>
  <c r="P1867"/>
  <c r="Q1867"/>
  <c r="R1867"/>
  <c r="S1867"/>
  <c r="T1867"/>
  <c r="O1868"/>
  <c r="P1868"/>
  <c r="Q1868"/>
  <c r="R1868"/>
  <c r="S1868"/>
  <c r="T1868"/>
  <c r="O1869"/>
  <c r="P1869"/>
  <c r="Q1869"/>
  <c r="R1869"/>
  <c r="S1869"/>
  <c r="T1869"/>
  <c r="O1870"/>
  <c r="P1870"/>
  <c r="Q1870"/>
  <c r="R1870"/>
  <c r="S1870"/>
  <c r="T1870"/>
  <c r="O1871"/>
  <c r="P1871"/>
  <c r="Q1871"/>
  <c r="R1871"/>
  <c r="S1871"/>
  <c r="T1871"/>
  <c r="O1872"/>
  <c r="P1872"/>
  <c r="Q1872"/>
  <c r="R1872"/>
  <c r="S1872"/>
  <c r="T1872"/>
  <c r="O1873"/>
  <c r="P1873"/>
  <c r="Q1873"/>
  <c r="R1873"/>
  <c r="S1873"/>
  <c r="T1873"/>
  <c r="O1874"/>
  <c r="P1874"/>
  <c r="Q1874"/>
  <c r="R1874"/>
  <c r="S1874"/>
  <c r="T1874"/>
  <c r="O1875"/>
  <c r="P1875"/>
  <c r="Q1875"/>
  <c r="R1875"/>
  <c r="S1875"/>
  <c r="T1875"/>
  <c r="O1876"/>
  <c r="P1876"/>
  <c r="Q1876"/>
  <c r="R1876"/>
  <c r="S1876"/>
  <c r="T1876"/>
  <c r="O1877"/>
  <c r="P1877"/>
  <c r="Q1877"/>
  <c r="R1877"/>
  <c r="S1877"/>
  <c r="T1877"/>
  <c r="O1878"/>
  <c r="P1878"/>
  <c r="Q1878"/>
  <c r="R1878"/>
  <c r="S1878"/>
  <c r="T1878"/>
  <c r="O1879"/>
  <c r="P1879"/>
  <c r="Q1879"/>
  <c r="R1879"/>
  <c r="S1879"/>
  <c r="T1879"/>
  <c r="O1880"/>
  <c r="P1880"/>
  <c r="Q1880"/>
  <c r="R1880"/>
  <c r="S1880"/>
  <c r="T1880"/>
  <c r="O1881"/>
  <c r="P1881"/>
  <c r="Q1881"/>
  <c r="R1881"/>
  <c r="S1881"/>
  <c r="T1881"/>
  <c r="O1882"/>
  <c r="P1882"/>
  <c r="Q1882"/>
  <c r="R1882"/>
  <c r="S1882"/>
  <c r="T1882"/>
  <c r="O1883"/>
  <c r="P1883"/>
  <c r="Q1883"/>
  <c r="R1883"/>
  <c r="S1883"/>
  <c r="T1883"/>
  <c r="O1884"/>
  <c r="P1884"/>
  <c r="Q1884"/>
  <c r="R1884"/>
  <c r="S1884"/>
  <c r="T1884"/>
  <c r="O1885"/>
  <c r="P1885"/>
  <c r="Q1885"/>
  <c r="R1885"/>
  <c r="S1885"/>
  <c r="T1885"/>
  <c r="O1886"/>
  <c r="P1886"/>
  <c r="Q1886"/>
  <c r="R1886"/>
  <c r="S1886"/>
  <c r="T1886"/>
  <c r="O1887"/>
  <c r="P1887"/>
  <c r="Q1887"/>
  <c r="R1887"/>
  <c r="S1887"/>
  <c r="T1887"/>
  <c r="O1888"/>
  <c r="P1888"/>
  <c r="Q1888"/>
  <c r="R1888"/>
  <c r="S1888"/>
  <c r="T1888"/>
  <c r="O1889"/>
  <c r="P1889"/>
  <c r="Q1889"/>
  <c r="R1889"/>
  <c r="S1889"/>
  <c r="T1889"/>
  <c r="O1890"/>
  <c r="P1890"/>
  <c r="Q1890"/>
  <c r="R1890"/>
  <c r="S1890"/>
  <c r="T1890"/>
  <c r="O1891"/>
  <c r="P1891"/>
  <c r="Q1891"/>
  <c r="R1891"/>
  <c r="S1891"/>
  <c r="T1891"/>
  <c r="O1892"/>
  <c r="P1892"/>
  <c r="Q1892"/>
  <c r="R1892"/>
  <c r="S1892"/>
  <c r="T1892"/>
  <c r="O1893"/>
  <c r="P1893"/>
  <c r="Q1893"/>
  <c r="R1893"/>
  <c r="S1893"/>
  <c r="T1893"/>
  <c r="O1894"/>
  <c r="P1894"/>
  <c r="Q1894"/>
  <c r="R1894"/>
  <c r="S1894"/>
  <c r="T1894"/>
  <c r="O1895"/>
  <c r="P1895"/>
  <c r="Q1895"/>
  <c r="R1895"/>
  <c r="S1895"/>
  <c r="T1895"/>
  <c r="O1896"/>
  <c r="P1896"/>
  <c r="Q1896"/>
  <c r="R1896"/>
  <c r="S1896"/>
  <c r="T1896"/>
  <c r="O1897"/>
  <c r="P1897"/>
  <c r="Q1897"/>
  <c r="R1897"/>
  <c r="S1897"/>
  <c r="T1897"/>
  <c r="O1898"/>
  <c r="P1898"/>
  <c r="Q1898"/>
  <c r="R1898"/>
  <c r="S1898"/>
  <c r="T1898"/>
  <c r="O1899"/>
  <c r="P1899"/>
  <c r="Q1899"/>
  <c r="R1899"/>
  <c r="S1899"/>
  <c r="T1899"/>
  <c r="O1900"/>
  <c r="P1900"/>
  <c r="Q1900"/>
  <c r="R1900"/>
  <c r="S1900"/>
  <c r="T1900"/>
  <c r="O1901"/>
  <c r="P1901"/>
  <c r="Q1901"/>
  <c r="R1901"/>
  <c r="S1901"/>
  <c r="T1901"/>
  <c r="O1902"/>
  <c r="P1902"/>
  <c r="Q1902"/>
  <c r="R1902"/>
  <c r="S1902"/>
  <c r="T1902"/>
  <c r="O1903"/>
  <c r="P1903"/>
  <c r="Q1903"/>
  <c r="R1903"/>
  <c r="S1903"/>
  <c r="T1903"/>
  <c r="O1904"/>
  <c r="P1904"/>
  <c r="Q1904"/>
  <c r="R1904"/>
  <c r="S1904"/>
  <c r="T1904"/>
  <c r="O1905"/>
  <c r="P1905"/>
  <c r="Q1905"/>
  <c r="R1905"/>
  <c r="S1905"/>
  <c r="T1905"/>
  <c r="O1906"/>
  <c r="P1906"/>
  <c r="Q1906"/>
  <c r="R1906"/>
  <c r="S1906"/>
  <c r="T1906"/>
  <c r="O1907"/>
  <c r="P1907"/>
  <c r="Q1907"/>
  <c r="R1907"/>
  <c r="S1907"/>
  <c r="T1907"/>
  <c r="O1908"/>
  <c r="P1908"/>
  <c r="Q1908"/>
  <c r="R1908"/>
  <c r="S1908"/>
  <c r="T1908"/>
  <c r="O1909"/>
  <c r="P1909"/>
  <c r="Q1909"/>
  <c r="R1909"/>
  <c r="S1909"/>
  <c r="T1909"/>
  <c r="O1910"/>
  <c r="P1910"/>
  <c r="Q1910"/>
  <c r="R1910"/>
  <c r="S1910"/>
  <c r="T1910"/>
  <c r="O1911"/>
  <c r="P1911"/>
  <c r="Q1911"/>
  <c r="R1911"/>
  <c r="S1911"/>
  <c r="T1911"/>
  <c r="O1912"/>
  <c r="P1912"/>
  <c r="Q1912"/>
  <c r="R1912"/>
  <c r="S1912"/>
  <c r="T1912"/>
  <c r="O1913"/>
  <c r="P1913"/>
  <c r="Q1913"/>
  <c r="R1913"/>
  <c r="S1913"/>
  <c r="T1913"/>
  <c r="O1914"/>
  <c r="P1914"/>
  <c r="Q1914"/>
  <c r="R1914"/>
  <c r="S1914"/>
  <c r="T1914"/>
  <c r="O1915"/>
  <c r="P1915"/>
  <c r="Q1915"/>
  <c r="R1915"/>
  <c r="S1915"/>
  <c r="T1915"/>
  <c r="O1916"/>
  <c r="P1916"/>
  <c r="Q1916"/>
  <c r="R1916"/>
  <c r="S1916"/>
  <c r="T1916"/>
  <c r="O1917"/>
  <c r="P1917"/>
  <c r="Q1917"/>
  <c r="R1917"/>
  <c r="S1917"/>
  <c r="T1917"/>
  <c r="O1918"/>
  <c r="P1918"/>
  <c r="Q1918"/>
  <c r="R1918"/>
  <c r="S1918"/>
  <c r="T1918"/>
  <c r="O1919"/>
  <c r="P1919"/>
  <c r="Q1919"/>
  <c r="R1919"/>
  <c r="S1919"/>
  <c r="T1919"/>
  <c r="O1920"/>
  <c r="P1920"/>
  <c r="Q1920"/>
  <c r="R1920"/>
  <c r="S1920"/>
  <c r="T1920"/>
  <c r="O1921"/>
  <c r="P1921"/>
  <c r="Q1921"/>
  <c r="R1921"/>
  <c r="S1921"/>
  <c r="T1921"/>
  <c r="O1922"/>
  <c r="P1922"/>
  <c r="Q1922"/>
  <c r="R1922"/>
  <c r="S1922"/>
  <c r="T1922"/>
  <c r="O1923"/>
  <c r="P1923"/>
  <c r="Q1923"/>
  <c r="R1923"/>
  <c r="S1923"/>
  <c r="T1923"/>
  <c r="O1924"/>
  <c r="P1924"/>
  <c r="Q1924"/>
  <c r="R1924"/>
  <c r="S1924"/>
  <c r="T1924"/>
  <c r="O1925"/>
  <c r="P1925"/>
  <c r="Q1925"/>
  <c r="R1925"/>
  <c r="S1925"/>
  <c r="T1925"/>
  <c r="O1926"/>
  <c r="P1926"/>
  <c r="Q1926"/>
  <c r="R1926"/>
  <c r="S1926"/>
  <c r="T1926"/>
  <c r="O1927"/>
  <c r="P1927"/>
  <c r="Q1927"/>
  <c r="R1927"/>
  <c r="S1927"/>
  <c r="T1927"/>
  <c r="O1928"/>
  <c r="P1928"/>
  <c r="Q1928"/>
  <c r="R1928"/>
  <c r="S1928"/>
  <c r="T1928"/>
  <c r="O1929"/>
  <c r="P1929"/>
  <c r="Q1929"/>
  <c r="R1929"/>
  <c r="S1929"/>
  <c r="T1929"/>
  <c r="O1930"/>
  <c r="P1930"/>
  <c r="Q1930"/>
  <c r="R1930"/>
  <c r="S1930"/>
  <c r="T1930"/>
  <c r="O1931"/>
  <c r="P1931"/>
  <c r="Q1931"/>
  <c r="R1931"/>
  <c r="S1931"/>
  <c r="T1931"/>
  <c r="O1932"/>
  <c r="P1932"/>
  <c r="Q1932"/>
  <c r="R1932"/>
  <c r="S1932"/>
  <c r="T1932"/>
  <c r="O1933"/>
  <c r="P1933"/>
  <c r="Q1933"/>
  <c r="R1933"/>
  <c r="S1933"/>
  <c r="T1933"/>
  <c r="O1934"/>
  <c r="P1934"/>
  <c r="Q1934"/>
  <c r="R1934"/>
  <c r="S1934"/>
  <c r="T1934"/>
  <c r="O1935"/>
  <c r="P1935"/>
  <c r="Q1935"/>
  <c r="R1935"/>
  <c r="S1935"/>
  <c r="T1935"/>
  <c r="O1936"/>
  <c r="P1936"/>
  <c r="Q1936"/>
  <c r="R1936"/>
  <c r="S1936"/>
  <c r="T1936"/>
  <c r="O1937"/>
  <c r="P1937"/>
  <c r="Q1937"/>
  <c r="R1937"/>
  <c r="S1937"/>
  <c r="T1937"/>
  <c r="O1938"/>
  <c r="P1938"/>
  <c r="Q1938"/>
  <c r="R1938"/>
  <c r="S1938"/>
  <c r="T1938"/>
  <c r="O1939"/>
  <c r="P1939"/>
  <c r="Q1939"/>
  <c r="R1939"/>
  <c r="S1939"/>
  <c r="T1939"/>
  <c r="O1940"/>
  <c r="P1940"/>
  <c r="Q1940"/>
  <c r="R1940"/>
  <c r="S1940"/>
  <c r="T1940"/>
  <c r="O1941"/>
  <c r="P1941"/>
  <c r="Q1941"/>
  <c r="R1941"/>
  <c r="S1941"/>
  <c r="T1941"/>
  <c r="O1942"/>
  <c r="P1942"/>
  <c r="Q1942"/>
  <c r="R1942"/>
  <c r="S1942"/>
  <c r="T1942"/>
  <c r="O1943"/>
  <c r="P1943"/>
  <c r="Q1943"/>
  <c r="R1943"/>
  <c r="S1943"/>
  <c r="T1943"/>
  <c r="O1944"/>
  <c r="P1944"/>
  <c r="Q1944"/>
  <c r="R1944"/>
  <c r="S1944"/>
  <c r="T1944"/>
  <c r="O1945"/>
  <c r="P1945"/>
  <c r="Q1945"/>
  <c r="R1945"/>
  <c r="S1945"/>
  <c r="T1945"/>
  <c r="O1946"/>
  <c r="P1946"/>
  <c r="Q1946"/>
  <c r="R1946"/>
  <c r="S1946"/>
  <c r="T1946"/>
  <c r="O1947"/>
  <c r="P1947"/>
  <c r="Q1947"/>
  <c r="R1947"/>
  <c r="S1947"/>
  <c r="T1947"/>
  <c r="O1948"/>
  <c r="P1948"/>
  <c r="Q1948"/>
  <c r="R1948"/>
  <c r="S1948"/>
  <c r="T1948"/>
  <c r="O1949"/>
  <c r="P1949"/>
  <c r="Q1949"/>
  <c r="R1949"/>
  <c r="S1949"/>
  <c r="T1949"/>
  <c r="O1950"/>
  <c r="P1950"/>
  <c r="Q1950"/>
  <c r="R1950"/>
  <c r="S1950"/>
  <c r="T1950"/>
  <c r="O1951"/>
  <c r="P1951"/>
  <c r="Q1951"/>
  <c r="R1951"/>
  <c r="S1951"/>
  <c r="T1951"/>
  <c r="O1952"/>
  <c r="P1952"/>
  <c r="Q1952"/>
  <c r="R1952"/>
  <c r="S1952"/>
  <c r="T1952"/>
  <c r="O1953"/>
  <c r="P1953"/>
  <c r="Q1953"/>
  <c r="R1953"/>
  <c r="S1953"/>
  <c r="T1953"/>
  <c r="O1954"/>
  <c r="P1954"/>
  <c r="Q1954"/>
  <c r="R1954"/>
  <c r="S1954"/>
  <c r="T1954"/>
  <c r="O1955"/>
  <c r="P1955"/>
  <c r="Q1955"/>
  <c r="R1955"/>
  <c r="S1955"/>
  <c r="T1955"/>
  <c r="O1956"/>
  <c r="P1956"/>
  <c r="Q1956"/>
  <c r="R1956"/>
  <c r="S1956"/>
  <c r="T1956"/>
  <c r="O1957"/>
  <c r="P1957"/>
  <c r="Q1957"/>
  <c r="R1957"/>
  <c r="S1957"/>
  <c r="T1957"/>
  <c r="O1958"/>
  <c r="P1958"/>
  <c r="Q1958"/>
  <c r="R1958"/>
  <c r="S1958"/>
  <c r="T1958"/>
  <c r="O1959"/>
  <c r="P1959"/>
  <c r="Q1959"/>
  <c r="R1959"/>
  <c r="S1959"/>
  <c r="T1959"/>
  <c r="O1960"/>
  <c r="P1960"/>
  <c r="Q1960"/>
  <c r="R1960"/>
  <c r="S1960"/>
  <c r="T1960"/>
  <c r="O1961"/>
  <c r="P1961"/>
  <c r="Q1961"/>
  <c r="R1961"/>
  <c r="S1961"/>
  <c r="T1961"/>
  <c r="O1962"/>
  <c r="P1962"/>
  <c r="Q1962"/>
  <c r="R1962"/>
  <c r="S1962"/>
  <c r="T1962"/>
  <c r="O1963"/>
  <c r="P1963"/>
  <c r="Q1963"/>
  <c r="R1963"/>
  <c r="S1963"/>
  <c r="T1963"/>
  <c r="O1964"/>
  <c r="P1964"/>
  <c r="Q1964"/>
  <c r="R1964"/>
  <c r="S1964"/>
  <c r="T1964"/>
  <c r="O1965"/>
  <c r="P1965"/>
  <c r="Q1965"/>
  <c r="R1965"/>
  <c r="S1965"/>
  <c r="T1965"/>
  <c r="O1966"/>
  <c r="P1966"/>
  <c r="Q1966"/>
  <c r="R1966"/>
  <c r="S1966"/>
  <c r="T1966"/>
  <c r="O1967"/>
  <c r="P1967"/>
  <c r="Q1967"/>
  <c r="R1967"/>
  <c r="S1967"/>
  <c r="T1967"/>
  <c r="O1968"/>
  <c r="P1968"/>
  <c r="Q1968"/>
  <c r="R1968"/>
  <c r="S1968"/>
  <c r="T1968"/>
  <c r="O1969"/>
  <c r="P1969"/>
  <c r="Q1969"/>
  <c r="R1969"/>
  <c r="S1969"/>
  <c r="T1969"/>
  <c r="O1970"/>
  <c r="P1970"/>
  <c r="Q1970"/>
  <c r="R1970"/>
  <c r="S1970"/>
  <c r="T1970"/>
  <c r="O1971"/>
  <c r="P1971"/>
  <c r="Q1971"/>
  <c r="R1971"/>
  <c r="S1971"/>
  <c r="T1971"/>
  <c r="O1972"/>
  <c r="P1972"/>
  <c r="Q1972"/>
  <c r="R1972"/>
  <c r="S1972"/>
  <c r="T1972"/>
  <c r="O1973"/>
  <c r="P1973"/>
  <c r="Q1973"/>
  <c r="R1973"/>
  <c r="S1973"/>
  <c r="T1973"/>
  <c r="O1974"/>
  <c r="P1974"/>
  <c r="Q1974"/>
  <c r="R1974"/>
  <c r="S1974"/>
  <c r="T1974"/>
  <c r="O1975"/>
  <c r="P1975"/>
  <c r="Q1975"/>
  <c r="R1975"/>
  <c r="S1975"/>
  <c r="T1975"/>
  <c r="O1976"/>
  <c r="P1976"/>
  <c r="Q1976"/>
  <c r="R1976"/>
  <c r="S1976"/>
  <c r="T1976"/>
  <c r="O1977"/>
  <c r="P1977"/>
  <c r="Q1977"/>
  <c r="R1977"/>
  <c r="S1977"/>
  <c r="T1977"/>
  <c r="O1978"/>
  <c r="P1978"/>
  <c r="Q1978"/>
  <c r="R1978"/>
  <c r="S1978"/>
  <c r="T1978"/>
  <c r="O1979"/>
  <c r="P1979"/>
  <c r="Q1979"/>
  <c r="R1979"/>
  <c r="S1979"/>
  <c r="T1979"/>
  <c r="O1980"/>
  <c r="P1980"/>
  <c r="Q1980"/>
  <c r="R1980"/>
  <c r="S1980"/>
  <c r="T1980"/>
  <c r="O1981"/>
  <c r="P1981"/>
  <c r="Q1981"/>
  <c r="R1981"/>
  <c r="S1981"/>
  <c r="T1981"/>
  <c r="O1982"/>
  <c r="P1982"/>
  <c r="Q1982"/>
  <c r="R1982"/>
  <c r="S1982"/>
  <c r="T1982"/>
  <c r="O1983"/>
  <c r="P1983"/>
  <c r="Q1983"/>
  <c r="R1983"/>
  <c r="S1983"/>
  <c r="T1983"/>
  <c r="O1984"/>
  <c r="P1984"/>
  <c r="Q1984"/>
  <c r="R1984"/>
  <c r="S1984"/>
  <c r="T1984"/>
  <c r="O1985"/>
  <c r="P1985"/>
  <c r="Q1985"/>
  <c r="R1985"/>
  <c r="S1985"/>
  <c r="T1985"/>
  <c r="O1986"/>
  <c r="P1986"/>
  <c r="Q1986"/>
  <c r="R1986"/>
  <c r="S1986"/>
  <c r="T1986"/>
  <c r="O1987"/>
  <c r="P1987"/>
  <c r="Q1987"/>
  <c r="R1987"/>
  <c r="S1987"/>
  <c r="T1987"/>
  <c r="O1988"/>
  <c r="P1988"/>
  <c r="Q1988"/>
  <c r="R1988"/>
  <c r="S1988"/>
  <c r="T1988"/>
  <c r="O1989"/>
  <c r="P1989"/>
  <c r="Q1989"/>
  <c r="R1989"/>
  <c r="S1989"/>
  <c r="T1989"/>
  <c r="O1990"/>
  <c r="P1990"/>
  <c r="Q1990"/>
  <c r="R1990"/>
  <c r="S1990"/>
  <c r="T1990"/>
  <c r="O1991"/>
  <c r="P1991"/>
  <c r="Q1991"/>
  <c r="R1991"/>
  <c r="S1991"/>
  <c r="T1991"/>
  <c r="O1992"/>
  <c r="P1992"/>
  <c r="Q1992"/>
  <c r="R1992"/>
  <c r="S1992"/>
  <c r="T1992"/>
  <c r="O1993"/>
  <c r="P1993"/>
  <c r="Q1993"/>
  <c r="R1993"/>
  <c r="S1993"/>
  <c r="T1993"/>
  <c r="O1994"/>
  <c r="P1994"/>
  <c r="Q1994"/>
  <c r="R1994"/>
  <c r="S1994"/>
  <c r="T1994"/>
  <c r="O1995"/>
  <c r="P1995"/>
  <c r="Q1995"/>
  <c r="R1995"/>
  <c r="S1995"/>
  <c r="T1995"/>
  <c r="O1996"/>
  <c r="P1996"/>
  <c r="Q1996"/>
  <c r="R1996"/>
  <c r="S1996"/>
  <c r="T1996"/>
  <c r="O1997"/>
  <c r="P1997"/>
  <c r="Q1997"/>
  <c r="R1997"/>
  <c r="S1997"/>
  <c r="T1997"/>
  <c r="O1998"/>
  <c r="P1998"/>
  <c r="Q1998"/>
  <c r="R1998"/>
  <c r="S1998"/>
  <c r="T1998"/>
  <c r="O1999"/>
  <c r="P1999"/>
  <c r="Q1999"/>
  <c r="R1999"/>
  <c r="S1999"/>
  <c r="T1999"/>
  <c r="O2000"/>
  <c r="P2000"/>
  <c r="Q2000"/>
  <c r="R2000"/>
  <c r="S2000"/>
  <c r="T2000"/>
  <c r="O2001"/>
  <c r="P2001"/>
  <c r="Q2001"/>
  <c r="R2001"/>
  <c r="S2001"/>
  <c r="T2001"/>
  <c r="O2002"/>
  <c r="P2002"/>
  <c r="Q2002"/>
  <c r="R2002"/>
  <c r="S2002"/>
  <c r="T2002"/>
  <c r="O2003"/>
  <c r="P2003"/>
  <c r="Q2003"/>
  <c r="R2003"/>
  <c r="S2003"/>
  <c r="T2003"/>
  <c r="O2004"/>
  <c r="P2004"/>
  <c r="Q2004"/>
  <c r="R2004"/>
  <c r="S2004"/>
  <c r="T2004"/>
  <c r="O2005"/>
  <c r="P2005"/>
  <c r="Q2005"/>
  <c r="R2005"/>
  <c r="S2005"/>
  <c r="T2005"/>
  <c r="O2006"/>
  <c r="P2006"/>
  <c r="Q2006"/>
  <c r="R2006"/>
  <c r="S2006"/>
  <c r="T2006"/>
  <c r="O2007"/>
  <c r="P2007"/>
  <c r="Q2007"/>
  <c r="R2007"/>
  <c r="S2007"/>
  <c r="T2007"/>
  <c r="O2008"/>
  <c r="P2008"/>
  <c r="Q2008"/>
  <c r="R2008"/>
  <c r="S2008"/>
  <c r="T2008"/>
  <c r="O2009"/>
  <c r="P2009"/>
  <c r="Q2009"/>
  <c r="R2009"/>
  <c r="S2009"/>
  <c r="T2009"/>
  <c r="O2010"/>
  <c r="P2010"/>
  <c r="Q2010"/>
  <c r="R2010"/>
  <c r="S2010"/>
  <c r="T2010"/>
  <c r="O2011"/>
  <c r="P2011"/>
  <c r="Q2011"/>
  <c r="R2011"/>
  <c r="S2011"/>
  <c r="T2011"/>
  <c r="O2012"/>
  <c r="P2012"/>
  <c r="Q2012"/>
  <c r="R2012"/>
  <c r="S2012"/>
  <c r="T2012"/>
  <c r="O2013"/>
  <c r="P2013"/>
  <c r="Q2013"/>
  <c r="R2013"/>
  <c r="S2013"/>
  <c r="T2013"/>
  <c r="O2014"/>
  <c r="P2014"/>
  <c r="Q2014"/>
  <c r="R2014"/>
  <c r="S2014"/>
  <c r="T2014"/>
  <c r="O2015"/>
  <c r="P2015"/>
  <c r="Q2015"/>
  <c r="R2015"/>
  <c r="S2015"/>
  <c r="T2015"/>
  <c r="O2016"/>
  <c r="P2016"/>
  <c r="Q2016"/>
  <c r="R2016"/>
  <c r="S2016"/>
  <c r="T2016"/>
  <c r="O2017"/>
  <c r="P2017"/>
  <c r="Q2017"/>
  <c r="R2017"/>
  <c r="S2017"/>
  <c r="T2017"/>
  <c r="O2018"/>
  <c r="P2018"/>
  <c r="Q2018"/>
  <c r="R2018"/>
  <c r="S2018"/>
  <c r="T2018"/>
  <c r="O2019"/>
  <c r="P2019"/>
  <c r="Q2019"/>
  <c r="R2019"/>
  <c r="S2019"/>
  <c r="T2019"/>
  <c r="O2020"/>
  <c r="P2020"/>
  <c r="Q2020"/>
  <c r="R2020"/>
  <c r="S2020"/>
  <c r="T2020"/>
  <c r="O2021"/>
  <c r="P2021"/>
  <c r="Q2021"/>
  <c r="R2021"/>
  <c r="S2021"/>
  <c r="T2021"/>
  <c r="O2022"/>
  <c r="P2022"/>
  <c r="Q2022"/>
  <c r="R2022"/>
  <c r="S2022"/>
  <c r="T2022"/>
  <c r="O2023"/>
  <c r="P2023"/>
  <c r="Q2023"/>
  <c r="R2023"/>
  <c r="S2023"/>
  <c r="T2023"/>
  <c r="O2024"/>
  <c r="P2024"/>
  <c r="Q2024"/>
  <c r="R2024"/>
  <c r="S2024"/>
  <c r="T2024"/>
  <c r="O2025"/>
  <c r="P2025"/>
  <c r="Q2025"/>
  <c r="R2025"/>
  <c r="S2025"/>
  <c r="T2025"/>
  <c r="O2026"/>
  <c r="P2026"/>
  <c r="Q2026"/>
  <c r="R2026"/>
  <c r="S2026"/>
  <c r="T2026"/>
  <c r="O2027"/>
  <c r="P2027"/>
  <c r="Q2027"/>
  <c r="R2027"/>
  <c r="S2027"/>
  <c r="T2027"/>
  <c r="O2028"/>
  <c r="P2028"/>
  <c r="Q2028"/>
  <c r="R2028"/>
  <c r="S2028"/>
  <c r="T2028"/>
  <c r="O2029"/>
  <c r="P2029"/>
  <c r="Q2029"/>
  <c r="R2029"/>
  <c r="S2029"/>
  <c r="T2029"/>
  <c r="O2030"/>
  <c r="P2030"/>
  <c r="Q2030"/>
  <c r="R2030"/>
  <c r="S2030"/>
  <c r="T2030"/>
  <c r="O2031"/>
  <c r="P2031"/>
  <c r="Q2031"/>
  <c r="R2031"/>
  <c r="S2031"/>
  <c r="T2031"/>
  <c r="O2032"/>
  <c r="P2032"/>
  <c r="Q2032"/>
  <c r="R2032"/>
  <c r="S2032"/>
  <c r="T2032"/>
  <c r="O2033"/>
  <c r="P2033"/>
  <c r="Q2033"/>
  <c r="R2033"/>
  <c r="S2033"/>
  <c r="T2033"/>
  <c r="O2034"/>
  <c r="P2034"/>
  <c r="Q2034"/>
  <c r="R2034"/>
  <c r="S2034"/>
  <c r="T2034"/>
  <c r="O2035"/>
  <c r="P2035"/>
  <c r="Q2035"/>
  <c r="R2035"/>
  <c r="S2035"/>
  <c r="T2035"/>
  <c r="O2036"/>
  <c r="P2036"/>
  <c r="Q2036"/>
  <c r="R2036"/>
  <c r="S2036"/>
  <c r="T2036"/>
  <c r="O2037"/>
  <c r="P2037"/>
  <c r="Q2037"/>
  <c r="R2037"/>
  <c r="S2037"/>
  <c r="T2037"/>
  <c r="O2038"/>
  <c r="P2038"/>
  <c r="Q2038"/>
  <c r="R2038"/>
  <c r="S2038"/>
  <c r="T2038"/>
  <c r="O2039"/>
  <c r="P2039"/>
  <c r="Q2039"/>
  <c r="R2039"/>
  <c r="S2039"/>
  <c r="T2039"/>
  <c r="O2040"/>
  <c r="P2040"/>
  <c r="Q2040"/>
  <c r="R2040"/>
  <c r="S2040"/>
  <c r="T2040"/>
  <c r="O2041"/>
  <c r="P2041"/>
  <c r="Q2041"/>
  <c r="R2041"/>
  <c r="S2041"/>
  <c r="T2041"/>
  <c r="O2042"/>
  <c r="P2042"/>
  <c r="Q2042"/>
  <c r="R2042"/>
  <c r="S2042"/>
  <c r="T2042"/>
  <c r="O2043"/>
  <c r="P2043"/>
  <c r="Q2043"/>
  <c r="R2043"/>
  <c r="S2043"/>
  <c r="T2043"/>
  <c r="O2044"/>
  <c r="P2044"/>
  <c r="Q2044"/>
  <c r="R2044"/>
  <c r="S2044"/>
  <c r="T2044"/>
  <c r="O2045"/>
  <c r="P2045"/>
  <c r="Q2045"/>
  <c r="R2045"/>
  <c r="S2045"/>
  <c r="T2045"/>
  <c r="O2046"/>
  <c r="P2046"/>
  <c r="Q2046"/>
  <c r="R2046"/>
  <c r="S2046"/>
  <c r="T2046"/>
  <c r="O2047"/>
  <c r="P2047"/>
  <c r="Q2047"/>
  <c r="R2047"/>
  <c r="S2047"/>
  <c r="T2047"/>
  <c r="O2048"/>
  <c r="P2048"/>
  <c r="Q2048"/>
  <c r="R2048"/>
  <c r="S2048"/>
  <c r="T2048"/>
  <c r="O2049"/>
  <c r="P2049"/>
  <c r="Q2049"/>
  <c r="R2049"/>
  <c r="S2049"/>
  <c r="T2049"/>
  <c r="O2050"/>
  <c r="P2050"/>
  <c r="Q2050"/>
  <c r="R2050"/>
  <c r="S2050"/>
  <c r="T2050"/>
  <c r="O2051"/>
  <c r="P2051"/>
  <c r="Q2051"/>
  <c r="R2051"/>
  <c r="S2051"/>
  <c r="T2051"/>
  <c r="O2052"/>
  <c r="P2052"/>
  <c r="Q2052"/>
  <c r="R2052"/>
  <c r="S2052"/>
  <c r="T2052"/>
  <c r="O2053"/>
  <c r="P2053"/>
  <c r="Q2053"/>
  <c r="R2053"/>
  <c r="S2053"/>
  <c r="T2053"/>
  <c r="O2054"/>
  <c r="P2054"/>
  <c r="Q2054"/>
  <c r="R2054"/>
  <c r="S2054"/>
  <c r="T2054"/>
  <c r="O2055"/>
  <c r="P2055"/>
  <c r="Q2055"/>
  <c r="R2055"/>
  <c r="S2055"/>
  <c r="T2055"/>
  <c r="O2056"/>
  <c r="P2056"/>
  <c r="Q2056"/>
  <c r="R2056"/>
  <c r="S2056"/>
  <c r="T2056"/>
  <c r="O2057"/>
  <c r="P2057"/>
  <c r="Q2057"/>
  <c r="R2057"/>
  <c r="S2057"/>
  <c r="T2057"/>
  <c r="O2058"/>
  <c r="P2058"/>
  <c r="Q2058"/>
  <c r="R2058"/>
  <c r="S2058"/>
  <c r="T2058"/>
  <c r="O2059"/>
  <c r="P2059"/>
  <c r="Q2059"/>
  <c r="R2059"/>
  <c r="S2059"/>
  <c r="T2059"/>
  <c r="O2060"/>
  <c r="P2060"/>
  <c r="Q2060"/>
  <c r="R2060"/>
  <c r="S2060"/>
  <c r="T2060"/>
  <c r="O2061"/>
  <c r="P2061"/>
  <c r="Q2061"/>
  <c r="R2061"/>
  <c r="S2061"/>
  <c r="T2061"/>
  <c r="O2062"/>
  <c r="P2062"/>
  <c r="Q2062"/>
  <c r="R2062"/>
  <c r="S2062"/>
  <c r="T2062"/>
  <c r="O2063"/>
  <c r="P2063"/>
  <c r="Q2063"/>
  <c r="R2063"/>
  <c r="S2063"/>
  <c r="T2063"/>
  <c r="O2064"/>
  <c r="P2064"/>
  <c r="Q2064"/>
  <c r="R2064"/>
  <c r="S2064"/>
  <c r="T2064"/>
  <c r="O2065"/>
  <c r="P2065"/>
  <c r="Q2065"/>
  <c r="R2065"/>
  <c r="S2065"/>
  <c r="T2065"/>
  <c r="O2066"/>
  <c r="P2066"/>
  <c r="Q2066"/>
  <c r="R2066"/>
  <c r="S2066"/>
  <c r="T2066"/>
  <c r="O2067"/>
  <c r="P2067"/>
  <c r="Q2067"/>
  <c r="R2067"/>
  <c r="S2067"/>
  <c r="T2067"/>
  <c r="O2068"/>
  <c r="P2068"/>
  <c r="Q2068"/>
  <c r="R2068"/>
  <c r="S2068"/>
  <c r="T2068"/>
  <c r="O2069"/>
  <c r="P2069"/>
  <c r="Q2069"/>
  <c r="R2069"/>
  <c r="S2069"/>
  <c r="T2069"/>
  <c r="O2070"/>
  <c r="P2070"/>
  <c r="Q2070"/>
  <c r="R2070"/>
  <c r="S2070"/>
  <c r="T2070"/>
  <c r="O2071"/>
  <c r="P2071"/>
  <c r="Q2071"/>
  <c r="R2071"/>
  <c r="S2071"/>
  <c r="T2071"/>
  <c r="O2072"/>
  <c r="P2072"/>
  <c r="Q2072"/>
  <c r="R2072"/>
  <c r="S2072"/>
  <c r="T2072"/>
  <c r="O2073"/>
  <c r="P2073"/>
  <c r="Q2073"/>
  <c r="R2073"/>
  <c r="S2073"/>
  <c r="T2073"/>
  <c r="O2074"/>
  <c r="P2074"/>
  <c r="Q2074"/>
  <c r="R2074"/>
  <c r="S2074"/>
  <c r="T2074"/>
  <c r="O2075"/>
  <c r="P2075"/>
  <c r="Q2075"/>
  <c r="R2075"/>
  <c r="S2075"/>
  <c r="T2075"/>
  <c r="O2076"/>
  <c r="P2076"/>
  <c r="Q2076"/>
  <c r="R2076"/>
  <c r="S2076"/>
  <c r="T2076"/>
  <c r="O2077"/>
  <c r="P2077"/>
  <c r="Q2077"/>
  <c r="R2077"/>
  <c r="S2077"/>
  <c r="T2077"/>
  <c r="O2078"/>
  <c r="P2078"/>
  <c r="Q2078"/>
  <c r="R2078"/>
  <c r="S2078"/>
  <c r="T2078"/>
  <c r="O2079"/>
  <c r="P2079"/>
  <c r="Q2079"/>
  <c r="R2079"/>
  <c r="S2079"/>
  <c r="T2079"/>
  <c r="O2080"/>
  <c r="P2080"/>
  <c r="Q2080"/>
  <c r="R2080"/>
  <c r="S2080"/>
  <c r="T2080"/>
  <c r="O2081"/>
  <c r="P2081"/>
  <c r="Q2081"/>
  <c r="R2081"/>
  <c r="S2081"/>
  <c r="T2081"/>
  <c r="O2082"/>
  <c r="P2082"/>
  <c r="Q2082"/>
  <c r="R2082"/>
  <c r="S2082"/>
  <c r="T2082"/>
  <c r="O2083"/>
  <c r="P2083"/>
  <c r="Q2083"/>
  <c r="R2083"/>
  <c r="S2083"/>
  <c r="T2083"/>
  <c r="O2084"/>
  <c r="P2084"/>
  <c r="Q2084"/>
  <c r="R2084"/>
  <c r="S2084"/>
  <c r="T2084"/>
  <c r="O2085"/>
  <c r="P2085"/>
  <c r="Q2085"/>
  <c r="R2085"/>
  <c r="S2085"/>
  <c r="T2085"/>
  <c r="O2086"/>
  <c r="P2086"/>
  <c r="Q2086"/>
  <c r="R2086"/>
  <c r="S2086"/>
  <c r="T2086"/>
  <c r="O2087"/>
  <c r="P2087"/>
  <c r="Q2087"/>
  <c r="R2087"/>
  <c r="S2087"/>
  <c r="T2087"/>
  <c r="O2088"/>
  <c r="P2088"/>
  <c r="Q2088"/>
  <c r="R2088"/>
  <c r="S2088"/>
  <c r="T2088"/>
  <c r="O2089"/>
  <c r="P2089"/>
  <c r="Q2089"/>
  <c r="R2089"/>
  <c r="S2089"/>
  <c r="T2089"/>
  <c r="O2090"/>
  <c r="P2090"/>
  <c r="Q2090"/>
  <c r="R2090"/>
  <c r="S2090"/>
  <c r="T2090"/>
  <c r="O2091"/>
  <c r="P2091"/>
  <c r="Q2091"/>
  <c r="R2091"/>
  <c r="S2091"/>
  <c r="T2091"/>
  <c r="O2092"/>
  <c r="P2092"/>
  <c r="Q2092"/>
  <c r="R2092"/>
  <c r="S2092"/>
  <c r="T2092"/>
  <c r="O2093"/>
  <c r="P2093"/>
  <c r="Q2093"/>
  <c r="R2093"/>
  <c r="S2093"/>
  <c r="T2093"/>
  <c r="O2094"/>
  <c r="P2094"/>
  <c r="Q2094"/>
  <c r="R2094"/>
  <c r="S2094"/>
  <c r="T2094"/>
  <c r="O2095"/>
  <c r="P2095"/>
  <c r="Q2095"/>
  <c r="R2095"/>
  <c r="S2095"/>
  <c r="T2095"/>
  <c r="O2096"/>
  <c r="P2096"/>
  <c r="Q2096"/>
  <c r="R2096"/>
  <c r="S2096"/>
  <c r="T2096"/>
  <c r="O2097"/>
  <c r="P2097"/>
  <c r="Q2097"/>
  <c r="R2097"/>
  <c r="S2097"/>
  <c r="T2097"/>
  <c r="O2098"/>
  <c r="P2098"/>
  <c r="Q2098"/>
  <c r="R2098"/>
  <c r="S2098"/>
  <c r="T2098"/>
  <c r="O2099"/>
  <c r="P2099"/>
  <c r="Q2099"/>
  <c r="R2099"/>
  <c r="S2099"/>
  <c r="T2099"/>
  <c r="O2100"/>
  <c r="P2100"/>
  <c r="Q2100"/>
  <c r="R2100"/>
  <c r="S2100"/>
  <c r="T2100"/>
  <c r="O2101"/>
  <c r="P2101"/>
  <c r="Q2101"/>
  <c r="R2101"/>
  <c r="S2101"/>
  <c r="T2101"/>
  <c r="O2102"/>
  <c r="P2102"/>
  <c r="Q2102"/>
  <c r="R2102"/>
  <c r="S2102"/>
  <c r="T2102"/>
  <c r="O2103"/>
  <c r="P2103"/>
  <c r="Q2103"/>
  <c r="R2103"/>
  <c r="S2103"/>
  <c r="T2103"/>
  <c r="O2104"/>
  <c r="P2104"/>
  <c r="Q2104"/>
  <c r="R2104"/>
  <c r="S2104"/>
  <c r="T2104"/>
  <c r="O2105"/>
  <c r="P2105"/>
  <c r="Q2105"/>
  <c r="R2105"/>
  <c r="S2105"/>
  <c r="T2105"/>
  <c r="O2106"/>
  <c r="P2106"/>
  <c r="Q2106"/>
  <c r="R2106"/>
  <c r="S2106"/>
  <c r="T2106"/>
  <c r="O2107"/>
  <c r="P2107"/>
  <c r="Q2107"/>
  <c r="R2107"/>
  <c r="S2107"/>
  <c r="T2107"/>
  <c r="O2108"/>
  <c r="P2108"/>
  <c r="Q2108"/>
  <c r="R2108"/>
  <c r="S2108"/>
  <c r="T2108"/>
  <c r="O2109"/>
  <c r="P2109"/>
  <c r="Q2109"/>
  <c r="R2109"/>
  <c r="S2109"/>
  <c r="T2109"/>
  <c r="O2110"/>
  <c r="P2110"/>
  <c r="Q2110"/>
  <c r="R2110"/>
  <c r="S2110"/>
  <c r="T2110"/>
  <c r="O2111"/>
  <c r="P2111"/>
  <c r="Q2111"/>
  <c r="R2111"/>
  <c r="S2111"/>
  <c r="T2111"/>
  <c r="O2112"/>
  <c r="P2112"/>
  <c r="Q2112"/>
  <c r="R2112"/>
  <c r="S2112"/>
  <c r="T2112"/>
  <c r="O2113"/>
  <c r="P2113"/>
  <c r="Q2113"/>
  <c r="R2113"/>
  <c r="S2113"/>
  <c r="T2113"/>
  <c r="O2114"/>
  <c r="P2114"/>
  <c r="Q2114"/>
  <c r="R2114"/>
  <c r="S2114"/>
  <c r="T2114"/>
  <c r="O2115"/>
  <c r="P2115"/>
  <c r="Q2115"/>
  <c r="R2115"/>
  <c r="S2115"/>
  <c r="T2115"/>
  <c r="O2116"/>
  <c r="P2116"/>
  <c r="Q2116"/>
  <c r="R2116"/>
  <c r="S2116"/>
  <c r="T2116"/>
  <c r="O2117"/>
  <c r="P2117"/>
  <c r="Q2117"/>
  <c r="R2117"/>
  <c r="S2117"/>
  <c r="T2117"/>
  <c r="O2118"/>
  <c r="P2118"/>
  <c r="Q2118"/>
  <c r="R2118"/>
  <c r="S2118"/>
  <c r="T2118"/>
  <c r="O2119"/>
  <c r="P2119"/>
  <c r="Q2119"/>
  <c r="R2119"/>
  <c r="S2119"/>
  <c r="T2119"/>
  <c r="O2120"/>
  <c r="P2120"/>
  <c r="Q2120"/>
  <c r="R2120"/>
  <c r="S2120"/>
  <c r="T2120"/>
  <c r="O2121"/>
  <c r="P2121"/>
  <c r="Q2121"/>
  <c r="R2121"/>
  <c r="S2121"/>
  <c r="T2121"/>
  <c r="O2122"/>
  <c r="P2122"/>
  <c r="Q2122"/>
  <c r="R2122"/>
  <c r="S2122"/>
  <c r="T2122"/>
  <c r="O2123"/>
  <c r="P2123"/>
  <c r="Q2123"/>
  <c r="R2123"/>
  <c r="S2123"/>
  <c r="T2123"/>
  <c r="O2124"/>
  <c r="P2124"/>
  <c r="Q2124"/>
  <c r="R2124"/>
  <c r="S2124"/>
  <c r="T2124"/>
  <c r="O2125"/>
  <c r="P2125"/>
  <c r="Q2125"/>
  <c r="R2125"/>
  <c r="S2125"/>
  <c r="T2125"/>
  <c r="O2126"/>
  <c r="P2126"/>
  <c r="Q2126"/>
  <c r="R2126"/>
  <c r="S2126"/>
  <c r="T2126"/>
  <c r="O2127"/>
  <c r="P2127"/>
  <c r="Q2127"/>
  <c r="R2127"/>
  <c r="S2127"/>
  <c r="T2127"/>
  <c r="O2128"/>
  <c r="P2128"/>
  <c r="Q2128"/>
  <c r="R2128"/>
  <c r="S2128"/>
  <c r="T2128"/>
  <c r="O2129"/>
  <c r="P2129"/>
  <c r="Q2129"/>
  <c r="R2129"/>
  <c r="S2129"/>
  <c r="T2129"/>
  <c r="O2130"/>
  <c r="P2130"/>
  <c r="Q2130"/>
  <c r="R2130"/>
  <c r="S2130"/>
  <c r="T2130"/>
  <c r="O2131"/>
  <c r="P2131"/>
  <c r="Q2131"/>
  <c r="R2131"/>
  <c r="S2131"/>
  <c r="T2131"/>
  <c r="O2132"/>
  <c r="P2132"/>
  <c r="Q2132"/>
  <c r="R2132"/>
  <c r="S2132"/>
  <c r="T2132"/>
  <c r="O2133"/>
  <c r="P2133"/>
  <c r="Q2133"/>
  <c r="R2133"/>
  <c r="S2133"/>
  <c r="T2133"/>
  <c r="O2134"/>
  <c r="P2134"/>
  <c r="Q2134"/>
  <c r="R2134"/>
  <c r="S2134"/>
  <c r="T2134"/>
  <c r="O2135"/>
  <c r="P2135"/>
  <c r="Q2135"/>
  <c r="R2135"/>
  <c r="S2135"/>
  <c r="T2135"/>
  <c r="O2136"/>
  <c r="P2136"/>
  <c r="Q2136"/>
  <c r="R2136"/>
  <c r="S2136"/>
  <c r="T2136"/>
  <c r="O2137"/>
  <c r="P2137"/>
  <c r="Q2137"/>
  <c r="R2137"/>
  <c r="S2137"/>
  <c r="T2137"/>
  <c r="O2138"/>
  <c r="P2138"/>
  <c r="Q2138"/>
  <c r="R2138"/>
  <c r="S2138"/>
  <c r="T2138"/>
  <c r="O2139"/>
  <c r="P2139"/>
  <c r="Q2139"/>
  <c r="R2139"/>
  <c r="S2139"/>
  <c r="T2139"/>
  <c r="O2140"/>
  <c r="P2140"/>
  <c r="Q2140"/>
  <c r="R2140"/>
  <c r="S2140"/>
  <c r="T2140"/>
  <c r="O2141"/>
  <c r="P2141"/>
  <c r="Q2141"/>
  <c r="R2141"/>
  <c r="S2141"/>
  <c r="T2141"/>
  <c r="O2142"/>
  <c r="P2142"/>
  <c r="Q2142"/>
  <c r="R2142"/>
  <c r="S2142"/>
  <c r="T2142"/>
  <c r="O2143"/>
  <c r="P2143"/>
  <c r="Q2143"/>
  <c r="R2143"/>
  <c r="S2143"/>
  <c r="T2143"/>
  <c r="O2144"/>
  <c r="P2144"/>
  <c r="Q2144"/>
  <c r="R2144"/>
  <c r="S2144"/>
  <c r="T2144"/>
  <c r="O2145"/>
  <c r="P2145"/>
  <c r="Q2145"/>
  <c r="R2145"/>
  <c r="S2145"/>
  <c r="T2145"/>
  <c r="O2146"/>
  <c r="P2146"/>
  <c r="Q2146"/>
  <c r="R2146"/>
  <c r="S2146"/>
  <c r="T2146"/>
  <c r="O2147"/>
  <c r="P2147"/>
  <c r="Q2147"/>
  <c r="R2147"/>
  <c r="S2147"/>
  <c r="T2147"/>
  <c r="O2148"/>
  <c r="P2148"/>
  <c r="Q2148"/>
  <c r="R2148"/>
  <c r="S2148"/>
  <c r="T2148"/>
  <c r="O2149"/>
  <c r="P2149"/>
  <c r="Q2149"/>
  <c r="R2149"/>
  <c r="S2149"/>
  <c r="T2149"/>
  <c r="O2150"/>
  <c r="P2150"/>
  <c r="Q2150"/>
  <c r="R2150"/>
  <c r="S2150"/>
  <c r="T2150"/>
  <c r="O2151"/>
  <c r="P2151"/>
  <c r="Q2151"/>
  <c r="R2151"/>
  <c r="S2151"/>
  <c r="T2151"/>
  <c r="O2152"/>
  <c r="P2152"/>
  <c r="Q2152"/>
  <c r="R2152"/>
  <c r="S2152"/>
  <c r="T2152"/>
  <c r="O2153"/>
  <c r="P2153"/>
  <c r="Q2153"/>
  <c r="R2153"/>
  <c r="S2153"/>
  <c r="T2153"/>
  <c r="O2154"/>
  <c r="P2154"/>
  <c r="Q2154"/>
  <c r="R2154"/>
  <c r="S2154"/>
  <c r="T2154"/>
  <c r="O2155"/>
  <c r="P2155"/>
  <c r="Q2155"/>
  <c r="R2155"/>
  <c r="S2155"/>
  <c r="T2155"/>
  <c r="O2156"/>
  <c r="P2156"/>
  <c r="Q2156"/>
  <c r="R2156"/>
  <c r="S2156"/>
  <c r="T2156"/>
  <c r="O2157"/>
  <c r="P2157"/>
  <c r="Q2157"/>
  <c r="R2157"/>
  <c r="S2157"/>
  <c r="T2157"/>
  <c r="O2158"/>
  <c r="P2158"/>
  <c r="Q2158"/>
  <c r="R2158"/>
  <c r="S2158"/>
  <c r="T2158"/>
  <c r="O2159"/>
  <c r="P2159"/>
  <c r="Q2159"/>
  <c r="R2159"/>
  <c r="S2159"/>
  <c r="T2159"/>
  <c r="O2160"/>
  <c r="P2160"/>
  <c r="Q2160"/>
  <c r="R2160"/>
  <c r="S2160"/>
  <c r="T2160"/>
  <c r="O2161"/>
  <c r="P2161"/>
  <c r="Q2161"/>
  <c r="R2161"/>
  <c r="S2161"/>
  <c r="T2161"/>
  <c r="O2162"/>
  <c r="P2162"/>
  <c r="Q2162"/>
  <c r="R2162"/>
  <c r="S2162"/>
  <c r="T2162"/>
  <c r="O2163"/>
  <c r="P2163"/>
  <c r="Q2163"/>
  <c r="R2163"/>
  <c r="S2163"/>
  <c r="T2163"/>
  <c r="O2164"/>
  <c r="P2164"/>
  <c r="Q2164"/>
  <c r="R2164"/>
  <c r="S2164"/>
  <c r="T2164"/>
  <c r="O2165"/>
  <c r="P2165"/>
  <c r="Q2165"/>
  <c r="R2165"/>
  <c r="S2165"/>
  <c r="T2165"/>
  <c r="O2166"/>
  <c r="P2166"/>
  <c r="Q2166"/>
  <c r="R2166"/>
  <c r="S2166"/>
  <c r="T2166"/>
  <c r="O2167"/>
  <c r="P2167"/>
  <c r="Q2167"/>
  <c r="R2167"/>
  <c r="S2167"/>
  <c r="T2167"/>
  <c r="O2168"/>
  <c r="P2168"/>
  <c r="Q2168"/>
  <c r="R2168"/>
  <c r="S2168"/>
  <c r="T2168"/>
  <c r="O2169"/>
  <c r="P2169"/>
  <c r="Q2169"/>
  <c r="R2169"/>
  <c r="S2169"/>
  <c r="T2169"/>
  <c r="O2170"/>
  <c r="P2170"/>
  <c r="Q2170"/>
  <c r="R2170"/>
  <c r="S2170"/>
  <c r="T2170"/>
  <c r="O2171"/>
  <c r="P2171"/>
  <c r="Q2171"/>
  <c r="R2171"/>
  <c r="S2171"/>
  <c r="T2171"/>
  <c r="O2172"/>
  <c r="P2172"/>
  <c r="Q2172"/>
  <c r="R2172"/>
  <c r="S2172"/>
  <c r="T2172"/>
  <c r="O2173"/>
  <c r="P2173"/>
  <c r="Q2173"/>
  <c r="R2173"/>
  <c r="S2173"/>
  <c r="T2173"/>
  <c r="O2174"/>
  <c r="P2174"/>
  <c r="Q2174"/>
  <c r="R2174"/>
  <c r="S2174"/>
  <c r="T2174"/>
  <c r="O2175"/>
  <c r="P2175"/>
  <c r="Q2175"/>
  <c r="R2175"/>
  <c r="S2175"/>
  <c r="T2175"/>
  <c r="O2176"/>
  <c r="P2176"/>
  <c r="Q2176"/>
  <c r="R2176"/>
  <c r="S2176"/>
  <c r="T2176"/>
  <c r="O2177"/>
  <c r="P2177"/>
  <c r="Q2177"/>
  <c r="R2177"/>
  <c r="S2177"/>
  <c r="T2177"/>
  <c r="O2178"/>
  <c r="P2178"/>
  <c r="Q2178"/>
  <c r="R2178"/>
  <c r="S2178"/>
  <c r="T2178"/>
  <c r="O2179"/>
  <c r="P2179"/>
  <c r="Q2179"/>
  <c r="R2179"/>
  <c r="S2179"/>
  <c r="T2179"/>
  <c r="O2180"/>
  <c r="P2180"/>
  <c r="Q2180"/>
  <c r="R2180"/>
  <c r="S2180"/>
  <c r="T2180"/>
  <c r="O2181"/>
  <c r="P2181"/>
  <c r="Q2181"/>
  <c r="R2181"/>
  <c r="S2181"/>
  <c r="T2181"/>
  <c r="O2182"/>
  <c r="P2182"/>
  <c r="Q2182"/>
  <c r="R2182"/>
  <c r="S2182"/>
  <c r="T2182"/>
  <c r="O2183"/>
  <c r="P2183"/>
  <c r="Q2183"/>
  <c r="R2183"/>
  <c r="S2183"/>
  <c r="T2183"/>
  <c r="O2184"/>
  <c r="P2184"/>
  <c r="Q2184"/>
  <c r="R2184"/>
  <c r="S2184"/>
  <c r="T2184"/>
  <c r="O2185"/>
  <c r="P2185"/>
  <c r="Q2185"/>
  <c r="R2185"/>
  <c r="S2185"/>
  <c r="T2185"/>
  <c r="O2186"/>
  <c r="P2186"/>
  <c r="Q2186"/>
  <c r="R2186"/>
  <c r="S2186"/>
  <c r="T2186"/>
  <c r="O2187"/>
  <c r="P2187"/>
  <c r="Q2187"/>
  <c r="R2187"/>
  <c r="S2187"/>
  <c r="T2187"/>
  <c r="O2188"/>
  <c r="P2188"/>
  <c r="Q2188"/>
  <c r="R2188"/>
  <c r="S2188"/>
  <c r="T2188"/>
  <c r="O2189"/>
  <c r="P2189"/>
  <c r="Q2189"/>
  <c r="R2189"/>
  <c r="S2189"/>
  <c r="T2189"/>
  <c r="O2190"/>
  <c r="P2190"/>
  <c r="Q2190"/>
  <c r="R2190"/>
  <c r="S2190"/>
  <c r="T2190"/>
  <c r="O2191"/>
  <c r="P2191"/>
  <c r="Q2191"/>
  <c r="R2191"/>
  <c r="S2191"/>
  <c r="T2191"/>
  <c r="O2192"/>
  <c r="P2192"/>
  <c r="Q2192"/>
  <c r="R2192"/>
  <c r="S2192"/>
  <c r="T2192"/>
  <c r="O2193"/>
  <c r="P2193"/>
  <c r="Q2193"/>
  <c r="R2193"/>
  <c r="S2193"/>
  <c r="T2193"/>
  <c r="O2194"/>
  <c r="P2194"/>
  <c r="Q2194"/>
  <c r="R2194"/>
  <c r="S2194"/>
  <c r="T2194"/>
  <c r="O2195"/>
  <c r="P2195"/>
  <c r="Q2195"/>
  <c r="R2195"/>
  <c r="S2195"/>
  <c r="T2195"/>
  <c r="O2196"/>
  <c r="P2196"/>
  <c r="Q2196"/>
  <c r="R2196"/>
  <c r="S2196"/>
  <c r="T2196"/>
  <c r="O2197"/>
  <c r="P2197"/>
  <c r="Q2197"/>
  <c r="R2197"/>
  <c r="S2197"/>
  <c r="T2197"/>
  <c r="O2198"/>
  <c r="P2198"/>
  <c r="Q2198"/>
  <c r="R2198"/>
  <c r="S2198"/>
  <c r="T2198"/>
  <c r="O2199"/>
  <c r="P2199"/>
  <c r="Q2199"/>
  <c r="R2199"/>
  <c r="S2199"/>
  <c r="T2199"/>
  <c r="O2200"/>
  <c r="P2200"/>
  <c r="Q2200"/>
  <c r="R2200"/>
  <c r="S2200"/>
  <c r="T2200"/>
  <c r="O2201"/>
  <c r="P2201"/>
  <c r="Q2201"/>
  <c r="R2201"/>
  <c r="S2201"/>
  <c r="T2201"/>
  <c r="O2202"/>
  <c r="P2202"/>
  <c r="Q2202"/>
  <c r="R2202"/>
  <c r="S2202"/>
  <c r="T2202"/>
  <c r="O2203"/>
  <c r="P2203"/>
  <c r="Q2203"/>
  <c r="R2203"/>
  <c r="S2203"/>
  <c r="T2203"/>
  <c r="O2204"/>
  <c r="P2204"/>
  <c r="Q2204"/>
  <c r="R2204"/>
  <c r="S2204"/>
  <c r="T2204"/>
  <c r="O2205"/>
  <c r="P2205"/>
  <c r="Q2205"/>
  <c r="R2205"/>
  <c r="S2205"/>
  <c r="T2205"/>
  <c r="O2206"/>
  <c r="P2206"/>
  <c r="Q2206"/>
  <c r="R2206"/>
  <c r="S2206"/>
  <c r="T2206"/>
  <c r="O2207"/>
  <c r="P2207"/>
  <c r="Q2207"/>
  <c r="R2207"/>
  <c r="S2207"/>
  <c r="T2207"/>
  <c r="O2208"/>
  <c r="P2208"/>
  <c r="Q2208"/>
  <c r="R2208"/>
  <c r="S2208"/>
  <c r="T2208"/>
  <c r="O2209"/>
  <c r="P2209"/>
  <c r="Q2209"/>
  <c r="R2209"/>
  <c r="S2209"/>
  <c r="T2209"/>
  <c r="O2210"/>
  <c r="P2210"/>
  <c r="Q2210"/>
  <c r="R2210"/>
  <c r="S2210"/>
  <c r="T2210"/>
  <c r="O2211"/>
  <c r="P2211"/>
  <c r="Q2211"/>
  <c r="R2211"/>
  <c r="S2211"/>
  <c r="T2211"/>
  <c r="O2212"/>
  <c r="P2212"/>
  <c r="Q2212"/>
  <c r="R2212"/>
  <c r="S2212"/>
  <c r="T2212"/>
  <c r="O2213"/>
  <c r="P2213"/>
  <c r="Q2213"/>
  <c r="R2213"/>
  <c r="S2213"/>
  <c r="T2213"/>
  <c r="O2214"/>
  <c r="P2214"/>
  <c r="Q2214"/>
  <c r="R2214"/>
  <c r="S2214"/>
  <c r="T2214"/>
  <c r="O2215"/>
  <c r="P2215"/>
  <c r="Q2215"/>
  <c r="R2215"/>
  <c r="S2215"/>
  <c r="T2215"/>
  <c r="O2216"/>
  <c r="P2216"/>
  <c r="Q2216"/>
  <c r="R2216"/>
  <c r="S2216"/>
  <c r="T2216"/>
  <c r="O2217"/>
  <c r="P2217"/>
  <c r="Q2217"/>
  <c r="R2217"/>
  <c r="S2217"/>
  <c r="T2217"/>
  <c r="O2218"/>
  <c r="P2218"/>
  <c r="Q2218"/>
  <c r="R2218"/>
  <c r="S2218"/>
  <c r="T2218"/>
  <c r="O2219"/>
  <c r="P2219"/>
  <c r="Q2219"/>
  <c r="R2219"/>
  <c r="S2219"/>
  <c r="T2219"/>
  <c r="O2220"/>
  <c r="P2220"/>
  <c r="Q2220"/>
  <c r="R2220"/>
  <c r="S2220"/>
  <c r="T2220"/>
  <c r="O2221"/>
  <c r="P2221"/>
  <c r="Q2221"/>
  <c r="R2221"/>
  <c r="S2221"/>
  <c r="T2221"/>
  <c r="O2222"/>
  <c r="P2222"/>
  <c r="Q2222"/>
  <c r="R2222"/>
  <c r="S2222"/>
  <c r="T2222"/>
  <c r="O2223"/>
  <c r="P2223"/>
  <c r="Q2223"/>
  <c r="R2223"/>
  <c r="S2223"/>
  <c r="T2223"/>
  <c r="O2224"/>
  <c r="P2224"/>
  <c r="Q2224"/>
  <c r="R2224"/>
  <c r="S2224"/>
  <c r="T2224"/>
  <c r="O2225"/>
  <c r="P2225"/>
  <c r="Q2225"/>
  <c r="R2225"/>
  <c r="S2225"/>
  <c r="T2225"/>
  <c r="O2226"/>
  <c r="P2226"/>
  <c r="Q2226"/>
  <c r="R2226"/>
  <c r="S2226"/>
  <c r="T2226"/>
  <c r="O2227"/>
  <c r="P2227"/>
  <c r="Q2227"/>
  <c r="R2227"/>
  <c r="S2227"/>
  <c r="T2227"/>
  <c r="O2228"/>
  <c r="P2228"/>
  <c r="Q2228"/>
  <c r="R2228"/>
  <c r="S2228"/>
  <c r="T2228"/>
  <c r="O2229"/>
  <c r="P2229"/>
  <c r="Q2229"/>
  <c r="R2229"/>
  <c r="S2229"/>
  <c r="T2229"/>
  <c r="O2230"/>
  <c r="P2230"/>
  <c r="Q2230"/>
  <c r="R2230"/>
  <c r="S2230"/>
  <c r="T2230"/>
  <c r="O2231"/>
  <c r="P2231"/>
  <c r="Q2231"/>
  <c r="R2231"/>
  <c r="S2231"/>
  <c r="T2231"/>
  <c r="O2232"/>
  <c r="P2232"/>
  <c r="Q2232"/>
  <c r="R2232"/>
  <c r="S2232"/>
  <c r="T2232"/>
  <c r="O2233"/>
  <c r="P2233"/>
  <c r="Q2233"/>
  <c r="R2233"/>
  <c r="S2233"/>
  <c r="T2233"/>
  <c r="O2234"/>
  <c r="P2234"/>
  <c r="Q2234"/>
  <c r="R2234"/>
  <c r="S2234"/>
  <c r="T2234"/>
  <c r="O2235"/>
  <c r="P2235"/>
  <c r="Q2235"/>
  <c r="R2235"/>
  <c r="S2235"/>
  <c r="T2235"/>
  <c r="O2236"/>
  <c r="P2236"/>
  <c r="Q2236"/>
  <c r="R2236"/>
  <c r="S2236"/>
  <c r="T2236"/>
  <c r="O2237"/>
  <c r="P2237"/>
  <c r="Q2237"/>
  <c r="R2237"/>
  <c r="S2237"/>
  <c r="T2237"/>
  <c r="O2238"/>
  <c r="P2238"/>
  <c r="Q2238"/>
  <c r="R2238"/>
  <c r="S2238"/>
  <c r="T2238"/>
  <c r="O2239"/>
  <c r="P2239"/>
  <c r="Q2239"/>
  <c r="R2239"/>
  <c r="S2239"/>
  <c r="T2239"/>
  <c r="O2240"/>
  <c r="P2240"/>
  <c r="Q2240"/>
  <c r="R2240"/>
  <c r="S2240"/>
  <c r="T2240"/>
  <c r="O2241"/>
  <c r="P2241"/>
  <c r="Q2241"/>
  <c r="R2241"/>
  <c r="S2241"/>
  <c r="T2241"/>
  <c r="O2242"/>
  <c r="P2242"/>
  <c r="Q2242"/>
  <c r="R2242"/>
  <c r="S2242"/>
  <c r="T2242"/>
  <c r="O2243"/>
  <c r="P2243"/>
  <c r="Q2243"/>
  <c r="R2243"/>
  <c r="S2243"/>
  <c r="T2243"/>
  <c r="O2244"/>
  <c r="P2244"/>
  <c r="Q2244"/>
  <c r="R2244"/>
  <c r="S2244"/>
  <c r="T2244"/>
  <c r="O2245"/>
  <c r="P2245"/>
  <c r="Q2245"/>
  <c r="R2245"/>
  <c r="S2245"/>
  <c r="T2245"/>
  <c r="O2246"/>
  <c r="P2246"/>
  <c r="Q2246"/>
  <c r="R2246"/>
  <c r="S2246"/>
  <c r="T2246"/>
  <c r="O2247"/>
  <c r="P2247"/>
  <c r="Q2247"/>
  <c r="R2247"/>
  <c r="S2247"/>
  <c r="T2247"/>
  <c r="O2248"/>
  <c r="P2248"/>
  <c r="Q2248"/>
  <c r="R2248"/>
  <c r="S2248"/>
  <c r="T2248"/>
  <c r="O2249"/>
  <c r="P2249"/>
  <c r="Q2249"/>
  <c r="R2249"/>
  <c r="S2249"/>
  <c r="T2249"/>
  <c r="O2250"/>
  <c r="P2250"/>
  <c r="Q2250"/>
  <c r="R2250"/>
  <c r="S2250"/>
  <c r="T2250"/>
  <c r="O2251"/>
  <c r="P2251"/>
  <c r="Q2251"/>
  <c r="R2251"/>
  <c r="S2251"/>
  <c r="T2251"/>
  <c r="O2252"/>
  <c r="P2252"/>
  <c r="Q2252"/>
  <c r="R2252"/>
  <c r="S2252"/>
  <c r="T2252"/>
  <c r="O2253"/>
  <c r="P2253"/>
  <c r="Q2253"/>
  <c r="R2253"/>
  <c r="S2253"/>
  <c r="T2253"/>
  <c r="O2254"/>
  <c r="P2254"/>
  <c r="Q2254"/>
  <c r="R2254"/>
  <c r="S2254"/>
  <c r="T2254"/>
  <c r="O2255"/>
  <c r="P2255"/>
  <c r="Q2255"/>
  <c r="R2255"/>
  <c r="S2255"/>
  <c r="T2255"/>
  <c r="O2256"/>
  <c r="P2256"/>
  <c r="Q2256"/>
  <c r="R2256"/>
  <c r="S2256"/>
  <c r="T2256"/>
  <c r="O2257"/>
  <c r="P2257"/>
  <c r="Q2257"/>
  <c r="R2257"/>
  <c r="S2257"/>
  <c r="T2257"/>
  <c r="O2258"/>
  <c r="P2258"/>
  <c r="Q2258"/>
  <c r="R2258"/>
  <c r="S2258"/>
  <c r="T2258"/>
  <c r="O2259"/>
  <c r="P2259"/>
  <c r="Q2259"/>
  <c r="R2259"/>
  <c r="S2259"/>
  <c r="T2259"/>
  <c r="O2260"/>
  <c r="P2260"/>
  <c r="Q2260"/>
  <c r="R2260"/>
  <c r="S2260"/>
  <c r="T2260"/>
  <c r="O2261"/>
  <c r="P2261"/>
  <c r="Q2261"/>
  <c r="R2261"/>
  <c r="S2261"/>
  <c r="T2261"/>
  <c r="O2262"/>
  <c r="P2262"/>
  <c r="Q2262"/>
  <c r="R2262"/>
  <c r="S2262"/>
  <c r="T2262"/>
  <c r="O2263"/>
  <c r="P2263"/>
  <c r="Q2263"/>
  <c r="R2263"/>
  <c r="S2263"/>
  <c r="T2263"/>
  <c r="O2264"/>
  <c r="P2264"/>
  <c r="Q2264"/>
  <c r="R2264"/>
  <c r="S2264"/>
  <c r="T2264"/>
  <c r="O2265"/>
  <c r="P2265"/>
  <c r="Q2265"/>
  <c r="R2265"/>
  <c r="S2265"/>
  <c r="T2265"/>
  <c r="O2266"/>
  <c r="P2266"/>
  <c r="Q2266"/>
  <c r="R2266"/>
  <c r="S2266"/>
  <c r="T2266"/>
  <c r="O2267"/>
  <c r="P2267"/>
  <c r="Q2267"/>
  <c r="R2267"/>
  <c r="S2267"/>
  <c r="T2267"/>
  <c r="O2268"/>
  <c r="P2268"/>
  <c r="Q2268"/>
  <c r="R2268"/>
  <c r="S2268"/>
  <c r="T2268"/>
  <c r="O2269"/>
  <c r="P2269"/>
  <c r="Q2269"/>
  <c r="R2269"/>
  <c r="S2269"/>
  <c r="T2269"/>
  <c r="O2270"/>
  <c r="P2270"/>
  <c r="Q2270"/>
  <c r="R2270"/>
  <c r="S2270"/>
  <c r="T2270"/>
  <c r="O2271"/>
  <c r="P2271"/>
  <c r="Q2271"/>
  <c r="R2271"/>
  <c r="S2271"/>
  <c r="T2271"/>
  <c r="O2272"/>
  <c r="P2272"/>
  <c r="Q2272"/>
  <c r="R2272"/>
  <c r="S2272"/>
  <c r="T2272"/>
  <c r="O2273"/>
  <c r="P2273"/>
  <c r="Q2273"/>
  <c r="R2273"/>
  <c r="S2273"/>
  <c r="T2273"/>
  <c r="O2274"/>
  <c r="P2274"/>
  <c r="Q2274"/>
  <c r="R2274"/>
  <c r="S2274"/>
  <c r="T2274"/>
  <c r="O2275"/>
  <c r="P2275"/>
  <c r="Q2275"/>
  <c r="R2275"/>
  <c r="S2275"/>
  <c r="T2275"/>
  <c r="O2276"/>
  <c r="P2276"/>
  <c r="Q2276"/>
  <c r="R2276"/>
  <c r="S2276"/>
  <c r="T2276"/>
  <c r="O2277"/>
  <c r="P2277"/>
  <c r="Q2277"/>
  <c r="R2277"/>
  <c r="S2277"/>
  <c r="T2277"/>
  <c r="O2278"/>
  <c r="P2278"/>
  <c r="Q2278"/>
  <c r="R2278"/>
  <c r="S2278"/>
  <c r="T2278"/>
  <c r="O2279"/>
  <c r="P2279"/>
  <c r="Q2279"/>
  <c r="R2279"/>
  <c r="S2279"/>
  <c r="T2279"/>
  <c r="O2280"/>
  <c r="P2280"/>
  <c r="Q2280"/>
  <c r="R2280"/>
  <c r="S2280"/>
  <c r="T2280"/>
  <c r="O2281"/>
  <c r="P2281"/>
  <c r="Q2281"/>
  <c r="R2281"/>
  <c r="S2281"/>
  <c r="T2281"/>
  <c r="O2282"/>
  <c r="P2282"/>
  <c r="Q2282"/>
  <c r="R2282"/>
  <c r="S2282"/>
  <c r="T2282"/>
  <c r="O2283"/>
  <c r="P2283"/>
  <c r="Q2283"/>
  <c r="R2283"/>
  <c r="S2283"/>
  <c r="T2283"/>
  <c r="O2284"/>
  <c r="P2284"/>
  <c r="Q2284"/>
  <c r="R2284"/>
  <c r="S2284"/>
  <c r="T2284"/>
  <c r="O2285"/>
  <c r="P2285"/>
  <c r="Q2285"/>
  <c r="R2285"/>
  <c r="S2285"/>
  <c r="T2285"/>
  <c r="O2286"/>
  <c r="P2286"/>
  <c r="Q2286"/>
  <c r="R2286"/>
  <c r="S2286"/>
  <c r="T2286"/>
  <c r="O2287"/>
  <c r="P2287"/>
  <c r="Q2287"/>
  <c r="R2287"/>
  <c r="S2287"/>
  <c r="T2287"/>
  <c r="O2288"/>
  <c r="P2288"/>
  <c r="Q2288"/>
  <c r="R2288"/>
  <c r="S2288"/>
  <c r="T2288"/>
  <c r="O2289"/>
  <c r="P2289"/>
  <c r="Q2289"/>
  <c r="R2289"/>
  <c r="S2289"/>
  <c r="T2289"/>
  <c r="O2290"/>
  <c r="P2290"/>
  <c r="Q2290"/>
  <c r="R2290"/>
  <c r="S2290"/>
  <c r="T2290"/>
  <c r="O2291"/>
  <c r="P2291"/>
  <c r="Q2291"/>
  <c r="R2291"/>
  <c r="S2291"/>
  <c r="T2291"/>
  <c r="O2292"/>
  <c r="P2292"/>
  <c r="Q2292"/>
  <c r="R2292"/>
  <c r="S2292"/>
  <c r="T2292"/>
  <c r="O2293"/>
  <c r="P2293"/>
  <c r="Q2293"/>
  <c r="R2293"/>
  <c r="S2293"/>
  <c r="T2293"/>
  <c r="O2294"/>
  <c r="P2294"/>
  <c r="Q2294"/>
  <c r="R2294"/>
  <c r="S2294"/>
  <c r="T2294"/>
  <c r="O2295"/>
  <c r="P2295"/>
  <c r="Q2295"/>
  <c r="R2295"/>
  <c r="S2295"/>
  <c r="T2295"/>
  <c r="O2296"/>
  <c r="P2296"/>
  <c r="Q2296"/>
  <c r="R2296"/>
  <c r="S2296"/>
  <c r="T2296"/>
  <c r="O2297"/>
  <c r="P2297"/>
  <c r="Q2297"/>
  <c r="R2297"/>
  <c r="S2297"/>
  <c r="T2297"/>
  <c r="O2298"/>
  <c r="P2298"/>
  <c r="Q2298"/>
  <c r="R2298"/>
  <c r="S2298"/>
  <c r="T2298"/>
  <c r="O2299"/>
  <c r="P2299"/>
  <c r="Q2299"/>
  <c r="R2299"/>
  <c r="S2299"/>
  <c r="T2299"/>
  <c r="O2300"/>
  <c r="P2300"/>
  <c r="Q2300"/>
  <c r="R2300"/>
  <c r="S2300"/>
  <c r="T2300"/>
  <c r="O2301"/>
  <c r="P2301"/>
  <c r="Q2301"/>
  <c r="R2301"/>
  <c r="S2301"/>
  <c r="T2301"/>
  <c r="O2302"/>
  <c r="P2302"/>
  <c r="Q2302"/>
  <c r="R2302"/>
  <c r="S2302"/>
  <c r="T2302"/>
  <c r="O2303"/>
  <c r="P2303"/>
  <c r="Q2303"/>
  <c r="R2303"/>
  <c r="S2303"/>
  <c r="T2303"/>
  <c r="O2304"/>
  <c r="P2304"/>
  <c r="Q2304"/>
  <c r="R2304"/>
  <c r="S2304"/>
  <c r="T2304"/>
  <c r="O2305"/>
  <c r="P2305"/>
  <c r="Q2305"/>
  <c r="R2305"/>
  <c r="S2305"/>
  <c r="T2305"/>
  <c r="O2306"/>
  <c r="P2306"/>
  <c r="Q2306"/>
  <c r="R2306"/>
  <c r="S2306"/>
  <c r="T2306"/>
  <c r="O2307"/>
  <c r="P2307"/>
  <c r="Q2307"/>
  <c r="R2307"/>
  <c r="S2307"/>
  <c r="T2307"/>
  <c r="O2308"/>
  <c r="P2308"/>
  <c r="Q2308"/>
  <c r="R2308"/>
  <c r="S2308"/>
  <c r="T2308"/>
  <c r="O2309"/>
  <c r="P2309"/>
  <c r="Q2309"/>
  <c r="R2309"/>
  <c r="S2309"/>
  <c r="T2309"/>
  <c r="O2310"/>
  <c r="P2310"/>
  <c r="Q2310"/>
  <c r="R2310"/>
  <c r="S2310"/>
  <c r="T2310"/>
  <c r="O2311"/>
  <c r="P2311"/>
  <c r="Q2311"/>
  <c r="R2311"/>
  <c r="S2311"/>
  <c r="T2311"/>
  <c r="O2312"/>
  <c r="P2312"/>
  <c r="Q2312"/>
  <c r="R2312"/>
  <c r="S2312"/>
  <c r="T2312"/>
  <c r="O2313"/>
  <c r="P2313"/>
  <c r="Q2313"/>
  <c r="R2313"/>
  <c r="S2313"/>
  <c r="T2313"/>
  <c r="O2314"/>
  <c r="P2314"/>
  <c r="Q2314"/>
  <c r="R2314"/>
  <c r="S2314"/>
  <c r="T2314"/>
  <c r="O2315"/>
  <c r="P2315"/>
  <c r="Q2315"/>
  <c r="R2315"/>
  <c r="S2315"/>
  <c r="T2315"/>
  <c r="O2316"/>
  <c r="P2316"/>
  <c r="Q2316"/>
  <c r="R2316"/>
  <c r="S2316"/>
  <c r="T2316"/>
  <c r="O2317"/>
  <c r="P2317"/>
  <c r="Q2317"/>
  <c r="R2317"/>
  <c r="S2317"/>
  <c r="T2317"/>
  <c r="O2318"/>
  <c r="P2318"/>
  <c r="Q2318"/>
  <c r="R2318"/>
  <c r="S2318"/>
  <c r="T2318"/>
  <c r="O2319"/>
  <c r="P2319"/>
  <c r="Q2319"/>
  <c r="R2319"/>
  <c r="S2319"/>
  <c r="T2319"/>
  <c r="O2320"/>
  <c r="P2320"/>
  <c r="Q2320"/>
  <c r="R2320"/>
  <c r="S2320"/>
  <c r="T2320"/>
  <c r="O2321"/>
  <c r="P2321"/>
  <c r="Q2321"/>
  <c r="R2321"/>
  <c r="S2321"/>
  <c r="T2321"/>
  <c r="O2322"/>
  <c r="P2322"/>
  <c r="Q2322"/>
  <c r="R2322"/>
  <c r="S2322"/>
  <c r="T2322"/>
  <c r="O2323"/>
  <c r="P2323"/>
  <c r="Q2323"/>
  <c r="R2323"/>
  <c r="S2323"/>
  <c r="T2323"/>
  <c r="O2324"/>
  <c r="P2324"/>
  <c r="Q2324"/>
  <c r="R2324"/>
  <c r="S2324"/>
  <c r="T2324"/>
  <c r="O2325"/>
  <c r="P2325"/>
  <c r="Q2325"/>
  <c r="R2325"/>
  <c r="S2325"/>
  <c r="T2325"/>
  <c r="O2326"/>
  <c r="P2326"/>
  <c r="Q2326"/>
  <c r="R2326"/>
  <c r="S2326"/>
  <c r="T2326"/>
  <c r="O2327"/>
  <c r="P2327"/>
  <c r="Q2327"/>
  <c r="R2327"/>
  <c r="S2327"/>
  <c r="T2327"/>
  <c r="O2328"/>
  <c r="P2328"/>
  <c r="Q2328"/>
  <c r="R2328"/>
  <c r="S2328"/>
  <c r="T2328"/>
  <c r="O2329"/>
  <c r="P2329"/>
  <c r="Q2329"/>
  <c r="R2329"/>
  <c r="S2329"/>
  <c r="T2329"/>
  <c r="O2330"/>
  <c r="P2330"/>
  <c r="Q2330"/>
  <c r="R2330"/>
  <c r="S2330"/>
  <c r="T2330"/>
  <c r="O2331"/>
  <c r="P2331"/>
  <c r="Q2331"/>
  <c r="R2331"/>
  <c r="S2331"/>
  <c r="T2331"/>
  <c r="O2332"/>
  <c r="P2332"/>
  <c r="Q2332"/>
  <c r="R2332"/>
  <c r="S2332"/>
  <c r="T2332"/>
  <c r="O2333"/>
  <c r="P2333"/>
  <c r="Q2333"/>
  <c r="R2333"/>
  <c r="S2333"/>
  <c r="T2333"/>
  <c r="O2334"/>
  <c r="P2334"/>
  <c r="Q2334"/>
  <c r="R2334"/>
  <c r="S2334"/>
  <c r="T2334"/>
  <c r="O2335"/>
  <c r="P2335"/>
  <c r="Q2335"/>
  <c r="R2335"/>
  <c r="S2335"/>
  <c r="T2335"/>
  <c r="O2336"/>
  <c r="P2336"/>
  <c r="Q2336"/>
  <c r="R2336"/>
  <c r="S2336"/>
  <c r="T2336"/>
  <c r="O2337"/>
  <c r="P2337"/>
  <c r="Q2337"/>
  <c r="R2337"/>
  <c r="S2337"/>
  <c r="T2337"/>
  <c r="O2338"/>
  <c r="P2338"/>
  <c r="Q2338"/>
  <c r="R2338"/>
  <c r="S2338"/>
  <c r="T2338"/>
  <c r="O2339"/>
  <c r="P2339"/>
  <c r="Q2339"/>
  <c r="R2339"/>
  <c r="S2339"/>
  <c r="T2339"/>
  <c r="O2340"/>
  <c r="P2340"/>
  <c r="Q2340"/>
  <c r="R2340"/>
  <c r="S2340"/>
  <c r="T2340"/>
  <c r="O2341"/>
  <c r="P2341"/>
  <c r="Q2341"/>
  <c r="R2341"/>
  <c r="S2341"/>
  <c r="T2341"/>
  <c r="O2342"/>
  <c r="P2342"/>
  <c r="Q2342"/>
  <c r="R2342"/>
  <c r="S2342"/>
  <c r="T2342"/>
  <c r="O2343"/>
  <c r="P2343"/>
  <c r="Q2343"/>
  <c r="R2343"/>
  <c r="S2343"/>
  <c r="T2343"/>
  <c r="O2344"/>
  <c r="P2344"/>
  <c r="Q2344"/>
  <c r="R2344"/>
  <c r="S2344"/>
  <c r="T2344"/>
  <c r="O2345"/>
  <c r="P2345"/>
  <c r="Q2345"/>
  <c r="R2345"/>
  <c r="S2345"/>
  <c r="T2345"/>
  <c r="O2346"/>
  <c r="P2346"/>
  <c r="Q2346"/>
  <c r="R2346"/>
  <c r="S2346"/>
  <c r="T2346"/>
  <c r="O2347"/>
  <c r="P2347"/>
  <c r="Q2347"/>
  <c r="R2347"/>
  <c r="S2347"/>
  <c r="T2347"/>
  <c r="O2348"/>
  <c r="P2348"/>
  <c r="Q2348"/>
  <c r="R2348"/>
  <c r="S2348"/>
  <c r="T2348"/>
  <c r="O2349"/>
  <c r="P2349"/>
  <c r="Q2349"/>
  <c r="R2349"/>
  <c r="S2349"/>
  <c r="T2349"/>
  <c r="O2350"/>
  <c r="P2350"/>
  <c r="Q2350"/>
  <c r="R2350"/>
  <c r="S2350"/>
  <c r="T2350"/>
  <c r="O2351"/>
  <c r="P2351"/>
  <c r="Q2351"/>
  <c r="R2351"/>
  <c r="S2351"/>
  <c r="T2351"/>
  <c r="O2352"/>
  <c r="P2352"/>
  <c r="Q2352"/>
  <c r="R2352"/>
  <c r="S2352"/>
  <c r="T2352"/>
  <c r="O2353"/>
  <c r="P2353"/>
  <c r="Q2353"/>
  <c r="R2353"/>
  <c r="S2353"/>
  <c r="T2353"/>
  <c r="O2354"/>
  <c r="P2354"/>
  <c r="Q2354"/>
  <c r="R2354"/>
  <c r="S2354"/>
  <c r="T2354"/>
  <c r="O2355"/>
  <c r="P2355"/>
  <c r="Q2355"/>
  <c r="R2355"/>
  <c r="S2355"/>
  <c r="T2355"/>
  <c r="O2356"/>
  <c r="P2356"/>
  <c r="Q2356"/>
  <c r="R2356"/>
  <c r="S2356"/>
  <c r="T2356"/>
  <c r="O2357"/>
  <c r="P2357"/>
  <c r="Q2357"/>
  <c r="R2357"/>
  <c r="S2357"/>
  <c r="T2357"/>
  <c r="O2358"/>
  <c r="P2358"/>
  <c r="Q2358"/>
  <c r="R2358"/>
  <c r="S2358"/>
  <c r="T2358"/>
  <c r="O2359"/>
  <c r="P2359"/>
  <c r="Q2359"/>
  <c r="R2359"/>
  <c r="S2359"/>
  <c r="T2359"/>
  <c r="O2360"/>
  <c r="P2360"/>
  <c r="Q2360"/>
  <c r="R2360"/>
  <c r="S2360"/>
  <c r="T2360"/>
  <c r="O2361"/>
  <c r="P2361"/>
  <c r="Q2361"/>
  <c r="R2361"/>
  <c r="S2361"/>
  <c r="T2361"/>
  <c r="O2362"/>
  <c r="P2362"/>
  <c r="Q2362"/>
  <c r="R2362"/>
  <c r="S2362"/>
  <c r="T2362"/>
  <c r="O2363"/>
  <c r="P2363"/>
  <c r="Q2363"/>
  <c r="R2363"/>
  <c r="S2363"/>
  <c r="T2363"/>
  <c r="O2364"/>
  <c r="P2364"/>
  <c r="Q2364"/>
  <c r="R2364"/>
  <c r="S2364"/>
  <c r="T2364"/>
  <c r="O2365"/>
  <c r="P2365"/>
  <c r="Q2365"/>
  <c r="R2365"/>
  <c r="S2365"/>
  <c r="T2365"/>
  <c r="O2366"/>
  <c r="P2366"/>
  <c r="Q2366"/>
  <c r="R2366"/>
  <c r="S2366"/>
  <c r="T2366"/>
  <c r="O2367"/>
  <c r="P2367"/>
  <c r="Q2367"/>
  <c r="R2367"/>
  <c r="S2367"/>
  <c r="T2367"/>
  <c r="O2368"/>
  <c r="P2368"/>
  <c r="Q2368"/>
  <c r="R2368"/>
  <c r="S2368"/>
  <c r="T2368"/>
  <c r="O2369"/>
  <c r="P2369"/>
  <c r="Q2369"/>
  <c r="R2369"/>
  <c r="S2369"/>
  <c r="T2369"/>
  <c r="O2370"/>
  <c r="P2370"/>
  <c r="Q2370"/>
  <c r="R2370"/>
  <c r="S2370"/>
  <c r="T2370"/>
  <c r="O2371"/>
  <c r="P2371"/>
  <c r="Q2371"/>
  <c r="R2371"/>
  <c r="S2371"/>
  <c r="T2371"/>
  <c r="O2372"/>
  <c r="P2372"/>
  <c r="Q2372"/>
  <c r="R2372"/>
  <c r="S2372"/>
  <c r="T2372"/>
  <c r="O2373"/>
  <c r="P2373"/>
  <c r="Q2373"/>
  <c r="R2373"/>
  <c r="S2373"/>
  <c r="T2373"/>
  <c r="O2374"/>
  <c r="P2374"/>
  <c r="Q2374"/>
  <c r="R2374"/>
  <c r="S2374"/>
  <c r="T2374"/>
  <c r="O2375"/>
  <c r="P2375"/>
  <c r="Q2375"/>
  <c r="R2375"/>
  <c r="S2375"/>
  <c r="T2375"/>
  <c r="O2376"/>
  <c r="P2376"/>
  <c r="Q2376"/>
  <c r="R2376"/>
  <c r="S2376"/>
  <c r="T2376"/>
  <c r="O2377"/>
  <c r="P2377"/>
  <c r="Q2377"/>
  <c r="R2377"/>
  <c r="S2377"/>
  <c r="T2377"/>
  <c r="O2378"/>
  <c r="P2378"/>
  <c r="Q2378"/>
  <c r="R2378"/>
  <c r="S2378"/>
  <c r="T2378"/>
  <c r="O2379"/>
  <c r="P2379"/>
  <c r="Q2379"/>
  <c r="R2379"/>
  <c r="S2379"/>
  <c r="T2379"/>
  <c r="O2380"/>
  <c r="P2380"/>
  <c r="Q2380"/>
  <c r="R2380"/>
  <c r="S2380"/>
  <c r="T2380"/>
  <c r="O2381"/>
  <c r="P2381"/>
  <c r="Q2381"/>
  <c r="R2381"/>
  <c r="S2381"/>
  <c r="T2381"/>
  <c r="O2382"/>
  <c r="P2382"/>
  <c r="Q2382"/>
  <c r="R2382"/>
  <c r="S2382"/>
  <c r="T2382"/>
  <c r="O2383"/>
  <c r="P2383"/>
  <c r="Q2383"/>
  <c r="R2383"/>
  <c r="S2383"/>
  <c r="T2383"/>
  <c r="O2384"/>
  <c r="P2384"/>
  <c r="Q2384"/>
  <c r="R2384"/>
  <c r="S2384"/>
  <c r="T2384"/>
  <c r="O2385"/>
  <c r="P2385"/>
  <c r="Q2385"/>
  <c r="R2385"/>
  <c r="S2385"/>
  <c r="T2385"/>
  <c r="O2386"/>
  <c r="P2386"/>
  <c r="Q2386"/>
  <c r="R2386"/>
  <c r="S2386"/>
  <c r="T2386"/>
  <c r="O2387"/>
  <c r="P2387"/>
  <c r="Q2387"/>
  <c r="R2387"/>
  <c r="S2387"/>
  <c r="T2387"/>
  <c r="O2388"/>
  <c r="P2388"/>
  <c r="Q2388"/>
  <c r="R2388"/>
  <c r="S2388"/>
  <c r="T2388"/>
  <c r="O2389"/>
  <c r="P2389"/>
  <c r="Q2389"/>
  <c r="R2389"/>
  <c r="S2389"/>
  <c r="T2389"/>
  <c r="O2390"/>
  <c r="P2390"/>
  <c r="Q2390"/>
  <c r="R2390"/>
  <c r="S2390"/>
  <c r="T2390"/>
  <c r="O2391"/>
  <c r="P2391"/>
  <c r="Q2391"/>
  <c r="R2391"/>
  <c r="S2391"/>
  <c r="T2391"/>
  <c r="O2392"/>
  <c r="P2392"/>
  <c r="Q2392"/>
  <c r="R2392"/>
  <c r="S2392"/>
  <c r="T2392"/>
  <c r="O2393"/>
  <c r="P2393"/>
  <c r="Q2393"/>
  <c r="R2393"/>
  <c r="S2393"/>
  <c r="T2393"/>
  <c r="O2394"/>
  <c r="P2394"/>
  <c r="Q2394"/>
  <c r="R2394"/>
  <c r="S2394"/>
  <c r="T2394"/>
  <c r="O2395"/>
  <c r="P2395"/>
  <c r="Q2395"/>
  <c r="R2395"/>
  <c r="S2395"/>
  <c r="T2395"/>
  <c r="O2396"/>
  <c r="P2396"/>
  <c r="Q2396"/>
  <c r="R2396"/>
  <c r="S2396"/>
  <c r="T2396"/>
  <c r="O2397"/>
  <c r="P2397"/>
  <c r="Q2397"/>
  <c r="R2397"/>
  <c r="S2397"/>
  <c r="T2397"/>
  <c r="O2398"/>
  <c r="P2398"/>
  <c r="Q2398"/>
  <c r="R2398"/>
  <c r="S2398"/>
  <c r="T2398"/>
  <c r="O2399"/>
  <c r="P2399"/>
  <c r="Q2399"/>
  <c r="R2399"/>
  <c r="S2399"/>
  <c r="T2399"/>
  <c r="O2400"/>
  <c r="P2400"/>
  <c r="Q2400"/>
  <c r="R2400"/>
  <c r="S2400"/>
  <c r="T2400"/>
  <c r="O2401"/>
  <c r="P2401"/>
  <c r="Q2401"/>
  <c r="R2401"/>
  <c r="S2401"/>
  <c r="T2401"/>
  <c r="O2402"/>
  <c r="P2402"/>
  <c r="Q2402"/>
  <c r="R2402"/>
  <c r="S2402"/>
  <c r="T2402"/>
  <c r="O2403"/>
  <c r="P2403"/>
  <c r="Q2403"/>
  <c r="R2403"/>
  <c r="S2403"/>
  <c r="T2403"/>
  <c r="O2404"/>
  <c r="P2404"/>
  <c r="Q2404"/>
  <c r="R2404"/>
  <c r="S2404"/>
  <c r="T2404"/>
  <c r="O2405"/>
  <c r="P2405"/>
  <c r="Q2405"/>
  <c r="R2405"/>
  <c r="S2405"/>
  <c r="T2405"/>
  <c r="O2406"/>
  <c r="P2406"/>
  <c r="Q2406"/>
  <c r="R2406"/>
  <c r="S2406"/>
  <c r="T2406"/>
  <c r="O2407"/>
  <c r="P2407"/>
  <c r="Q2407"/>
  <c r="R2407"/>
  <c r="S2407"/>
  <c r="T2407"/>
  <c r="O2408"/>
  <c r="P2408"/>
  <c r="Q2408"/>
  <c r="R2408"/>
  <c r="S2408"/>
  <c r="T2408"/>
  <c r="O2409"/>
  <c r="P2409"/>
  <c r="Q2409"/>
  <c r="R2409"/>
  <c r="S2409"/>
  <c r="T2409"/>
  <c r="O2410"/>
  <c r="P2410"/>
  <c r="Q2410"/>
  <c r="R2410"/>
  <c r="S2410"/>
  <c r="T2410"/>
  <c r="O2411"/>
  <c r="P2411"/>
  <c r="Q2411"/>
  <c r="R2411"/>
  <c r="S2411"/>
  <c r="T2411"/>
  <c r="O2412"/>
  <c r="P2412"/>
  <c r="Q2412"/>
  <c r="R2412"/>
  <c r="S2412"/>
  <c r="T2412"/>
  <c r="O2413"/>
  <c r="P2413"/>
  <c r="Q2413"/>
  <c r="R2413"/>
  <c r="S2413"/>
  <c r="T2413"/>
  <c r="O2414"/>
  <c r="P2414"/>
  <c r="Q2414"/>
  <c r="R2414"/>
  <c r="S2414"/>
  <c r="T2414"/>
  <c r="O2415"/>
  <c r="P2415"/>
  <c r="Q2415"/>
  <c r="R2415"/>
  <c r="S2415"/>
  <c r="T2415"/>
  <c r="O2416"/>
  <c r="P2416"/>
  <c r="Q2416"/>
  <c r="R2416"/>
  <c r="S2416"/>
  <c r="T2416"/>
  <c r="O2417"/>
  <c r="P2417"/>
  <c r="Q2417"/>
  <c r="R2417"/>
  <c r="S2417"/>
  <c r="T2417"/>
  <c r="O2418"/>
  <c r="P2418"/>
  <c r="Q2418"/>
  <c r="R2418"/>
  <c r="S2418"/>
  <c r="T2418"/>
  <c r="O2419"/>
  <c r="P2419"/>
  <c r="Q2419"/>
  <c r="R2419"/>
  <c r="S2419"/>
  <c r="T2419"/>
  <c r="O2420"/>
  <c r="P2420"/>
  <c r="Q2420"/>
  <c r="R2420"/>
  <c r="S2420"/>
  <c r="T2420"/>
  <c r="O2421"/>
  <c r="P2421"/>
  <c r="Q2421"/>
  <c r="R2421"/>
  <c r="S2421"/>
  <c r="T2421"/>
  <c r="O2422"/>
  <c r="P2422"/>
  <c r="Q2422"/>
  <c r="R2422"/>
  <c r="S2422"/>
  <c r="T2422"/>
  <c r="O2423"/>
  <c r="P2423"/>
  <c r="Q2423"/>
  <c r="R2423"/>
  <c r="S2423"/>
  <c r="T2423"/>
  <c r="O2424"/>
  <c r="P2424"/>
  <c r="Q2424"/>
  <c r="R2424"/>
  <c r="S2424"/>
  <c r="T2424"/>
  <c r="O2425"/>
  <c r="P2425"/>
  <c r="Q2425"/>
  <c r="R2425"/>
  <c r="S2425"/>
  <c r="T2425"/>
  <c r="O2426"/>
  <c r="P2426"/>
  <c r="Q2426"/>
  <c r="R2426"/>
  <c r="S2426"/>
  <c r="T2426"/>
  <c r="O2427"/>
  <c r="P2427"/>
  <c r="Q2427"/>
  <c r="R2427"/>
  <c r="S2427"/>
  <c r="T2427"/>
  <c r="O2428"/>
  <c r="P2428"/>
  <c r="Q2428"/>
  <c r="R2428"/>
  <c r="S2428"/>
  <c r="T2428"/>
  <c r="O2429"/>
  <c r="P2429"/>
  <c r="Q2429"/>
  <c r="R2429"/>
  <c r="S2429"/>
  <c r="T2429"/>
  <c r="O2430"/>
  <c r="P2430"/>
  <c r="Q2430"/>
  <c r="R2430"/>
  <c r="S2430"/>
  <c r="T2430"/>
  <c r="O2431"/>
  <c r="P2431"/>
  <c r="Q2431"/>
  <c r="R2431"/>
  <c r="S2431"/>
  <c r="T2431"/>
  <c r="O2432"/>
  <c r="P2432"/>
  <c r="Q2432"/>
  <c r="R2432"/>
  <c r="S2432"/>
  <c r="T2432"/>
  <c r="O2433"/>
  <c r="P2433"/>
  <c r="Q2433"/>
  <c r="R2433"/>
  <c r="S2433"/>
  <c r="T2433"/>
  <c r="O2434"/>
  <c r="P2434"/>
  <c r="Q2434"/>
  <c r="R2434"/>
  <c r="S2434"/>
  <c r="T2434"/>
  <c r="O2435"/>
  <c r="P2435"/>
  <c r="Q2435"/>
  <c r="R2435"/>
  <c r="S2435"/>
  <c r="T2435"/>
  <c r="O2436"/>
  <c r="P2436"/>
  <c r="Q2436"/>
  <c r="R2436"/>
  <c r="S2436"/>
  <c r="T2436"/>
  <c r="O2437"/>
  <c r="P2437"/>
  <c r="Q2437"/>
  <c r="R2437"/>
  <c r="S2437"/>
  <c r="T2437"/>
  <c r="O2438"/>
  <c r="P2438"/>
  <c r="Q2438"/>
  <c r="R2438"/>
  <c r="S2438"/>
  <c r="T2438"/>
  <c r="O2439"/>
  <c r="P2439"/>
  <c r="Q2439"/>
  <c r="R2439"/>
  <c r="S2439"/>
  <c r="T2439"/>
  <c r="O2440"/>
  <c r="P2440"/>
  <c r="Q2440"/>
  <c r="R2440"/>
  <c r="S2440"/>
  <c r="T2440"/>
  <c r="O2441"/>
  <c r="P2441"/>
  <c r="Q2441"/>
  <c r="R2441"/>
  <c r="S2441"/>
  <c r="T2441"/>
  <c r="O2442"/>
  <c r="P2442"/>
  <c r="Q2442"/>
  <c r="R2442"/>
  <c r="S2442"/>
  <c r="T2442"/>
  <c r="O2443"/>
  <c r="P2443"/>
  <c r="Q2443"/>
  <c r="R2443"/>
  <c r="S2443"/>
  <c r="T2443"/>
  <c r="O2444"/>
  <c r="P2444"/>
  <c r="Q2444"/>
  <c r="R2444"/>
  <c r="S2444"/>
  <c r="T2444"/>
  <c r="O2445"/>
  <c r="P2445"/>
  <c r="Q2445"/>
  <c r="R2445"/>
  <c r="S2445"/>
  <c r="T2445"/>
  <c r="O2446"/>
  <c r="P2446"/>
  <c r="Q2446"/>
  <c r="R2446"/>
  <c r="S2446"/>
  <c r="T2446"/>
  <c r="O2447"/>
  <c r="P2447"/>
  <c r="Q2447"/>
  <c r="R2447"/>
  <c r="S2447"/>
  <c r="T2447"/>
  <c r="O2448"/>
  <c r="P2448"/>
  <c r="Q2448"/>
  <c r="R2448"/>
  <c r="S2448"/>
  <c r="T2448"/>
  <c r="O2449"/>
  <c r="P2449"/>
  <c r="Q2449"/>
  <c r="R2449"/>
  <c r="S2449"/>
  <c r="T2449"/>
  <c r="O2450"/>
  <c r="P2450"/>
  <c r="Q2450"/>
  <c r="R2450"/>
  <c r="S2450"/>
  <c r="T2450"/>
  <c r="O2451"/>
  <c r="P2451"/>
  <c r="Q2451"/>
  <c r="R2451"/>
  <c r="S2451"/>
  <c r="T2451"/>
  <c r="O2452"/>
  <c r="P2452"/>
  <c r="Q2452"/>
  <c r="R2452"/>
  <c r="S2452"/>
  <c r="T2452"/>
  <c r="O2453"/>
  <c r="P2453"/>
  <c r="Q2453"/>
  <c r="R2453"/>
  <c r="S2453"/>
  <c r="T2453"/>
  <c r="O2454"/>
  <c r="P2454"/>
  <c r="Q2454"/>
  <c r="R2454"/>
  <c r="S2454"/>
  <c r="T2454"/>
  <c r="O2455"/>
  <c r="P2455"/>
  <c r="Q2455"/>
  <c r="R2455"/>
  <c r="S2455"/>
  <c r="T2455"/>
  <c r="O2456"/>
  <c r="P2456"/>
  <c r="Q2456"/>
  <c r="R2456"/>
  <c r="S2456"/>
  <c r="T2456"/>
  <c r="O2457"/>
  <c r="P2457"/>
  <c r="Q2457"/>
  <c r="R2457"/>
  <c r="S2457"/>
  <c r="T2457"/>
  <c r="O2458"/>
  <c r="P2458"/>
  <c r="Q2458"/>
  <c r="R2458"/>
  <c r="S2458"/>
  <c r="T2458"/>
  <c r="O2459"/>
  <c r="P2459"/>
  <c r="Q2459"/>
  <c r="R2459"/>
  <c r="S2459"/>
  <c r="T2459"/>
  <c r="O2460"/>
  <c r="P2460"/>
  <c r="Q2460"/>
  <c r="R2460"/>
  <c r="S2460"/>
  <c r="T2460"/>
  <c r="O2461"/>
  <c r="P2461"/>
  <c r="Q2461"/>
  <c r="R2461"/>
  <c r="S2461"/>
  <c r="T2461"/>
  <c r="O2462"/>
  <c r="P2462"/>
  <c r="Q2462"/>
  <c r="R2462"/>
  <c r="S2462"/>
  <c r="T2462"/>
  <c r="O2463"/>
  <c r="P2463"/>
  <c r="Q2463"/>
  <c r="R2463"/>
  <c r="S2463"/>
  <c r="T2463"/>
  <c r="O2464"/>
  <c r="P2464"/>
  <c r="Q2464"/>
  <c r="R2464"/>
  <c r="S2464"/>
  <c r="T2464"/>
  <c r="O2465"/>
  <c r="P2465"/>
  <c r="Q2465"/>
  <c r="R2465"/>
  <c r="S2465"/>
  <c r="T2465"/>
  <c r="O2466"/>
  <c r="P2466"/>
  <c r="Q2466"/>
  <c r="R2466"/>
  <c r="S2466"/>
  <c r="T2466"/>
  <c r="O2467"/>
  <c r="P2467"/>
  <c r="Q2467"/>
  <c r="R2467"/>
  <c r="S2467"/>
  <c r="T2467"/>
  <c r="O2468"/>
  <c r="P2468"/>
  <c r="Q2468"/>
  <c r="R2468"/>
  <c r="S2468"/>
  <c r="T2468"/>
  <c r="O2469"/>
  <c r="P2469"/>
  <c r="Q2469"/>
  <c r="R2469"/>
  <c r="S2469"/>
  <c r="T2469"/>
  <c r="O2470"/>
  <c r="P2470"/>
  <c r="Q2470"/>
  <c r="R2470"/>
  <c r="S2470"/>
  <c r="T2470"/>
  <c r="O2471"/>
  <c r="P2471"/>
  <c r="Q2471"/>
  <c r="R2471"/>
  <c r="S2471"/>
  <c r="T2471"/>
  <c r="O2472"/>
  <c r="P2472"/>
  <c r="Q2472"/>
  <c r="R2472"/>
  <c r="S2472"/>
  <c r="T2472"/>
  <c r="O2473"/>
  <c r="P2473"/>
  <c r="Q2473"/>
  <c r="R2473"/>
  <c r="S2473"/>
  <c r="T2473"/>
  <c r="O2474"/>
  <c r="P2474"/>
  <c r="Q2474"/>
  <c r="R2474"/>
  <c r="S2474"/>
  <c r="T2474"/>
  <c r="O2475"/>
  <c r="P2475"/>
  <c r="Q2475"/>
  <c r="R2475"/>
  <c r="S2475"/>
  <c r="T2475"/>
  <c r="O2476"/>
  <c r="P2476"/>
  <c r="Q2476"/>
  <c r="R2476"/>
  <c r="S2476"/>
  <c r="T2476"/>
  <c r="O2477"/>
  <c r="P2477"/>
  <c r="Q2477"/>
  <c r="R2477"/>
  <c r="S2477"/>
  <c r="T2477"/>
  <c r="O2478"/>
  <c r="P2478"/>
  <c r="Q2478"/>
  <c r="R2478"/>
  <c r="S2478"/>
  <c r="T2478"/>
  <c r="O2479"/>
  <c r="P2479"/>
  <c r="Q2479"/>
  <c r="R2479"/>
  <c r="S2479"/>
  <c r="T2479"/>
  <c r="O2480"/>
  <c r="P2480"/>
  <c r="Q2480"/>
  <c r="R2480"/>
  <c r="S2480"/>
  <c r="T2480"/>
  <c r="O2481"/>
  <c r="P2481"/>
  <c r="Q2481"/>
  <c r="R2481"/>
  <c r="S2481"/>
  <c r="T2481"/>
  <c r="O2482"/>
  <c r="P2482"/>
  <c r="Q2482"/>
  <c r="R2482"/>
  <c r="S2482"/>
  <c r="T2482"/>
  <c r="O2483"/>
  <c r="P2483"/>
  <c r="Q2483"/>
  <c r="R2483"/>
  <c r="S2483"/>
  <c r="T2483"/>
  <c r="O2484"/>
  <c r="P2484"/>
  <c r="Q2484"/>
  <c r="R2484"/>
  <c r="S2484"/>
  <c r="T2484"/>
  <c r="O2485"/>
  <c r="P2485"/>
  <c r="Q2485"/>
  <c r="R2485"/>
  <c r="S2485"/>
  <c r="T2485"/>
  <c r="O2486"/>
  <c r="P2486"/>
  <c r="Q2486"/>
  <c r="R2486"/>
  <c r="S2486"/>
  <c r="T2486"/>
  <c r="O2487"/>
  <c r="P2487"/>
  <c r="Q2487"/>
  <c r="R2487"/>
  <c r="S2487"/>
  <c r="T2487"/>
  <c r="O2488"/>
  <c r="P2488"/>
  <c r="Q2488"/>
  <c r="R2488"/>
  <c r="S2488"/>
  <c r="T2488"/>
  <c r="O2489"/>
  <c r="P2489"/>
  <c r="Q2489"/>
  <c r="R2489"/>
  <c r="S2489"/>
  <c r="T2489"/>
  <c r="O2490"/>
  <c r="P2490"/>
  <c r="Q2490"/>
  <c r="R2490"/>
  <c r="S2490"/>
  <c r="T2490"/>
  <c r="O2491"/>
  <c r="P2491"/>
  <c r="Q2491"/>
  <c r="R2491"/>
  <c r="S2491"/>
  <c r="T2491"/>
  <c r="O2492"/>
  <c r="P2492"/>
  <c r="Q2492"/>
  <c r="R2492"/>
  <c r="S2492"/>
  <c r="T2492"/>
  <c r="O2493"/>
  <c r="P2493"/>
  <c r="Q2493"/>
  <c r="R2493"/>
  <c r="S2493"/>
  <c r="T2493"/>
  <c r="O2494"/>
  <c r="P2494"/>
  <c r="Q2494"/>
  <c r="R2494"/>
  <c r="S2494"/>
  <c r="T2494"/>
  <c r="O2495"/>
  <c r="P2495"/>
  <c r="Q2495"/>
  <c r="R2495"/>
  <c r="S2495"/>
  <c r="T2495"/>
  <c r="O2496"/>
  <c r="P2496"/>
  <c r="Q2496"/>
  <c r="R2496"/>
  <c r="S2496"/>
  <c r="T2496"/>
  <c r="O2497"/>
  <c r="P2497"/>
  <c r="Q2497"/>
  <c r="R2497"/>
  <c r="S2497"/>
  <c r="T2497"/>
  <c r="O2498"/>
  <c r="P2498"/>
  <c r="Q2498"/>
  <c r="R2498"/>
  <c r="S2498"/>
  <c r="T2498"/>
  <c r="O2499"/>
  <c r="P2499"/>
  <c r="Q2499"/>
  <c r="R2499"/>
  <c r="S2499"/>
  <c r="T2499"/>
  <c r="O2500"/>
  <c r="P2500"/>
  <c r="Q2500"/>
  <c r="R2500"/>
  <c r="S2500"/>
  <c r="T2500"/>
  <c r="O2501"/>
  <c r="P2501"/>
  <c r="Q2501"/>
  <c r="R2501"/>
  <c r="S2501"/>
  <c r="T2501"/>
  <c r="O2502"/>
  <c r="P2502"/>
  <c r="Q2502"/>
  <c r="R2502"/>
  <c r="S2502"/>
  <c r="T2502"/>
  <c r="O2503"/>
  <c r="P2503"/>
  <c r="Q2503"/>
  <c r="R2503"/>
  <c r="S2503"/>
  <c r="T2503"/>
  <c r="O2504"/>
  <c r="P2504"/>
  <c r="Q2504"/>
  <c r="R2504"/>
  <c r="S2504"/>
  <c r="T2504"/>
  <c r="O2505"/>
  <c r="P2505"/>
  <c r="Q2505"/>
  <c r="R2505"/>
  <c r="S2505"/>
  <c r="T2505"/>
  <c r="O2506"/>
  <c r="P2506"/>
  <c r="Q2506"/>
  <c r="R2506"/>
  <c r="S2506"/>
  <c r="T2506"/>
  <c r="O2507"/>
  <c r="P2507"/>
  <c r="Q2507"/>
  <c r="R2507"/>
  <c r="S2507"/>
  <c r="T2507"/>
  <c r="O2508"/>
  <c r="P2508"/>
  <c r="Q2508"/>
  <c r="R2508"/>
  <c r="S2508"/>
  <c r="T2508"/>
  <c r="O2509"/>
  <c r="P2509"/>
  <c r="Q2509"/>
  <c r="R2509"/>
  <c r="S2509"/>
  <c r="T2509"/>
  <c r="O2510"/>
  <c r="P2510"/>
  <c r="Q2510"/>
  <c r="R2510"/>
  <c r="S2510"/>
  <c r="T2510"/>
  <c r="O2511"/>
  <c r="P2511"/>
  <c r="Q2511"/>
  <c r="R2511"/>
  <c r="S2511"/>
  <c r="T2511"/>
  <c r="O2512"/>
  <c r="P2512"/>
  <c r="Q2512"/>
  <c r="R2512"/>
  <c r="S2512"/>
  <c r="T2512"/>
  <c r="O2513"/>
  <c r="P2513"/>
  <c r="Q2513"/>
  <c r="R2513"/>
  <c r="S2513"/>
  <c r="T2513"/>
  <c r="O2514"/>
  <c r="P2514"/>
  <c r="Q2514"/>
  <c r="R2514"/>
  <c r="S2514"/>
  <c r="T2514"/>
  <c r="O2515"/>
  <c r="P2515"/>
  <c r="Q2515"/>
  <c r="R2515"/>
  <c r="S2515"/>
  <c r="T2515"/>
  <c r="O2516"/>
  <c r="P2516"/>
  <c r="Q2516"/>
  <c r="R2516"/>
  <c r="S2516"/>
  <c r="T2516"/>
  <c r="O2517"/>
  <c r="P2517"/>
  <c r="Q2517"/>
  <c r="R2517"/>
  <c r="S2517"/>
  <c r="T2517"/>
  <c r="O2518"/>
  <c r="P2518"/>
  <c r="Q2518"/>
  <c r="R2518"/>
  <c r="S2518"/>
  <c r="T2518"/>
  <c r="O2519"/>
  <c r="P2519"/>
  <c r="Q2519"/>
  <c r="R2519"/>
  <c r="S2519"/>
  <c r="T2519"/>
  <c r="O2520"/>
  <c r="P2520"/>
  <c r="Q2520"/>
  <c r="R2520"/>
  <c r="S2520"/>
  <c r="T2520"/>
  <c r="O2521"/>
  <c r="P2521"/>
  <c r="Q2521"/>
  <c r="R2521"/>
  <c r="S2521"/>
  <c r="T2521"/>
  <c r="O2522"/>
  <c r="P2522"/>
  <c r="Q2522"/>
  <c r="R2522"/>
  <c r="S2522"/>
  <c r="T2522"/>
  <c r="O2523"/>
  <c r="P2523"/>
  <c r="Q2523"/>
  <c r="R2523"/>
  <c r="S2523"/>
  <c r="T2523"/>
  <c r="O2524"/>
  <c r="P2524"/>
  <c r="Q2524"/>
  <c r="R2524"/>
  <c r="S2524"/>
  <c r="T2524"/>
  <c r="O2525"/>
  <c r="P2525"/>
  <c r="Q2525"/>
  <c r="R2525"/>
  <c r="S2525"/>
  <c r="T2525"/>
  <c r="O2526"/>
  <c r="P2526"/>
  <c r="Q2526"/>
  <c r="R2526"/>
  <c r="S2526"/>
  <c r="T2526"/>
  <c r="O2527"/>
  <c r="P2527"/>
  <c r="Q2527"/>
  <c r="R2527"/>
  <c r="S2527"/>
  <c r="T2527"/>
  <c r="O2528"/>
  <c r="P2528"/>
  <c r="Q2528"/>
  <c r="R2528"/>
  <c r="S2528"/>
  <c r="T2528"/>
  <c r="O2529"/>
  <c r="P2529"/>
  <c r="Q2529"/>
  <c r="R2529"/>
  <c r="S2529"/>
  <c r="T2529"/>
  <c r="O2530"/>
  <c r="P2530"/>
  <c r="Q2530"/>
  <c r="R2530"/>
  <c r="S2530"/>
  <c r="T2530"/>
  <c r="O2531"/>
  <c r="P2531"/>
  <c r="Q2531"/>
  <c r="R2531"/>
  <c r="S2531"/>
  <c r="T2531"/>
  <c r="O2532"/>
  <c r="P2532"/>
  <c r="Q2532"/>
  <c r="R2532"/>
  <c r="S2532"/>
  <c r="T2532"/>
  <c r="O2533"/>
  <c r="P2533"/>
  <c r="Q2533"/>
  <c r="R2533"/>
  <c r="S2533"/>
  <c r="T2533"/>
  <c r="O2534"/>
  <c r="P2534"/>
  <c r="Q2534"/>
  <c r="R2534"/>
  <c r="S2534"/>
  <c r="T2534"/>
  <c r="O2535"/>
  <c r="P2535"/>
  <c r="Q2535"/>
  <c r="R2535"/>
  <c r="S2535"/>
  <c r="T2535"/>
  <c r="O2536"/>
  <c r="P2536"/>
  <c r="Q2536"/>
  <c r="R2536"/>
  <c r="S2536"/>
  <c r="T2536"/>
  <c r="O2537"/>
  <c r="P2537"/>
  <c r="Q2537"/>
  <c r="R2537"/>
  <c r="S2537"/>
  <c r="T2537"/>
  <c r="O2538"/>
  <c r="P2538"/>
  <c r="Q2538"/>
  <c r="R2538"/>
  <c r="S2538"/>
  <c r="T2538"/>
  <c r="O2539"/>
  <c r="P2539"/>
  <c r="Q2539"/>
  <c r="R2539"/>
  <c r="S2539"/>
  <c r="T2539"/>
  <c r="O2540"/>
  <c r="P2540"/>
  <c r="Q2540"/>
  <c r="R2540"/>
  <c r="S2540"/>
  <c r="T2540"/>
  <c r="O2541"/>
  <c r="P2541"/>
  <c r="Q2541"/>
  <c r="R2541"/>
  <c r="S2541"/>
  <c r="T2541"/>
  <c r="O2542"/>
  <c r="P2542"/>
  <c r="Q2542"/>
  <c r="R2542"/>
  <c r="S2542"/>
  <c r="T2542"/>
  <c r="O2543"/>
  <c r="P2543"/>
  <c r="Q2543"/>
  <c r="R2543"/>
  <c r="S2543"/>
  <c r="T2543"/>
  <c r="O2544"/>
  <c r="P2544"/>
  <c r="Q2544"/>
  <c r="R2544"/>
  <c r="S2544"/>
  <c r="T2544"/>
  <c r="O2545"/>
  <c r="P2545"/>
  <c r="Q2545"/>
  <c r="R2545"/>
  <c r="S2545"/>
  <c r="T2545"/>
  <c r="O2546"/>
  <c r="P2546"/>
  <c r="Q2546"/>
  <c r="R2546"/>
  <c r="S2546"/>
  <c r="T2546"/>
  <c r="O2547"/>
  <c r="P2547"/>
  <c r="Q2547"/>
  <c r="R2547"/>
  <c r="S2547"/>
  <c r="T2547"/>
  <c r="O2548"/>
  <c r="P2548"/>
  <c r="Q2548"/>
  <c r="R2548"/>
  <c r="S2548"/>
  <c r="T2548"/>
  <c r="O2549"/>
  <c r="P2549"/>
  <c r="Q2549"/>
  <c r="R2549"/>
  <c r="S2549"/>
  <c r="T2549"/>
  <c r="O2550"/>
  <c r="P2550"/>
  <c r="Q2550"/>
  <c r="R2550"/>
  <c r="S2550"/>
  <c r="T2550"/>
  <c r="O2551"/>
  <c r="P2551"/>
  <c r="Q2551"/>
  <c r="R2551"/>
  <c r="S2551"/>
  <c r="T2551"/>
  <c r="O2552"/>
  <c r="P2552"/>
  <c r="Q2552"/>
  <c r="R2552"/>
  <c r="S2552"/>
  <c r="T2552"/>
  <c r="O2553"/>
  <c r="P2553"/>
  <c r="Q2553"/>
  <c r="R2553"/>
  <c r="S2553"/>
  <c r="T2553"/>
  <c r="O2554"/>
  <c r="P2554"/>
  <c r="Q2554"/>
  <c r="R2554"/>
  <c r="S2554"/>
  <c r="T2554"/>
  <c r="O2555"/>
  <c r="P2555"/>
  <c r="Q2555"/>
  <c r="R2555"/>
  <c r="S2555"/>
  <c r="T2555"/>
  <c r="O2556"/>
  <c r="P2556"/>
  <c r="Q2556"/>
  <c r="R2556"/>
  <c r="S2556"/>
  <c r="T2556"/>
  <c r="O2557"/>
  <c r="P2557"/>
  <c r="Q2557"/>
  <c r="R2557"/>
  <c r="S2557"/>
  <c r="T2557"/>
  <c r="O2558"/>
  <c r="P2558"/>
  <c r="Q2558"/>
  <c r="R2558"/>
  <c r="S2558"/>
  <c r="T2558"/>
  <c r="O2559"/>
  <c r="P2559"/>
  <c r="Q2559"/>
  <c r="R2559"/>
  <c r="S2559"/>
  <c r="T2559"/>
  <c r="O2560"/>
  <c r="P2560"/>
  <c r="Q2560"/>
  <c r="R2560"/>
  <c r="S2560"/>
  <c r="T2560"/>
  <c r="O2561"/>
  <c r="P2561"/>
  <c r="Q2561"/>
  <c r="R2561"/>
  <c r="S2561"/>
  <c r="T2561"/>
  <c r="O2562"/>
  <c r="P2562"/>
  <c r="Q2562"/>
  <c r="R2562"/>
  <c r="S2562"/>
  <c r="T2562"/>
  <c r="O2563"/>
  <c r="P2563"/>
  <c r="Q2563"/>
  <c r="R2563"/>
  <c r="S2563"/>
  <c r="T2563"/>
  <c r="O2564"/>
  <c r="P2564"/>
  <c r="Q2564"/>
  <c r="R2564"/>
  <c r="S2564"/>
  <c r="T2564"/>
  <c r="O2565"/>
  <c r="P2565"/>
  <c r="Q2565"/>
  <c r="R2565"/>
  <c r="S2565"/>
  <c r="T2565"/>
  <c r="O2566"/>
  <c r="P2566"/>
  <c r="Q2566"/>
  <c r="R2566"/>
  <c r="S2566"/>
  <c r="T2566"/>
  <c r="O2567"/>
  <c r="P2567"/>
  <c r="Q2567"/>
  <c r="R2567"/>
  <c r="S2567"/>
  <c r="T2567"/>
  <c r="O2568"/>
  <c r="P2568"/>
  <c r="Q2568"/>
  <c r="R2568"/>
  <c r="S2568"/>
  <c r="T2568"/>
  <c r="O2569"/>
  <c r="P2569"/>
  <c r="Q2569"/>
  <c r="R2569"/>
  <c r="S2569"/>
  <c r="T2569"/>
  <c r="O2570"/>
  <c r="P2570"/>
  <c r="Q2570"/>
  <c r="R2570"/>
  <c r="S2570"/>
  <c r="T2570"/>
  <c r="O2571"/>
  <c r="P2571"/>
  <c r="Q2571"/>
  <c r="R2571"/>
  <c r="S2571"/>
  <c r="T2571"/>
  <c r="O2572"/>
  <c r="P2572"/>
  <c r="Q2572"/>
  <c r="R2572"/>
  <c r="S2572"/>
  <c r="T2572"/>
  <c r="O2573"/>
  <c r="P2573"/>
  <c r="Q2573"/>
  <c r="R2573"/>
  <c r="S2573"/>
  <c r="T2573"/>
  <c r="O2574"/>
  <c r="P2574"/>
  <c r="Q2574"/>
  <c r="R2574"/>
  <c r="S2574"/>
  <c r="T2574"/>
  <c r="O2575"/>
  <c r="P2575"/>
  <c r="Q2575"/>
  <c r="R2575"/>
  <c r="S2575"/>
  <c r="T2575"/>
  <c r="O2576"/>
  <c r="P2576"/>
  <c r="Q2576"/>
  <c r="R2576"/>
  <c r="S2576"/>
  <c r="T2576"/>
  <c r="O2577"/>
  <c r="P2577"/>
  <c r="Q2577"/>
  <c r="R2577"/>
  <c r="S2577"/>
  <c r="T2577"/>
  <c r="O2578"/>
  <c r="P2578"/>
  <c r="Q2578"/>
  <c r="R2578"/>
  <c r="S2578"/>
  <c r="T2578"/>
  <c r="O2579"/>
  <c r="P2579"/>
  <c r="Q2579"/>
  <c r="R2579"/>
  <c r="S2579"/>
  <c r="T2579"/>
  <c r="O2580"/>
  <c r="P2580"/>
  <c r="Q2580"/>
  <c r="R2580"/>
  <c r="S2580"/>
  <c r="T2580"/>
  <c r="O2581"/>
  <c r="P2581"/>
  <c r="Q2581"/>
  <c r="R2581"/>
  <c r="S2581"/>
  <c r="T2581"/>
  <c r="O2582"/>
  <c r="P2582"/>
  <c r="Q2582"/>
  <c r="R2582"/>
  <c r="S2582"/>
  <c r="T2582"/>
  <c r="O2583"/>
  <c r="P2583"/>
  <c r="Q2583"/>
  <c r="R2583"/>
  <c r="S2583"/>
  <c r="T2583"/>
  <c r="O2584"/>
  <c r="P2584"/>
  <c r="Q2584"/>
  <c r="R2584"/>
  <c r="S2584"/>
  <c r="T2584"/>
  <c r="O2585"/>
  <c r="P2585"/>
  <c r="Q2585"/>
  <c r="R2585"/>
  <c r="S2585"/>
  <c r="T2585"/>
  <c r="O2586"/>
  <c r="P2586"/>
  <c r="Q2586"/>
  <c r="R2586"/>
  <c r="S2586"/>
  <c r="T2586"/>
  <c r="O2587"/>
  <c r="P2587"/>
  <c r="Q2587"/>
  <c r="R2587"/>
  <c r="S2587"/>
  <c r="T2587"/>
  <c r="O2588"/>
  <c r="P2588"/>
  <c r="Q2588"/>
  <c r="R2588"/>
  <c r="S2588"/>
  <c r="T2588"/>
  <c r="O2589"/>
  <c r="P2589"/>
  <c r="Q2589"/>
  <c r="R2589"/>
  <c r="S2589"/>
  <c r="T2589"/>
  <c r="O2590"/>
  <c r="P2590"/>
  <c r="Q2590"/>
  <c r="R2590"/>
  <c r="S2590"/>
  <c r="T2590"/>
  <c r="O2591"/>
  <c r="P2591"/>
  <c r="Q2591"/>
  <c r="R2591"/>
  <c r="S2591"/>
  <c r="T2591"/>
  <c r="O2592"/>
  <c r="P2592"/>
  <c r="Q2592"/>
  <c r="R2592"/>
  <c r="S2592"/>
  <c r="T2592"/>
  <c r="O2593"/>
  <c r="P2593"/>
  <c r="Q2593"/>
  <c r="R2593"/>
  <c r="S2593"/>
  <c r="T2593"/>
  <c r="O2594"/>
  <c r="P2594"/>
  <c r="Q2594"/>
  <c r="R2594"/>
  <c r="S2594"/>
  <c r="T2594"/>
  <c r="O2595"/>
  <c r="P2595"/>
  <c r="Q2595"/>
  <c r="R2595"/>
  <c r="S2595"/>
  <c r="T2595"/>
  <c r="O2596"/>
  <c r="P2596"/>
  <c r="Q2596"/>
  <c r="R2596"/>
  <c r="S2596"/>
  <c r="T2596"/>
  <c r="O2597"/>
  <c r="P2597"/>
  <c r="Q2597"/>
  <c r="R2597"/>
  <c r="S2597"/>
  <c r="T2597"/>
  <c r="O2598"/>
  <c r="P2598"/>
  <c r="Q2598"/>
  <c r="R2598"/>
  <c r="S2598"/>
  <c r="T2598"/>
  <c r="O2599"/>
  <c r="P2599"/>
  <c r="Q2599"/>
  <c r="R2599"/>
  <c r="S2599"/>
  <c r="T2599"/>
  <c r="O2600"/>
  <c r="P2600"/>
  <c r="Q2600"/>
  <c r="R2600"/>
  <c r="S2600"/>
  <c r="T2600"/>
  <c r="O2601"/>
  <c r="P2601"/>
  <c r="Q2601"/>
  <c r="R2601"/>
  <c r="S2601"/>
  <c r="T2601"/>
  <c r="O2602"/>
  <c r="P2602"/>
  <c r="Q2602"/>
  <c r="R2602"/>
  <c r="S2602"/>
  <c r="T2602"/>
  <c r="O2603"/>
  <c r="P2603"/>
  <c r="Q2603"/>
  <c r="R2603"/>
  <c r="S2603"/>
  <c r="T2603"/>
  <c r="O2604"/>
  <c r="P2604"/>
  <c r="Q2604"/>
  <c r="R2604"/>
  <c r="S2604"/>
  <c r="T2604"/>
  <c r="O2605"/>
  <c r="P2605"/>
  <c r="Q2605"/>
  <c r="R2605"/>
  <c r="S2605"/>
  <c r="T2605"/>
  <c r="O2606"/>
  <c r="P2606"/>
  <c r="Q2606"/>
  <c r="R2606"/>
  <c r="S2606"/>
  <c r="T2606"/>
  <c r="O2607"/>
  <c r="P2607"/>
  <c r="Q2607"/>
  <c r="R2607"/>
  <c r="S2607"/>
  <c r="T2607"/>
  <c r="O2608"/>
  <c r="P2608"/>
  <c r="Q2608"/>
  <c r="R2608"/>
  <c r="S2608"/>
  <c r="T2608"/>
  <c r="O2609"/>
  <c r="P2609"/>
  <c r="Q2609"/>
  <c r="R2609"/>
  <c r="S2609"/>
  <c r="T2609"/>
  <c r="O2610"/>
  <c r="P2610"/>
  <c r="Q2610"/>
  <c r="R2610"/>
  <c r="S2610"/>
  <c r="T2610"/>
  <c r="O2611"/>
  <c r="P2611"/>
  <c r="Q2611"/>
  <c r="R2611"/>
  <c r="S2611"/>
  <c r="T2611"/>
  <c r="O2612"/>
  <c r="P2612"/>
  <c r="Q2612"/>
  <c r="R2612"/>
  <c r="S2612"/>
  <c r="T2612"/>
  <c r="O2613"/>
  <c r="P2613"/>
  <c r="Q2613"/>
  <c r="R2613"/>
  <c r="S2613"/>
  <c r="T2613"/>
  <c r="O2614"/>
  <c r="P2614"/>
  <c r="Q2614"/>
  <c r="R2614"/>
  <c r="S2614"/>
  <c r="T2614"/>
  <c r="O2615"/>
  <c r="P2615"/>
  <c r="Q2615"/>
  <c r="R2615"/>
  <c r="S2615"/>
  <c r="T2615"/>
  <c r="O2616"/>
  <c r="P2616"/>
  <c r="Q2616"/>
  <c r="R2616"/>
  <c r="S2616"/>
  <c r="T2616"/>
  <c r="O2617"/>
  <c r="P2617"/>
  <c r="Q2617"/>
  <c r="R2617"/>
  <c r="S2617"/>
  <c r="T2617"/>
  <c r="O2618"/>
  <c r="P2618"/>
  <c r="Q2618"/>
  <c r="R2618"/>
  <c r="S2618"/>
  <c r="T2618"/>
  <c r="O2619"/>
  <c r="P2619"/>
  <c r="Q2619"/>
  <c r="R2619"/>
  <c r="S2619"/>
  <c r="T2619"/>
  <c r="O2620"/>
  <c r="P2620"/>
  <c r="Q2620"/>
  <c r="R2620"/>
  <c r="S2620"/>
  <c r="T2620"/>
  <c r="O2621"/>
  <c r="P2621"/>
  <c r="Q2621"/>
  <c r="R2621"/>
  <c r="S2621"/>
  <c r="T2621"/>
  <c r="O2622"/>
  <c r="P2622"/>
  <c r="Q2622"/>
  <c r="R2622"/>
  <c r="S2622"/>
  <c r="T2622"/>
  <c r="O2623"/>
  <c r="P2623"/>
  <c r="Q2623"/>
  <c r="R2623"/>
  <c r="S2623"/>
  <c r="T2623"/>
  <c r="O2624"/>
  <c r="P2624"/>
  <c r="Q2624"/>
  <c r="R2624"/>
  <c r="S2624"/>
  <c r="T2624"/>
  <c r="O2625"/>
  <c r="P2625"/>
  <c r="Q2625"/>
  <c r="R2625"/>
  <c r="S2625"/>
  <c r="T2625"/>
  <c r="O2626"/>
  <c r="P2626"/>
  <c r="Q2626"/>
  <c r="R2626"/>
  <c r="S2626"/>
  <c r="T2626"/>
  <c r="O2627"/>
  <c r="P2627"/>
  <c r="Q2627"/>
  <c r="R2627"/>
  <c r="S2627"/>
  <c r="T2627"/>
  <c r="O2628"/>
  <c r="P2628"/>
  <c r="Q2628"/>
  <c r="R2628"/>
  <c r="S2628"/>
  <c r="T2628"/>
  <c r="O2629"/>
  <c r="P2629"/>
  <c r="Q2629"/>
  <c r="R2629"/>
  <c r="S2629"/>
  <c r="T2629"/>
  <c r="O2630"/>
  <c r="P2630"/>
  <c r="Q2630"/>
  <c r="R2630"/>
  <c r="S2630"/>
  <c r="T2630"/>
  <c r="O2631"/>
  <c r="P2631"/>
  <c r="Q2631"/>
  <c r="R2631"/>
  <c r="S2631"/>
  <c r="T2631"/>
  <c r="O2632"/>
  <c r="P2632"/>
  <c r="Q2632"/>
  <c r="R2632"/>
  <c r="S2632"/>
  <c r="T2632"/>
  <c r="O2633"/>
  <c r="P2633"/>
  <c r="Q2633"/>
  <c r="R2633"/>
  <c r="S2633"/>
  <c r="T2633"/>
  <c r="O2634"/>
  <c r="P2634"/>
  <c r="Q2634"/>
  <c r="R2634"/>
  <c r="S2634"/>
  <c r="T2634"/>
  <c r="O2635"/>
  <c r="P2635"/>
  <c r="Q2635"/>
  <c r="R2635"/>
  <c r="S2635"/>
  <c r="T2635"/>
  <c r="O2636"/>
  <c r="P2636"/>
  <c r="Q2636"/>
  <c r="R2636"/>
  <c r="S2636"/>
  <c r="T2636"/>
  <c r="O2637"/>
  <c r="P2637"/>
  <c r="Q2637"/>
  <c r="R2637"/>
  <c r="S2637"/>
  <c r="T2637"/>
  <c r="O2638"/>
  <c r="P2638"/>
  <c r="Q2638"/>
  <c r="R2638"/>
  <c r="S2638"/>
  <c r="T2638"/>
  <c r="O2639"/>
  <c r="P2639"/>
  <c r="Q2639"/>
  <c r="R2639"/>
  <c r="S2639"/>
  <c r="T2639"/>
  <c r="O2640"/>
  <c r="P2640"/>
  <c r="Q2640"/>
  <c r="R2640"/>
  <c r="S2640"/>
  <c r="T2640"/>
  <c r="O2641"/>
  <c r="P2641"/>
  <c r="Q2641"/>
  <c r="R2641"/>
  <c r="S2641"/>
  <c r="T2641"/>
  <c r="O2642"/>
  <c r="P2642"/>
  <c r="Q2642"/>
  <c r="R2642"/>
  <c r="S2642"/>
  <c r="T2642"/>
  <c r="O2643"/>
  <c r="P2643"/>
  <c r="Q2643"/>
  <c r="R2643"/>
  <c r="S2643"/>
  <c r="T2643"/>
  <c r="O2644"/>
  <c r="P2644"/>
  <c r="Q2644"/>
  <c r="R2644"/>
  <c r="S2644"/>
  <c r="T2644"/>
  <c r="O2645"/>
  <c r="P2645"/>
  <c r="Q2645"/>
  <c r="R2645"/>
  <c r="S2645"/>
  <c r="T2645"/>
  <c r="O2646"/>
  <c r="P2646"/>
  <c r="Q2646"/>
  <c r="R2646"/>
  <c r="S2646"/>
  <c r="T2646"/>
  <c r="O2647"/>
  <c r="P2647"/>
  <c r="Q2647"/>
  <c r="R2647"/>
  <c r="S2647"/>
  <c r="T2647"/>
  <c r="O2648"/>
  <c r="P2648"/>
  <c r="Q2648"/>
  <c r="R2648"/>
  <c r="S2648"/>
  <c r="T2648"/>
  <c r="O2649"/>
  <c r="P2649"/>
  <c r="Q2649"/>
  <c r="R2649"/>
  <c r="S2649"/>
  <c r="T2649"/>
  <c r="O2650"/>
  <c r="P2650"/>
  <c r="Q2650"/>
  <c r="R2650"/>
  <c r="S2650"/>
  <c r="T2650"/>
  <c r="O2651"/>
  <c r="P2651"/>
  <c r="Q2651"/>
  <c r="R2651"/>
  <c r="S2651"/>
  <c r="T2651"/>
  <c r="O2652"/>
  <c r="P2652"/>
  <c r="Q2652"/>
  <c r="R2652"/>
  <c r="S2652"/>
  <c r="T2652"/>
  <c r="O2653"/>
  <c r="P2653"/>
  <c r="Q2653"/>
  <c r="R2653"/>
  <c r="S2653"/>
  <c r="T2653"/>
  <c r="O2654"/>
  <c r="P2654"/>
  <c r="Q2654"/>
  <c r="R2654"/>
  <c r="S2654"/>
  <c r="T2654"/>
  <c r="O2655"/>
  <c r="P2655"/>
  <c r="Q2655"/>
  <c r="R2655"/>
  <c r="S2655"/>
  <c r="T2655"/>
  <c r="O2656"/>
  <c r="P2656"/>
  <c r="Q2656"/>
  <c r="R2656"/>
  <c r="S2656"/>
  <c r="T2656"/>
  <c r="O2657"/>
  <c r="P2657"/>
  <c r="Q2657"/>
  <c r="R2657"/>
  <c r="S2657"/>
  <c r="T2657"/>
  <c r="O2658"/>
  <c r="P2658"/>
  <c r="Q2658"/>
  <c r="R2658"/>
  <c r="S2658"/>
  <c r="T2658"/>
  <c r="O2659"/>
  <c r="P2659"/>
  <c r="Q2659"/>
  <c r="R2659"/>
  <c r="S2659"/>
  <c r="T2659"/>
  <c r="O2660"/>
  <c r="P2660"/>
  <c r="Q2660"/>
  <c r="R2660"/>
  <c r="S2660"/>
  <c r="T2660"/>
  <c r="O2661"/>
  <c r="P2661"/>
  <c r="Q2661"/>
  <c r="R2661"/>
  <c r="S2661"/>
  <c r="T2661"/>
  <c r="O2662"/>
  <c r="P2662"/>
  <c r="Q2662"/>
  <c r="R2662"/>
  <c r="S2662"/>
  <c r="T2662"/>
  <c r="O2663"/>
  <c r="P2663"/>
  <c r="Q2663"/>
  <c r="R2663"/>
  <c r="S2663"/>
  <c r="T2663"/>
  <c r="O2664"/>
  <c r="P2664"/>
  <c r="Q2664"/>
  <c r="R2664"/>
  <c r="S2664"/>
  <c r="T2664"/>
  <c r="O2665"/>
  <c r="P2665"/>
  <c r="Q2665"/>
  <c r="R2665"/>
  <c r="S2665"/>
  <c r="T2665"/>
  <c r="O2666"/>
  <c r="P2666"/>
  <c r="Q2666"/>
  <c r="R2666"/>
  <c r="S2666"/>
  <c r="T2666"/>
  <c r="O2667"/>
  <c r="P2667"/>
  <c r="Q2667"/>
  <c r="R2667"/>
  <c r="S2667"/>
  <c r="T2667"/>
  <c r="O2668"/>
  <c r="P2668"/>
  <c r="Q2668"/>
  <c r="R2668"/>
  <c r="S2668"/>
  <c r="T2668"/>
  <c r="O2669"/>
  <c r="P2669"/>
  <c r="Q2669"/>
  <c r="R2669"/>
  <c r="S2669"/>
  <c r="T2669"/>
  <c r="O2670"/>
  <c r="P2670"/>
  <c r="Q2670"/>
  <c r="R2670"/>
  <c r="S2670"/>
  <c r="T2670"/>
  <c r="O2671"/>
  <c r="P2671"/>
  <c r="Q2671"/>
  <c r="R2671"/>
  <c r="S2671"/>
  <c r="T2671"/>
  <c r="O2672"/>
  <c r="P2672"/>
  <c r="Q2672"/>
  <c r="R2672"/>
  <c r="S2672"/>
  <c r="T2672"/>
  <c r="O2673"/>
  <c r="P2673"/>
  <c r="Q2673"/>
  <c r="R2673"/>
  <c r="S2673"/>
  <c r="T2673"/>
  <c r="O2674"/>
  <c r="P2674"/>
  <c r="Q2674"/>
  <c r="R2674"/>
  <c r="S2674"/>
  <c r="T2674"/>
  <c r="O2675"/>
  <c r="P2675"/>
  <c r="Q2675"/>
  <c r="R2675"/>
  <c r="S2675"/>
  <c r="T2675"/>
  <c r="O2676"/>
  <c r="P2676"/>
  <c r="Q2676"/>
  <c r="R2676"/>
  <c r="S2676"/>
  <c r="T2676"/>
  <c r="O2677"/>
  <c r="P2677"/>
  <c r="Q2677"/>
  <c r="R2677"/>
  <c r="S2677"/>
  <c r="T2677"/>
  <c r="O2678"/>
  <c r="P2678"/>
  <c r="Q2678"/>
  <c r="R2678"/>
  <c r="S2678"/>
  <c r="T2678"/>
  <c r="O2679"/>
  <c r="P2679"/>
  <c r="Q2679"/>
  <c r="R2679"/>
  <c r="S2679"/>
  <c r="T2679"/>
  <c r="O2680"/>
  <c r="P2680"/>
  <c r="Q2680"/>
  <c r="R2680"/>
  <c r="S2680"/>
  <c r="T2680"/>
  <c r="O2681"/>
  <c r="P2681"/>
  <c r="Q2681"/>
  <c r="R2681"/>
  <c r="S2681"/>
  <c r="T2681"/>
  <c r="O2682"/>
  <c r="P2682"/>
  <c r="Q2682"/>
  <c r="R2682"/>
  <c r="S2682"/>
  <c r="T2682"/>
  <c r="O2683"/>
  <c r="P2683"/>
  <c r="Q2683"/>
  <c r="R2683"/>
  <c r="S2683"/>
  <c r="T2683"/>
  <c r="O2684"/>
  <c r="P2684"/>
  <c r="Q2684"/>
  <c r="R2684"/>
  <c r="S2684"/>
  <c r="T2684"/>
  <c r="O2685"/>
  <c r="P2685"/>
  <c r="Q2685"/>
  <c r="R2685"/>
  <c r="S2685"/>
  <c r="T2685"/>
  <c r="O2686"/>
  <c r="P2686"/>
  <c r="Q2686"/>
  <c r="R2686"/>
  <c r="S2686"/>
  <c r="T2686"/>
  <c r="O2687"/>
  <c r="P2687"/>
  <c r="Q2687"/>
  <c r="R2687"/>
  <c r="S2687"/>
  <c r="T2687"/>
  <c r="O2688"/>
  <c r="P2688"/>
  <c r="Q2688"/>
  <c r="R2688"/>
  <c r="S2688"/>
  <c r="T2688"/>
  <c r="O2689"/>
  <c r="P2689"/>
  <c r="Q2689"/>
  <c r="R2689"/>
  <c r="S2689"/>
  <c r="T2689"/>
  <c r="O2690"/>
  <c r="P2690"/>
  <c r="Q2690"/>
  <c r="R2690"/>
  <c r="S2690"/>
  <c r="T2690"/>
  <c r="O2691"/>
  <c r="P2691"/>
  <c r="Q2691"/>
  <c r="R2691"/>
  <c r="S2691"/>
  <c r="T2691"/>
  <c r="O2692"/>
  <c r="P2692"/>
  <c r="Q2692"/>
  <c r="R2692"/>
  <c r="S2692"/>
  <c r="T2692"/>
  <c r="O2693"/>
  <c r="P2693"/>
  <c r="Q2693"/>
  <c r="R2693"/>
  <c r="S2693"/>
  <c r="T2693"/>
  <c r="O2694"/>
  <c r="P2694"/>
  <c r="Q2694"/>
  <c r="R2694"/>
  <c r="S2694"/>
  <c r="T2694"/>
  <c r="O2695"/>
  <c r="P2695"/>
  <c r="Q2695"/>
  <c r="R2695"/>
  <c r="S2695"/>
  <c r="T2695"/>
  <c r="O2696"/>
  <c r="P2696"/>
  <c r="Q2696"/>
  <c r="R2696"/>
  <c r="S2696"/>
  <c r="T2696"/>
  <c r="O2697"/>
  <c r="P2697"/>
  <c r="Q2697"/>
  <c r="R2697"/>
  <c r="S2697"/>
  <c r="T2697"/>
  <c r="O2698"/>
  <c r="P2698"/>
  <c r="Q2698"/>
  <c r="R2698"/>
  <c r="S2698"/>
  <c r="T2698"/>
  <c r="O2699"/>
  <c r="P2699"/>
  <c r="Q2699"/>
  <c r="R2699"/>
  <c r="S2699"/>
  <c r="T2699"/>
  <c r="O2700"/>
  <c r="P2700"/>
  <c r="Q2700"/>
  <c r="R2700"/>
  <c r="S2700"/>
  <c r="T2700"/>
  <c r="O2701"/>
  <c r="P2701"/>
  <c r="Q2701"/>
  <c r="R2701"/>
  <c r="S2701"/>
  <c r="T2701"/>
  <c r="O2702"/>
  <c r="P2702"/>
  <c r="Q2702"/>
  <c r="R2702"/>
  <c r="S2702"/>
  <c r="T2702"/>
  <c r="O2703"/>
  <c r="P2703"/>
  <c r="Q2703"/>
  <c r="R2703"/>
  <c r="S2703"/>
  <c r="T2703"/>
  <c r="O2704"/>
  <c r="P2704"/>
  <c r="Q2704"/>
  <c r="R2704"/>
  <c r="S2704"/>
  <c r="T2704"/>
  <c r="O2705"/>
  <c r="P2705"/>
  <c r="Q2705"/>
  <c r="R2705"/>
  <c r="S2705"/>
  <c r="T2705"/>
  <c r="O2706"/>
  <c r="P2706"/>
  <c r="Q2706"/>
  <c r="R2706"/>
  <c r="S2706"/>
  <c r="T2706"/>
  <c r="O2707"/>
  <c r="P2707"/>
  <c r="Q2707"/>
  <c r="R2707"/>
  <c r="S2707"/>
  <c r="T2707"/>
  <c r="O2708"/>
  <c r="P2708"/>
  <c r="Q2708"/>
  <c r="R2708"/>
  <c r="S2708"/>
  <c r="T2708"/>
  <c r="O2709"/>
  <c r="P2709"/>
  <c r="Q2709"/>
  <c r="R2709"/>
  <c r="S2709"/>
  <c r="T2709"/>
  <c r="O2710"/>
  <c r="P2710"/>
  <c r="Q2710"/>
  <c r="R2710"/>
  <c r="S2710"/>
  <c r="T2710"/>
  <c r="O2711"/>
  <c r="P2711"/>
  <c r="Q2711"/>
  <c r="R2711"/>
  <c r="S2711"/>
  <c r="T2711"/>
  <c r="O2712"/>
  <c r="P2712"/>
  <c r="Q2712"/>
  <c r="R2712"/>
  <c r="S2712"/>
  <c r="T2712"/>
  <c r="O2713"/>
  <c r="P2713"/>
  <c r="Q2713"/>
  <c r="R2713"/>
  <c r="S2713"/>
  <c r="T2713"/>
  <c r="O2714"/>
  <c r="P2714"/>
  <c r="Q2714"/>
  <c r="R2714"/>
  <c r="S2714"/>
  <c r="T2714"/>
  <c r="O2715"/>
  <c r="P2715"/>
  <c r="Q2715"/>
  <c r="R2715"/>
  <c r="S2715"/>
  <c r="T2715"/>
  <c r="O2716"/>
  <c r="P2716"/>
  <c r="Q2716"/>
  <c r="R2716"/>
  <c r="S2716"/>
  <c r="T2716"/>
  <c r="O2717"/>
  <c r="P2717"/>
  <c r="Q2717"/>
  <c r="R2717"/>
  <c r="S2717"/>
  <c r="T2717"/>
  <c r="O2718"/>
  <c r="P2718"/>
  <c r="Q2718"/>
  <c r="R2718"/>
  <c r="S2718"/>
  <c r="T2718"/>
  <c r="O2719"/>
  <c r="P2719"/>
  <c r="Q2719"/>
  <c r="R2719"/>
  <c r="S2719"/>
  <c r="T2719"/>
  <c r="O2720"/>
  <c r="P2720"/>
  <c r="Q2720"/>
  <c r="R2720"/>
  <c r="S2720"/>
  <c r="T2720"/>
  <c r="O2721"/>
  <c r="P2721"/>
  <c r="Q2721"/>
  <c r="R2721"/>
  <c r="S2721"/>
  <c r="T2721"/>
  <c r="O2722"/>
  <c r="P2722"/>
  <c r="Q2722"/>
  <c r="R2722"/>
  <c r="S2722"/>
  <c r="T2722"/>
  <c r="O2723"/>
  <c r="P2723"/>
  <c r="Q2723"/>
  <c r="R2723"/>
  <c r="S2723"/>
  <c r="T2723"/>
  <c r="O2724"/>
  <c r="P2724"/>
  <c r="Q2724"/>
  <c r="R2724"/>
  <c r="S2724"/>
  <c r="T2724"/>
  <c r="O2725"/>
  <c r="P2725"/>
  <c r="Q2725"/>
  <c r="R2725"/>
  <c r="S2725"/>
  <c r="T2725"/>
  <c r="O2726"/>
  <c r="P2726"/>
  <c r="Q2726"/>
  <c r="R2726"/>
  <c r="S2726"/>
  <c r="T2726"/>
  <c r="O2727"/>
  <c r="P2727"/>
  <c r="Q2727"/>
  <c r="R2727"/>
  <c r="S2727"/>
  <c r="T2727"/>
  <c r="O2728"/>
  <c r="P2728"/>
  <c r="Q2728"/>
  <c r="R2728"/>
  <c r="S2728"/>
  <c r="T2728"/>
  <c r="O2729"/>
  <c r="P2729"/>
  <c r="Q2729"/>
  <c r="R2729"/>
  <c r="S2729"/>
  <c r="T2729"/>
  <c r="O2730"/>
  <c r="P2730"/>
  <c r="Q2730"/>
  <c r="R2730"/>
  <c r="S2730"/>
  <c r="T2730"/>
  <c r="O2731"/>
  <c r="P2731"/>
  <c r="Q2731"/>
  <c r="R2731"/>
  <c r="S2731"/>
  <c r="T2731"/>
  <c r="O2732"/>
  <c r="P2732"/>
  <c r="Q2732"/>
  <c r="R2732"/>
  <c r="S2732"/>
  <c r="T2732"/>
  <c r="O2733"/>
  <c r="P2733"/>
  <c r="Q2733"/>
  <c r="R2733"/>
  <c r="S2733"/>
  <c r="T2733"/>
  <c r="O2734"/>
  <c r="P2734"/>
  <c r="Q2734"/>
  <c r="R2734"/>
  <c r="S2734"/>
  <c r="T2734"/>
  <c r="O2735"/>
  <c r="P2735"/>
  <c r="Q2735"/>
  <c r="R2735"/>
  <c r="S2735"/>
  <c r="T2735"/>
  <c r="O2736"/>
  <c r="P2736"/>
  <c r="Q2736"/>
  <c r="R2736"/>
  <c r="S2736"/>
  <c r="T2736"/>
  <c r="O2737"/>
  <c r="P2737"/>
  <c r="Q2737"/>
  <c r="R2737"/>
  <c r="S2737"/>
  <c r="T2737"/>
  <c r="O2738"/>
  <c r="P2738"/>
  <c r="Q2738"/>
  <c r="R2738"/>
  <c r="S2738"/>
  <c r="T2738"/>
  <c r="O2739"/>
  <c r="P2739"/>
  <c r="Q2739"/>
  <c r="R2739"/>
  <c r="S2739"/>
  <c r="T2739"/>
  <c r="O2740"/>
  <c r="P2740"/>
  <c r="Q2740"/>
  <c r="R2740"/>
  <c r="S2740"/>
  <c r="T2740"/>
  <c r="O2741"/>
  <c r="P2741"/>
  <c r="Q2741"/>
  <c r="R2741"/>
  <c r="S2741"/>
  <c r="T2741"/>
  <c r="O2742"/>
  <c r="P2742"/>
  <c r="Q2742"/>
  <c r="R2742"/>
  <c r="S2742"/>
  <c r="T2742"/>
  <c r="O2743"/>
  <c r="P2743"/>
  <c r="Q2743"/>
  <c r="R2743"/>
  <c r="S2743"/>
  <c r="T2743"/>
  <c r="O2744"/>
  <c r="P2744"/>
  <c r="Q2744"/>
  <c r="R2744"/>
  <c r="S2744"/>
  <c r="T2744"/>
  <c r="O2745"/>
  <c r="P2745"/>
  <c r="Q2745"/>
  <c r="R2745"/>
  <c r="S2745"/>
  <c r="T2745"/>
  <c r="O2746"/>
  <c r="P2746"/>
  <c r="Q2746"/>
  <c r="R2746"/>
  <c r="S2746"/>
  <c r="T2746"/>
  <c r="O2747"/>
  <c r="P2747"/>
  <c r="Q2747"/>
  <c r="R2747"/>
  <c r="S2747"/>
  <c r="T2747"/>
  <c r="O2748"/>
  <c r="P2748"/>
  <c r="Q2748"/>
  <c r="R2748"/>
  <c r="S2748"/>
  <c r="T2748"/>
  <c r="O2749"/>
  <c r="P2749"/>
  <c r="Q2749"/>
  <c r="R2749"/>
  <c r="S2749"/>
  <c r="T2749"/>
  <c r="O2750"/>
  <c r="P2750"/>
  <c r="Q2750"/>
  <c r="R2750"/>
  <c r="S2750"/>
  <c r="T2750"/>
  <c r="O2751"/>
  <c r="P2751"/>
  <c r="Q2751"/>
  <c r="R2751"/>
  <c r="S2751"/>
  <c r="T2751"/>
  <c r="O2752"/>
  <c r="P2752"/>
  <c r="Q2752"/>
  <c r="R2752"/>
  <c r="S2752"/>
  <c r="T2752"/>
  <c r="O2753"/>
  <c r="P2753"/>
  <c r="Q2753"/>
  <c r="R2753"/>
  <c r="S2753"/>
  <c r="T2753"/>
  <c r="O2754"/>
  <c r="P2754"/>
  <c r="Q2754"/>
  <c r="R2754"/>
  <c r="S2754"/>
  <c r="T2754"/>
  <c r="O2755"/>
  <c r="P2755"/>
  <c r="Q2755"/>
  <c r="R2755"/>
  <c r="S2755"/>
  <c r="T2755"/>
  <c r="O2756"/>
  <c r="P2756"/>
  <c r="Q2756"/>
  <c r="R2756"/>
  <c r="S2756"/>
  <c r="T2756"/>
  <c r="O2757"/>
  <c r="P2757"/>
  <c r="Q2757"/>
  <c r="R2757"/>
  <c r="S2757"/>
  <c r="T2757"/>
  <c r="O2758"/>
  <c r="P2758"/>
  <c r="Q2758"/>
  <c r="R2758"/>
  <c r="S2758"/>
  <c r="T2758"/>
  <c r="O2759"/>
  <c r="P2759"/>
  <c r="Q2759"/>
  <c r="R2759"/>
  <c r="S2759"/>
  <c r="T2759"/>
  <c r="O2760"/>
  <c r="P2760"/>
  <c r="Q2760"/>
  <c r="R2760"/>
  <c r="S2760"/>
  <c r="T2760"/>
  <c r="O2761"/>
  <c r="P2761"/>
  <c r="Q2761"/>
  <c r="R2761"/>
  <c r="S2761"/>
  <c r="T2761"/>
  <c r="O2762"/>
  <c r="P2762"/>
  <c r="Q2762"/>
  <c r="R2762"/>
  <c r="S2762"/>
  <c r="T2762"/>
  <c r="O2763"/>
  <c r="P2763"/>
  <c r="Q2763"/>
  <c r="R2763"/>
  <c r="S2763"/>
  <c r="T2763"/>
  <c r="O2764"/>
  <c r="P2764"/>
  <c r="Q2764"/>
  <c r="R2764"/>
  <c r="S2764"/>
  <c r="T2764"/>
  <c r="O2765"/>
  <c r="P2765"/>
  <c r="Q2765"/>
  <c r="R2765"/>
  <c r="S2765"/>
  <c r="T2765"/>
  <c r="O2766"/>
  <c r="P2766"/>
  <c r="Q2766"/>
  <c r="R2766"/>
  <c r="S2766"/>
  <c r="T2766"/>
  <c r="O2767"/>
  <c r="P2767"/>
  <c r="Q2767"/>
  <c r="R2767"/>
  <c r="S2767"/>
  <c r="T2767"/>
  <c r="O2768"/>
  <c r="P2768"/>
  <c r="Q2768"/>
  <c r="R2768"/>
  <c r="S2768"/>
  <c r="T2768"/>
  <c r="O2769"/>
  <c r="P2769"/>
  <c r="Q2769"/>
  <c r="R2769"/>
  <c r="S2769"/>
  <c r="T2769"/>
  <c r="O2770"/>
  <c r="P2770"/>
  <c r="Q2770"/>
  <c r="R2770"/>
  <c r="S2770"/>
  <c r="T2770"/>
  <c r="O2771"/>
  <c r="P2771"/>
  <c r="Q2771"/>
  <c r="R2771"/>
  <c r="S2771"/>
  <c r="T2771"/>
  <c r="O2772"/>
  <c r="P2772"/>
  <c r="Q2772"/>
  <c r="R2772"/>
  <c r="S2772"/>
  <c r="T2772"/>
  <c r="O2773"/>
  <c r="P2773"/>
  <c r="Q2773"/>
  <c r="R2773"/>
  <c r="S2773"/>
  <c r="T2773"/>
  <c r="O2774"/>
  <c r="P2774"/>
  <c r="Q2774"/>
  <c r="R2774"/>
  <c r="S2774"/>
  <c r="T2774"/>
  <c r="O2775"/>
  <c r="P2775"/>
  <c r="Q2775"/>
  <c r="R2775"/>
  <c r="S2775"/>
  <c r="T2775"/>
  <c r="O2776"/>
  <c r="P2776"/>
  <c r="Q2776"/>
  <c r="R2776"/>
  <c r="S2776"/>
  <c r="T2776"/>
  <c r="O2777"/>
  <c r="P2777"/>
  <c r="Q2777"/>
  <c r="R2777"/>
  <c r="S2777"/>
  <c r="T2777"/>
  <c r="O2778"/>
  <c r="P2778"/>
  <c r="Q2778"/>
  <c r="R2778"/>
  <c r="S2778"/>
  <c r="T2778"/>
  <c r="O2779"/>
  <c r="P2779"/>
  <c r="Q2779"/>
  <c r="R2779"/>
  <c r="S2779"/>
  <c r="T2779"/>
  <c r="O2780"/>
  <c r="P2780"/>
  <c r="Q2780"/>
  <c r="R2780"/>
  <c r="S2780"/>
  <c r="T2780"/>
  <c r="O2781"/>
  <c r="P2781"/>
  <c r="Q2781"/>
  <c r="R2781"/>
  <c r="S2781"/>
  <c r="T2781"/>
  <c r="O2782"/>
  <c r="P2782"/>
  <c r="Q2782"/>
  <c r="R2782"/>
  <c r="S2782"/>
  <c r="T2782"/>
  <c r="O2783"/>
  <c r="P2783"/>
  <c r="Q2783"/>
  <c r="R2783"/>
  <c r="S2783"/>
  <c r="T2783"/>
  <c r="O2784"/>
  <c r="P2784"/>
  <c r="Q2784"/>
  <c r="R2784"/>
  <c r="S2784"/>
  <c r="T2784"/>
  <c r="O2785"/>
  <c r="P2785"/>
  <c r="Q2785"/>
  <c r="R2785"/>
  <c r="S2785"/>
  <c r="T2785"/>
  <c r="O2786"/>
  <c r="P2786"/>
  <c r="Q2786"/>
  <c r="R2786"/>
  <c r="S2786"/>
  <c r="T2786"/>
  <c r="O2787"/>
  <c r="P2787"/>
  <c r="Q2787"/>
  <c r="R2787"/>
  <c r="S2787"/>
  <c r="T2787"/>
  <c r="O2788"/>
  <c r="P2788"/>
  <c r="Q2788"/>
  <c r="R2788"/>
  <c r="S2788"/>
  <c r="T2788"/>
  <c r="O2789"/>
  <c r="P2789"/>
  <c r="Q2789"/>
  <c r="R2789"/>
  <c r="S2789"/>
  <c r="T2789"/>
  <c r="O2790"/>
  <c r="P2790"/>
  <c r="Q2790"/>
  <c r="R2790"/>
  <c r="S2790"/>
  <c r="T2790"/>
  <c r="O2791"/>
  <c r="P2791"/>
  <c r="Q2791"/>
  <c r="R2791"/>
  <c r="S2791"/>
  <c r="T2791"/>
  <c r="O2792"/>
  <c r="P2792"/>
  <c r="Q2792"/>
  <c r="R2792"/>
  <c r="S2792"/>
  <c r="T2792"/>
  <c r="O2793"/>
  <c r="P2793"/>
  <c r="Q2793"/>
  <c r="R2793"/>
  <c r="S2793"/>
  <c r="T2793"/>
  <c r="O2794"/>
  <c r="P2794"/>
  <c r="Q2794"/>
  <c r="R2794"/>
  <c r="S2794"/>
  <c r="T2794"/>
  <c r="O2795"/>
  <c r="P2795"/>
  <c r="Q2795"/>
  <c r="R2795"/>
  <c r="S2795"/>
  <c r="T2795"/>
  <c r="O2796"/>
  <c r="P2796"/>
  <c r="Q2796"/>
  <c r="R2796"/>
  <c r="S2796"/>
  <c r="T2796"/>
  <c r="O2797"/>
  <c r="P2797"/>
  <c r="Q2797"/>
  <c r="R2797"/>
  <c r="S2797"/>
  <c r="T2797"/>
  <c r="O2798"/>
  <c r="P2798"/>
  <c r="Q2798"/>
  <c r="R2798"/>
  <c r="S2798"/>
  <c r="T2798"/>
  <c r="O2799"/>
  <c r="P2799"/>
  <c r="Q2799"/>
  <c r="R2799"/>
  <c r="S2799"/>
  <c r="T2799"/>
  <c r="O2800"/>
  <c r="P2800"/>
  <c r="Q2800"/>
  <c r="R2800"/>
  <c r="S2800"/>
  <c r="T2800"/>
  <c r="O2801"/>
  <c r="P2801"/>
  <c r="Q2801"/>
  <c r="R2801"/>
  <c r="S2801"/>
  <c r="T2801"/>
  <c r="O2802"/>
  <c r="P2802"/>
  <c r="Q2802"/>
  <c r="R2802"/>
  <c r="S2802"/>
  <c r="T2802"/>
  <c r="O2803"/>
  <c r="P2803"/>
  <c r="Q2803"/>
  <c r="R2803"/>
  <c r="S2803"/>
  <c r="T2803"/>
  <c r="O2804"/>
  <c r="P2804"/>
  <c r="Q2804"/>
  <c r="R2804"/>
  <c r="S2804"/>
  <c r="T2804"/>
  <c r="O2805"/>
  <c r="P2805"/>
  <c r="Q2805"/>
  <c r="R2805"/>
  <c r="S2805"/>
  <c r="T2805"/>
  <c r="O2806"/>
  <c r="P2806"/>
  <c r="Q2806"/>
  <c r="R2806"/>
  <c r="S2806"/>
  <c r="T2806"/>
  <c r="O2807"/>
  <c r="P2807"/>
  <c r="Q2807"/>
  <c r="R2807"/>
  <c r="S2807"/>
  <c r="T2807"/>
  <c r="O2808"/>
  <c r="P2808"/>
  <c r="Q2808"/>
  <c r="R2808"/>
  <c r="S2808"/>
  <c r="T2808"/>
  <c r="O2809"/>
  <c r="P2809"/>
  <c r="Q2809"/>
  <c r="R2809"/>
  <c r="S2809"/>
  <c r="T2809"/>
  <c r="O2810"/>
  <c r="P2810"/>
  <c r="Q2810"/>
  <c r="R2810"/>
  <c r="S2810"/>
  <c r="T2810"/>
  <c r="O2811"/>
  <c r="P2811"/>
  <c r="Q2811"/>
  <c r="R2811"/>
  <c r="S2811"/>
  <c r="T2811"/>
  <c r="O2812"/>
  <c r="P2812"/>
  <c r="Q2812"/>
  <c r="R2812"/>
  <c r="S2812"/>
  <c r="T2812"/>
  <c r="O2813"/>
  <c r="P2813"/>
  <c r="Q2813"/>
  <c r="R2813"/>
  <c r="S2813"/>
  <c r="T2813"/>
  <c r="O2814"/>
  <c r="P2814"/>
  <c r="Q2814"/>
  <c r="R2814"/>
  <c r="S2814"/>
  <c r="T2814"/>
  <c r="O2815"/>
  <c r="P2815"/>
  <c r="Q2815"/>
  <c r="R2815"/>
  <c r="S2815"/>
  <c r="T2815"/>
  <c r="O2816"/>
  <c r="P2816"/>
  <c r="Q2816"/>
  <c r="R2816"/>
  <c r="S2816"/>
  <c r="T2816"/>
  <c r="O2817"/>
  <c r="P2817"/>
  <c r="Q2817"/>
  <c r="R2817"/>
  <c r="S2817"/>
  <c r="T2817"/>
  <c r="O2818"/>
  <c r="P2818"/>
  <c r="Q2818"/>
  <c r="R2818"/>
  <c r="S2818"/>
  <c r="T2818"/>
  <c r="O2819"/>
  <c r="P2819"/>
  <c r="Q2819"/>
  <c r="R2819"/>
  <c r="S2819"/>
  <c r="T2819"/>
  <c r="O2820"/>
  <c r="P2820"/>
  <c r="Q2820"/>
  <c r="R2820"/>
  <c r="S2820"/>
  <c r="T2820"/>
  <c r="O2821"/>
  <c r="P2821"/>
  <c r="Q2821"/>
  <c r="R2821"/>
  <c r="S2821"/>
  <c r="T2821"/>
  <c r="O2822"/>
  <c r="P2822"/>
  <c r="Q2822"/>
  <c r="R2822"/>
  <c r="S2822"/>
  <c r="T2822"/>
  <c r="O2823"/>
  <c r="P2823"/>
  <c r="Q2823"/>
  <c r="R2823"/>
  <c r="S2823"/>
  <c r="T2823"/>
  <c r="O2824"/>
  <c r="P2824"/>
  <c r="Q2824"/>
  <c r="R2824"/>
  <c r="S2824"/>
  <c r="T2824"/>
  <c r="O2825"/>
  <c r="P2825"/>
  <c r="Q2825"/>
  <c r="R2825"/>
  <c r="S2825"/>
  <c r="T2825"/>
  <c r="O2826"/>
  <c r="P2826"/>
  <c r="Q2826"/>
  <c r="R2826"/>
  <c r="S2826"/>
  <c r="T2826"/>
  <c r="O2827"/>
  <c r="P2827"/>
  <c r="Q2827"/>
  <c r="R2827"/>
  <c r="S2827"/>
  <c r="T2827"/>
  <c r="O2828"/>
  <c r="P2828"/>
  <c r="Q2828"/>
  <c r="R2828"/>
  <c r="S2828"/>
  <c r="T2828"/>
  <c r="O2829"/>
  <c r="P2829"/>
  <c r="Q2829"/>
  <c r="R2829"/>
  <c r="S2829"/>
  <c r="T2829"/>
  <c r="O2830"/>
  <c r="P2830"/>
  <c r="Q2830"/>
  <c r="R2830"/>
  <c r="S2830"/>
  <c r="T2830"/>
  <c r="O2831"/>
  <c r="P2831"/>
  <c r="Q2831"/>
  <c r="R2831"/>
  <c r="S2831"/>
  <c r="T2831"/>
  <c r="O2832"/>
  <c r="P2832"/>
  <c r="Q2832"/>
  <c r="R2832"/>
  <c r="S2832"/>
  <c r="T2832"/>
  <c r="O2833"/>
  <c r="P2833"/>
  <c r="Q2833"/>
  <c r="R2833"/>
  <c r="S2833"/>
  <c r="T2833"/>
  <c r="O2834"/>
  <c r="P2834"/>
  <c r="Q2834"/>
  <c r="R2834"/>
  <c r="S2834"/>
  <c r="T2834"/>
  <c r="O2835"/>
  <c r="P2835"/>
  <c r="Q2835"/>
  <c r="R2835"/>
  <c r="S2835"/>
  <c r="T2835"/>
  <c r="O2836"/>
  <c r="P2836"/>
  <c r="Q2836"/>
  <c r="R2836"/>
  <c r="S2836"/>
  <c r="T2836"/>
  <c r="O2837"/>
  <c r="P2837"/>
  <c r="Q2837"/>
  <c r="R2837"/>
  <c r="S2837"/>
  <c r="T2837"/>
  <c r="O2838"/>
  <c r="P2838"/>
  <c r="Q2838"/>
  <c r="R2838"/>
  <c r="S2838"/>
  <c r="T2838"/>
  <c r="O2839"/>
  <c r="P2839"/>
  <c r="Q2839"/>
  <c r="R2839"/>
  <c r="S2839"/>
  <c r="T2839"/>
  <c r="O2840"/>
  <c r="P2840"/>
  <c r="Q2840"/>
  <c r="R2840"/>
  <c r="S2840"/>
  <c r="T2840"/>
  <c r="O2841"/>
  <c r="P2841"/>
  <c r="Q2841"/>
  <c r="R2841"/>
  <c r="S2841"/>
  <c r="T2841"/>
  <c r="O2842"/>
  <c r="P2842"/>
  <c r="Q2842"/>
  <c r="R2842"/>
  <c r="S2842"/>
  <c r="T2842"/>
  <c r="O2843"/>
  <c r="P2843"/>
  <c r="Q2843"/>
  <c r="R2843"/>
  <c r="S2843"/>
  <c r="T2843"/>
  <c r="O2844"/>
  <c r="P2844"/>
  <c r="Q2844"/>
  <c r="R2844"/>
  <c r="S2844"/>
  <c r="T2844"/>
  <c r="O2845"/>
  <c r="P2845"/>
  <c r="Q2845"/>
  <c r="R2845"/>
  <c r="S2845"/>
  <c r="T2845"/>
  <c r="O2846"/>
  <c r="P2846"/>
  <c r="Q2846"/>
  <c r="R2846"/>
  <c r="S2846"/>
  <c r="T2846"/>
  <c r="O2847"/>
  <c r="P2847"/>
  <c r="Q2847"/>
  <c r="R2847"/>
  <c r="S2847"/>
  <c r="T2847"/>
  <c r="O2848"/>
  <c r="P2848"/>
  <c r="Q2848"/>
  <c r="R2848"/>
  <c r="S2848"/>
  <c r="T2848"/>
  <c r="O2849"/>
  <c r="P2849"/>
  <c r="Q2849"/>
  <c r="R2849"/>
  <c r="S2849"/>
  <c r="T2849"/>
  <c r="O2850"/>
  <c r="P2850"/>
  <c r="Q2850"/>
  <c r="R2850"/>
  <c r="S2850"/>
  <c r="T2850"/>
  <c r="O2851"/>
  <c r="P2851"/>
  <c r="Q2851"/>
  <c r="R2851"/>
  <c r="S2851"/>
  <c r="T2851"/>
  <c r="O2852"/>
  <c r="P2852"/>
  <c r="Q2852"/>
  <c r="R2852"/>
  <c r="S2852"/>
  <c r="T2852"/>
  <c r="O2853"/>
  <c r="P2853"/>
  <c r="Q2853"/>
  <c r="R2853"/>
  <c r="S2853"/>
  <c r="T2853"/>
  <c r="O2854"/>
  <c r="P2854"/>
  <c r="Q2854"/>
  <c r="R2854"/>
  <c r="S2854"/>
  <c r="T2854"/>
  <c r="O2855"/>
  <c r="P2855"/>
  <c r="Q2855"/>
  <c r="R2855"/>
  <c r="S2855"/>
  <c r="T2855"/>
  <c r="O2856"/>
  <c r="P2856"/>
  <c r="Q2856"/>
  <c r="R2856"/>
  <c r="S2856"/>
  <c r="T2856"/>
  <c r="O2857"/>
  <c r="P2857"/>
  <c r="Q2857"/>
  <c r="R2857"/>
  <c r="S2857"/>
  <c r="T2857"/>
  <c r="O2858"/>
  <c r="P2858"/>
  <c r="Q2858"/>
  <c r="R2858"/>
  <c r="S2858"/>
  <c r="T2858"/>
  <c r="O2859"/>
  <c r="P2859"/>
  <c r="Q2859"/>
  <c r="R2859"/>
  <c r="S2859"/>
  <c r="T2859"/>
  <c r="O2860"/>
  <c r="P2860"/>
  <c r="Q2860"/>
  <c r="R2860"/>
  <c r="S2860"/>
  <c r="T2860"/>
  <c r="O2861"/>
  <c r="P2861"/>
  <c r="Q2861"/>
  <c r="R2861"/>
  <c r="S2861"/>
  <c r="T2861"/>
  <c r="O2862"/>
  <c r="P2862"/>
  <c r="Q2862"/>
  <c r="R2862"/>
  <c r="S2862"/>
  <c r="T2862"/>
  <c r="O2863"/>
  <c r="P2863"/>
  <c r="Q2863"/>
  <c r="R2863"/>
  <c r="S2863"/>
  <c r="T2863"/>
  <c r="O2864"/>
  <c r="P2864"/>
  <c r="Q2864"/>
  <c r="R2864"/>
  <c r="S2864"/>
  <c r="T2864"/>
  <c r="O2865"/>
  <c r="P2865"/>
  <c r="Q2865"/>
  <c r="R2865"/>
  <c r="S2865"/>
  <c r="T2865"/>
  <c r="O2866"/>
  <c r="P2866"/>
  <c r="Q2866"/>
  <c r="R2866"/>
  <c r="S2866"/>
  <c r="T2866"/>
  <c r="O2867"/>
  <c r="P2867"/>
  <c r="Q2867"/>
  <c r="R2867"/>
  <c r="S2867"/>
  <c r="T2867"/>
  <c r="O2868"/>
  <c r="P2868"/>
  <c r="Q2868"/>
  <c r="R2868"/>
  <c r="S2868"/>
  <c r="T2868"/>
  <c r="O2869"/>
  <c r="P2869"/>
  <c r="Q2869"/>
  <c r="R2869"/>
  <c r="S2869"/>
  <c r="T2869"/>
  <c r="O2870"/>
  <c r="P2870"/>
  <c r="Q2870"/>
  <c r="R2870"/>
  <c r="S2870"/>
  <c r="T2870"/>
  <c r="O2871"/>
  <c r="P2871"/>
  <c r="Q2871"/>
  <c r="R2871"/>
  <c r="S2871"/>
  <c r="T2871"/>
  <c r="O2872"/>
  <c r="P2872"/>
  <c r="Q2872"/>
  <c r="R2872"/>
  <c r="S2872"/>
  <c r="T2872"/>
  <c r="O2873"/>
  <c r="P2873"/>
  <c r="Q2873"/>
  <c r="R2873"/>
  <c r="S2873"/>
  <c r="T2873"/>
  <c r="O2874"/>
  <c r="P2874"/>
  <c r="Q2874"/>
  <c r="R2874"/>
  <c r="S2874"/>
  <c r="T2874"/>
  <c r="O2875"/>
  <c r="P2875"/>
  <c r="Q2875"/>
  <c r="R2875"/>
  <c r="S2875"/>
  <c r="T2875"/>
  <c r="O2876"/>
  <c r="P2876"/>
  <c r="Q2876"/>
  <c r="R2876"/>
  <c r="S2876"/>
  <c r="T2876"/>
  <c r="O2877"/>
  <c r="P2877"/>
  <c r="Q2877"/>
  <c r="R2877"/>
  <c r="S2877"/>
  <c r="T2877"/>
  <c r="O2878"/>
  <c r="P2878"/>
  <c r="Q2878"/>
  <c r="R2878"/>
  <c r="S2878"/>
  <c r="T2878"/>
  <c r="O2879"/>
  <c r="P2879"/>
  <c r="Q2879"/>
  <c r="R2879"/>
  <c r="S2879"/>
  <c r="T2879"/>
  <c r="O2880"/>
  <c r="P2880"/>
  <c r="Q2880"/>
  <c r="R2880"/>
  <c r="S2880"/>
  <c r="T2880"/>
  <c r="O2881"/>
  <c r="P2881"/>
  <c r="Q2881"/>
  <c r="R2881"/>
  <c r="S2881"/>
  <c r="T2881"/>
  <c r="O2882"/>
  <c r="P2882"/>
  <c r="Q2882"/>
  <c r="R2882"/>
  <c r="S2882"/>
  <c r="T2882"/>
  <c r="O2883"/>
  <c r="P2883"/>
  <c r="Q2883"/>
  <c r="R2883"/>
  <c r="S2883"/>
  <c r="T2883"/>
  <c r="O2884"/>
  <c r="P2884"/>
  <c r="Q2884"/>
  <c r="R2884"/>
  <c r="S2884"/>
  <c r="T2884"/>
  <c r="O2885"/>
  <c r="P2885"/>
  <c r="Q2885"/>
  <c r="R2885"/>
  <c r="S2885"/>
  <c r="T2885"/>
  <c r="O2886"/>
  <c r="P2886"/>
  <c r="Q2886"/>
  <c r="R2886"/>
  <c r="S2886"/>
  <c r="T2886"/>
  <c r="O2887"/>
  <c r="P2887"/>
  <c r="Q2887"/>
  <c r="R2887"/>
  <c r="S2887"/>
  <c r="T2887"/>
  <c r="O2888"/>
  <c r="P2888"/>
  <c r="Q2888"/>
  <c r="R2888"/>
  <c r="S2888"/>
  <c r="T2888"/>
  <c r="O2889"/>
  <c r="P2889"/>
  <c r="Q2889"/>
  <c r="R2889"/>
  <c r="S2889"/>
  <c r="T2889"/>
  <c r="O2890"/>
  <c r="P2890"/>
  <c r="Q2890"/>
  <c r="R2890"/>
  <c r="S2890"/>
  <c r="T2890"/>
  <c r="O2891"/>
  <c r="P2891"/>
  <c r="Q2891"/>
  <c r="R2891"/>
  <c r="S2891"/>
  <c r="T2891"/>
  <c r="O2892"/>
  <c r="P2892"/>
  <c r="Q2892"/>
  <c r="R2892"/>
  <c r="S2892"/>
  <c r="T2892"/>
  <c r="O2893"/>
  <c r="P2893"/>
  <c r="Q2893"/>
  <c r="R2893"/>
  <c r="S2893"/>
  <c r="T2893"/>
  <c r="O2894"/>
  <c r="P2894"/>
  <c r="Q2894"/>
  <c r="R2894"/>
  <c r="S2894"/>
  <c r="T2894"/>
  <c r="O2895"/>
  <c r="P2895"/>
  <c r="Q2895"/>
  <c r="R2895"/>
  <c r="S2895"/>
  <c r="T2895"/>
  <c r="O2896"/>
  <c r="P2896"/>
  <c r="Q2896"/>
  <c r="R2896"/>
  <c r="S2896"/>
  <c r="T2896"/>
  <c r="O2897"/>
  <c r="P2897"/>
  <c r="Q2897"/>
  <c r="R2897"/>
  <c r="S2897"/>
  <c r="T2897"/>
  <c r="O2898"/>
  <c r="P2898"/>
  <c r="Q2898"/>
  <c r="R2898"/>
  <c r="S2898"/>
  <c r="T2898"/>
  <c r="O2899"/>
  <c r="P2899"/>
  <c r="Q2899"/>
  <c r="R2899"/>
  <c r="S2899"/>
  <c r="T2899"/>
  <c r="O2900"/>
  <c r="P2900"/>
  <c r="Q2900"/>
  <c r="R2900"/>
  <c r="S2900"/>
  <c r="T2900"/>
  <c r="O2901"/>
  <c r="P2901"/>
  <c r="Q2901"/>
  <c r="R2901"/>
  <c r="S2901"/>
  <c r="T2901"/>
  <c r="O2902"/>
  <c r="P2902"/>
  <c r="Q2902"/>
  <c r="R2902"/>
  <c r="S2902"/>
  <c r="T2902"/>
  <c r="O2903"/>
  <c r="P2903"/>
  <c r="Q2903"/>
  <c r="R2903"/>
  <c r="S2903"/>
  <c r="T2903"/>
  <c r="O2904"/>
  <c r="P2904"/>
  <c r="Q2904"/>
  <c r="R2904"/>
  <c r="S2904"/>
  <c r="T2904"/>
  <c r="O2905"/>
  <c r="P2905"/>
  <c r="Q2905"/>
  <c r="R2905"/>
  <c r="S2905"/>
  <c r="T2905"/>
  <c r="O2906"/>
  <c r="P2906"/>
  <c r="Q2906"/>
  <c r="R2906"/>
  <c r="S2906"/>
  <c r="T2906"/>
  <c r="O2907"/>
  <c r="P2907"/>
  <c r="Q2907"/>
  <c r="R2907"/>
  <c r="S2907"/>
  <c r="T2907"/>
  <c r="O2908"/>
  <c r="P2908"/>
  <c r="Q2908"/>
  <c r="R2908"/>
  <c r="S2908"/>
  <c r="T2908"/>
  <c r="O2909"/>
  <c r="P2909"/>
  <c r="Q2909"/>
  <c r="R2909"/>
  <c r="S2909"/>
  <c r="T2909"/>
  <c r="O2910"/>
  <c r="P2910"/>
  <c r="Q2910"/>
  <c r="R2910"/>
  <c r="S2910"/>
  <c r="T2910"/>
  <c r="O2911"/>
  <c r="P2911"/>
  <c r="Q2911"/>
  <c r="R2911"/>
  <c r="S2911"/>
  <c r="T2911"/>
  <c r="O2912"/>
  <c r="P2912"/>
  <c r="Q2912"/>
  <c r="R2912"/>
  <c r="S2912"/>
  <c r="T2912"/>
  <c r="O2913"/>
  <c r="P2913"/>
  <c r="Q2913"/>
  <c r="R2913"/>
  <c r="S2913"/>
  <c r="T2913"/>
  <c r="O2914"/>
  <c r="P2914"/>
  <c r="Q2914"/>
  <c r="R2914"/>
  <c r="S2914"/>
  <c r="T2914"/>
  <c r="O2915"/>
  <c r="P2915"/>
  <c r="Q2915"/>
  <c r="R2915"/>
  <c r="S2915"/>
  <c r="T2915"/>
  <c r="O2916"/>
  <c r="P2916"/>
  <c r="Q2916"/>
  <c r="R2916"/>
  <c r="S2916"/>
  <c r="T2916"/>
  <c r="O2917"/>
  <c r="P2917"/>
  <c r="Q2917"/>
  <c r="R2917"/>
  <c r="S2917"/>
  <c r="T2917"/>
  <c r="O2918"/>
  <c r="P2918"/>
  <c r="Q2918"/>
  <c r="R2918"/>
  <c r="S2918"/>
  <c r="T2918"/>
  <c r="O2919"/>
  <c r="P2919"/>
  <c r="Q2919"/>
  <c r="R2919"/>
  <c r="S2919"/>
  <c r="T2919"/>
  <c r="O2920"/>
  <c r="P2920"/>
  <c r="Q2920"/>
  <c r="R2920"/>
  <c r="S2920"/>
  <c r="T2920"/>
  <c r="O2921"/>
  <c r="P2921"/>
  <c r="Q2921"/>
  <c r="R2921"/>
  <c r="S2921"/>
  <c r="T2921"/>
  <c r="O2922"/>
  <c r="P2922"/>
  <c r="Q2922"/>
  <c r="R2922"/>
  <c r="S2922"/>
  <c r="T2922"/>
  <c r="O2923"/>
  <c r="P2923"/>
  <c r="Q2923"/>
  <c r="R2923"/>
  <c r="S2923"/>
  <c r="T2923"/>
  <c r="O2924"/>
  <c r="P2924"/>
  <c r="Q2924"/>
  <c r="R2924"/>
  <c r="S2924"/>
  <c r="T2924"/>
  <c r="O2925"/>
  <c r="P2925"/>
  <c r="Q2925"/>
  <c r="R2925"/>
  <c r="S2925"/>
  <c r="T2925"/>
  <c r="O2926"/>
  <c r="P2926"/>
  <c r="Q2926"/>
  <c r="R2926"/>
  <c r="S2926"/>
  <c r="T2926"/>
  <c r="O2927"/>
  <c r="P2927"/>
  <c r="Q2927"/>
  <c r="R2927"/>
  <c r="S2927"/>
  <c r="T2927"/>
  <c r="O2928"/>
  <c r="P2928"/>
  <c r="Q2928"/>
  <c r="R2928"/>
  <c r="S2928"/>
  <c r="T2928"/>
  <c r="O2929"/>
  <c r="P2929"/>
  <c r="Q2929"/>
  <c r="R2929"/>
  <c r="S2929"/>
  <c r="T2929"/>
  <c r="O2930"/>
  <c r="P2930"/>
  <c r="Q2930"/>
  <c r="R2930"/>
  <c r="S2930"/>
  <c r="T2930"/>
  <c r="O2931"/>
  <c r="P2931"/>
  <c r="Q2931"/>
  <c r="R2931"/>
  <c r="S2931"/>
  <c r="T2931"/>
  <c r="O2932"/>
  <c r="P2932"/>
  <c r="Q2932"/>
  <c r="R2932"/>
  <c r="S2932"/>
  <c r="T2932"/>
  <c r="O2933"/>
  <c r="P2933"/>
  <c r="Q2933"/>
  <c r="R2933"/>
  <c r="S2933"/>
  <c r="T2933"/>
  <c r="O2934"/>
  <c r="P2934"/>
  <c r="Q2934"/>
  <c r="R2934"/>
  <c r="S2934"/>
  <c r="T2934"/>
  <c r="O2935"/>
  <c r="P2935"/>
  <c r="Q2935"/>
  <c r="R2935"/>
  <c r="S2935"/>
  <c r="T2935"/>
  <c r="O2936"/>
  <c r="P2936"/>
  <c r="Q2936"/>
  <c r="R2936"/>
  <c r="S2936"/>
  <c r="T2936"/>
  <c r="O2937"/>
  <c r="P2937"/>
  <c r="Q2937"/>
  <c r="R2937"/>
  <c r="S2937"/>
  <c r="T2937"/>
  <c r="O2938"/>
  <c r="P2938"/>
  <c r="Q2938"/>
  <c r="R2938"/>
  <c r="S2938"/>
  <c r="T2938"/>
  <c r="O2939"/>
  <c r="P2939"/>
  <c r="Q2939"/>
  <c r="R2939"/>
  <c r="S2939"/>
  <c r="T2939"/>
  <c r="O2940"/>
  <c r="P2940"/>
  <c r="Q2940"/>
  <c r="R2940"/>
  <c r="S2940"/>
  <c r="T2940"/>
  <c r="O2941"/>
  <c r="P2941"/>
  <c r="Q2941"/>
  <c r="R2941"/>
  <c r="S2941"/>
  <c r="T2941"/>
  <c r="O2942"/>
  <c r="P2942"/>
  <c r="Q2942"/>
  <c r="R2942"/>
  <c r="S2942"/>
  <c r="T2942"/>
  <c r="O2943"/>
  <c r="P2943"/>
  <c r="Q2943"/>
  <c r="R2943"/>
  <c r="S2943"/>
  <c r="T2943"/>
  <c r="O2944"/>
  <c r="P2944"/>
  <c r="Q2944"/>
  <c r="R2944"/>
  <c r="S2944"/>
  <c r="T2944"/>
  <c r="O2945"/>
  <c r="P2945"/>
  <c r="Q2945"/>
  <c r="R2945"/>
  <c r="S2945"/>
  <c r="T2945"/>
  <c r="O2946"/>
  <c r="P2946"/>
  <c r="Q2946"/>
  <c r="R2946"/>
  <c r="S2946"/>
  <c r="T2946"/>
  <c r="O2947"/>
  <c r="P2947"/>
  <c r="Q2947"/>
  <c r="R2947"/>
  <c r="S2947"/>
  <c r="T2947"/>
  <c r="O2948"/>
  <c r="P2948"/>
  <c r="Q2948"/>
  <c r="R2948"/>
  <c r="S2948"/>
  <c r="T2948"/>
  <c r="O2949"/>
  <c r="P2949"/>
  <c r="Q2949"/>
  <c r="R2949"/>
  <c r="S2949"/>
  <c r="T2949"/>
  <c r="O2950"/>
  <c r="P2950"/>
  <c r="Q2950"/>
  <c r="R2950"/>
  <c r="S2950"/>
  <c r="T2950"/>
  <c r="O2951"/>
  <c r="P2951"/>
  <c r="Q2951"/>
  <c r="R2951"/>
  <c r="S2951"/>
  <c r="T2951"/>
  <c r="O2952"/>
  <c r="P2952"/>
  <c r="Q2952"/>
  <c r="R2952"/>
  <c r="S2952"/>
  <c r="T2952"/>
  <c r="O2953"/>
  <c r="P2953"/>
  <c r="Q2953"/>
  <c r="R2953"/>
  <c r="S2953"/>
  <c r="T2953"/>
  <c r="O2954"/>
  <c r="P2954"/>
  <c r="Q2954"/>
  <c r="R2954"/>
  <c r="S2954"/>
  <c r="T2954"/>
  <c r="O2955"/>
  <c r="P2955"/>
  <c r="Q2955"/>
  <c r="R2955"/>
  <c r="S2955"/>
  <c r="T2955"/>
  <c r="O2956"/>
  <c r="P2956"/>
  <c r="Q2956"/>
  <c r="R2956"/>
  <c r="S2956"/>
  <c r="T2956"/>
  <c r="O2957"/>
  <c r="P2957"/>
  <c r="Q2957"/>
  <c r="R2957"/>
  <c r="S2957"/>
  <c r="T2957"/>
  <c r="O2958"/>
  <c r="P2958"/>
  <c r="Q2958"/>
  <c r="R2958"/>
  <c r="S2958"/>
  <c r="T2958"/>
  <c r="O2959"/>
  <c r="P2959"/>
  <c r="Q2959"/>
  <c r="R2959"/>
  <c r="S2959"/>
  <c r="T2959"/>
  <c r="O2960"/>
  <c r="P2960"/>
  <c r="Q2960"/>
  <c r="R2960"/>
  <c r="S2960"/>
  <c r="T2960"/>
  <c r="O2961"/>
  <c r="P2961"/>
  <c r="Q2961"/>
  <c r="R2961"/>
  <c r="S2961"/>
  <c r="T2961"/>
  <c r="O2962"/>
  <c r="P2962"/>
  <c r="Q2962"/>
  <c r="R2962"/>
  <c r="S2962"/>
  <c r="T2962"/>
  <c r="O2963"/>
  <c r="P2963"/>
  <c r="Q2963"/>
  <c r="R2963"/>
  <c r="S2963"/>
  <c r="T2963"/>
  <c r="O2964"/>
  <c r="P2964"/>
  <c r="Q2964"/>
  <c r="R2964"/>
  <c r="S2964"/>
  <c r="T2964"/>
  <c r="O2965"/>
  <c r="P2965"/>
  <c r="Q2965"/>
  <c r="R2965"/>
  <c r="S2965"/>
  <c r="T2965"/>
  <c r="O2966"/>
  <c r="P2966"/>
  <c r="Q2966"/>
  <c r="R2966"/>
  <c r="S2966"/>
  <c r="T2966"/>
  <c r="O2967"/>
  <c r="P2967"/>
  <c r="Q2967"/>
  <c r="R2967"/>
  <c r="S2967"/>
  <c r="T2967"/>
  <c r="O2968"/>
  <c r="P2968"/>
  <c r="Q2968"/>
  <c r="R2968"/>
  <c r="S2968"/>
  <c r="T2968"/>
  <c r="O2969"/>
  <c r="P2969"/>
  <c r="Q2969"/>
  <c r="R2969"/>
  <c r="S2969"/>
  <c r="T2969"/>
  <c r="O2970"/>
  <c r="P2970"/>
  <c r="Q2970"/>
  <c r="R2970"/>
  <c r="S2970"/>
  <c r="T2970"/>
  <c r="O2971"/>
  <c r="P2971"/>
  <c r="Q2971"/>
  <c r="R2971"/>
  <c r="S2971"/>
  <c r="T2971"/>
  <c r="O2972"/>
  <c r="P2972"/>
  <c r="Q2972"/>
  <c r="R2972"/>
  <c r="S2972"/>
  <c r="T2972"/>
  <c r="O2973"/>
  <c r="P2973"/>
  <c r="Q2973"/>
  <c r="R2973"/>
  <c r="S2973"/>
  <c r="T2973"/>
  <c r="O2974"/>
  <c r="P2974"/>
  <c r="Q2974"/>
  <c r="R2974"/>
  <c r="S2974"/>
  <c r="T2974"/>
  <c r="O2975"/>
  <c r="P2975"/>
  <c r="Q2975"/>
  <c r="R2975"/>
  <c r="S2975"/>
  <c r="T2975"/>
  <c r="O2976"/>
  <c r="P2976"/>
  <c r="Q2976"/>
  <c r="R2976"/>
  <c r="S2976"/>
  <c r="T2976"/>
  <c r="O2977"/>
  <c r="P2977"/>
  <c r="Q2977"/>
  <c r="R2977"/>
  <c r="S2977"/>
  <c r="T2977"/>
  <c r="O2978"/>
  <c r="P2978"/>
  <c r="Q2978"/>
  <c r="R2978"/>
  <c r="S2978"/>
  <c r="T2978"/>
  <c r="O2979"/>
  <c r="P2979"/>
  <c r="Q2979"/>
  <c r="R2979"/>
  <c r="S2979"/>
  <c r="T2979"/>
  <c r="O2980"/>
  <c r="P2980"/>
  <c r="Q2980"/>
  <c r="R2980"/>
  <c r="S2980"/>
  <c r="T2980"/>
  <c r="O2981"/>
  <c r="P2981"/>
  <c r="Q2981"/>
  <c r="R2981"/>
  <c r="S2981"/>
  <c r="T2981"/>
  <c r="O2982"/>
  <c r="P2982"/>
  <c r="Q2982"/>
  <c r="R2982"/>
  <c r="S2982"/>
  <c r="T2982"/>
  <c r="O2983"/>
  <c r="P2983"/>
  <c r="Q2983"/>
  <c r="R2983"/>
  <c r="S2983"/>
  <c r="T2983"/>
  <c r="O2984"/>
  <c r="P2984"/>
  <c r="Q2984"/>
  <c r="R2984"/>
  <c r="S2984"/>
  <c r="T2984"/>
  <c r="O2985"/>
  <c r="P2985"/>
  <c r="Q2985"/>
  <c r="R2985"/>
  <c r="S2985"/>
  <c r="T2985"/>
  <c r="O2986"/>
  <c r="P2986"/>
  <c r="Q2986"/>
  <c r="R2986"/>
  <c r="S2986"/>
  <c r="T2986"/>
  <c r="O2987"/>
  <c r="P2987"/>
  <c r="Q2987"/>
  <c r="R2987"/>
  <c r="S2987"/>
  <c r="T2987"/>
  <c r="O2988"/>
  <c r="P2988"/>
  <c r="Q2988"/>
  <c r="R2988"/>
  <c r="S2988"/>
  <c r="T2988"/>
  <c r="O2989"/>
  <c r="P2989"/>
  <c r="Q2989"/>
  <c r="R2989"/>
  <c r="S2989"/>
  <c r="T2989"/>
  <c r="O2990"/>
  <c r="P2990"/>
  <c r="Q2990"/>
  <c r="R2990"/>
  <c r="S2990"/>
  <c r="T2990"/>
  <c r="O2991"/>
  <c r="P2991"/>
  <c r="Q2991"/>
  <c r="R2991"/>
  <c r="S2991"/>
  <c r="T2991"/>
  <c r="O2992"/>
  <c r="P2992"/>
  <c r="Q2992"/>
  <c r="R2992"/>
  <c r="S2992"/>
  <c r="T2992"/>
  <c r="O2993"/>
  <c r="P2993"/>
  <c r="Q2993"/>
  <c r="R2993"/>
  <c r="S2993"/>
  <c r="T2993"/>
  <c r="O2994"/>
  <c r="P2994"/>
  <c r="Q2994"/>
  <c r="R2994"/>
  <c r="S2994"/>
  <c r="T2994"/>
  <c r="O2995"/>
  <c r="P2995"/>
  <c r="Q2995"/>
  <c r="R2995"/>
  <c r="S2995"/>
  <c r="T2995"/>
  <c r="O2996"/>
  <c r="P2996"/>
  <c r="Q2996"/>
  <c r="R2996"/>
  <c r="S2996"/>
  <c r="T2996"/>
  <c r="O2997"/>
  <c r="P2997"/>
  <c r="Q2997"/>
  <c r="R2997"/>
  <c r="S2997"/>
  <c r="T2997"/>
  <c r="O2998"/>
  <c r="P2998"/>
  <c r="Q2998"/>
  <c r="R2998"/>
  <c r="S2998"/>
  <c r="T2998"/>
  <c r="O2999"/>
  <c r="P2999"/>
  <c r="Q2999"/>
  <c r="R2999"/>
  <c r="S2999"/>
  <c r="T2999"/>
  <c r="O3000"/>
  <c r="P3000"/>
  <c r="Q3000"/>
  <c r="R3000"/>
  <c r="S3000"/>
  <c r="T3000"/>
  <c r="O3001"/>
  <c r="P3001"/>
  <c r="Q3001"/>
  <c r="R3001"/>
  <c r="S3001"/>
  <c r="T3001"/>
  <c r="O3002"/>
  <c r="P3002"/>
  <c r="Q3002"/>
  <c r="R3002"/>
  <c r="S3002"/>
  <c r="T3002"/>
  <c r="O3003"/>
  <c r="P3003"/>
  <c r="Q3003"/>
  <c r="R3003"/>
  <c r="S3003"/>
  <c r="T3003"/>
  <c r="O3004"/>
  <c r="P3004"/>
  <c r="Q3004"/>
  <c r="R3004"/>
  <c r="S3004"/>
  <c r="T3004"/>
  <c r="O3005"/>
  <c r="P3005"/>
  <c r="Q3005"/>
  <c r="R3005"/>
  <c r="S3005"/>
  <c r="T3005"/>
  <c r="O3006"/>
  <c r="P3006"/>
  <c r="Q3006"/>
  <c r="R3006"/>
  <c r="S3006"/>
  <c r="T3006"/>
  <c r="O3007"/>
  <c r="P3007"/>
  <c r="Q3007"/>
  <c r="R3007"/>
  <c r="S3007"/>
  <c r="T3007"/>
  <c r="O3008"/>
  <c r="P3008"/>
  <c r="Q3008"/>
  <c r="R3008"/>
  <c r="S3008"/>
  <c r="T3008"/>
  <c r="O3009"/>
  <c r="P3009"/>
  <c r="Q3009"/>
  <c r="R3009"/>
  <c r="S3009"/>
  <c r="T3009"/>
  <c r="O3010"/>
  <c r="P3010"/>
  <c r="Q3010"/>
  <c r="R3010"/>
  <c r="S3010"/>
  <c r="T3010"/>
  <c r="O3011"/>
  <c r="P3011"/>
  <c r="Q3011"/>
  <c r="R3011"/>
  <c r="S3011"/>
  <c r="T3011"/>
  <c r="O3012"/>
  <c r="P3012"/>
  <c r="Q3012"/>
  <c r="R3012"/>
  <c r="S3012"/>
  <c r="T3012"/>
  <c r="O3013"/>
  <c r="P3013"/>
  <c r="Q3013"/>
  <c r="R3013"/>
  <c r="S3013"/>
  <c r="T3013"/>
  <c r="O3014"/>
  <c r="P3014"/>
  <c r="Q3014"/>
  <c r="R3014"/>
  <c r="S3014"/>
  <c r="T3014"/>
  <c r="O3015"/>
  <c r="P3015"/>
  <c r="Q3015"/>
  <c r="R3015"/>
  <c r="S3015"/>
  <c r="T3015"/>
  <c r="O3016"/>
  <c r="P3016"/>
  <c r="Q3016"/>
  <c r="R3016"/>
  <c r="S3016"/>
  <c r="T3016"/>
  <c r="O3017"/>
  <c r="P3017"/>
  <c r="Q3017"/>
  <c r="R3017"/>
  <c r="S3017"/>
  <c r="T3017"/>
  <c r="O3018"/>
  <c r="P3018"/>
  <c r="Q3018"/>
  <c r="R3018"/>
  <c r="S3018"/>
  <c r="T3018"/>
  <c r="O3019"/>
  <c r="P3019"/>
  <c r="Q3019"/>
  <c r="R3019"/>
  <c r="S3019"/>
  <c r="T3019"/>
  <c r="O3020"/>
  <c r="P3020"/>
  <c r="Q3020"/>
  <c r="R3020"/>
  <c r="S3020"/>
  <c r="T3020"/>
  <c r="O3021"/>
  <c r="P3021"/>
  <c r="Q3021"/>
  <c r="R3021"/>
  <c r="S3021"/>
  <c r="T3021"/>
  <c r="O3022"/>
  <c r="P3022"/>
  <c r="Q3022"/>
  <c r="R3022"/>
  <c r="S3022"/>
  <c r="T3022"/>
  <c r="O3023"/>
  <c r="P3023"/>
  <c r="Q3023"/>
  <c r="R3023"/>
  <c r="S3023"/>
  <c r="T3023"/>
  <c r="O3024"/>
  <c r="P3024"/>
  <c r="Q3024"/>
  <c r="R3024"/>
  <c r="S3024"/>
  <c r="T3024"/>
  <c r="O3025"/>
  <c r="P3025"/>
  <c r="Q3025"/>
  <c r="R3025"/>
  <c r="S3025"/>
  <c r="T3025"/>
  <c r="O3026"/>
  <c r="P3026"/>
  <c r="Q3026"/>
  <c r="R3026"/>
  <c r="S3026"/>
  <c r="T3026"/>
  <c r="O3027"/>
  <c r="P3027"/>
  <c r="Q3027"/>
  <c r="R3027"/>
  <c r="S3027"/>
  <c r="T3027"/>
  <c r="O3028"/>
  <c r="P3028"/>
  <c r="Q3028"/>
  <c r="R3028"/>
  <c r="S3028"/>
  <c r="T3028"/>
  <c r="O3029"/>
  <c r="P3029"/>
  <c r="Q3029"/>
  <c r="R3029"/>
  <c r="S3029"/>
  <c r="T3029"/>
  <c r="O3030"/>
  <c r="P3030"/>
  <c r="Q3030"/>
  <c r="R3030"/>
  <c r="S3030"/>
  <c r="T3030"/>
  <c r="O3031"/>
  <c r="P3031"/>
  <c r="Q3031"/>
  <c r="R3031"/>
  <c r="S3031"/>
  <c r="T3031"/>
  <c r="O3032"/>
  <c r="P3032"/>
  <c r="Q3032"/>
  <c r="R3032"/>
  <c r="S3032"/>
  <c r="T3032"/>
  <c r="O3033"/>
  <c r="P3033"/>
  <c r="Q3033"/>
  <c r="R3033"/>
  <c r="S3033"/>
  <c r="T3033"/>
  <c r="O3034"/>
  <c r="P3034"/>
  <c r="Q3034"/>
  <c r="R3034"/>
  <c r="S3034"/>
  <c r="T3034"/>
  <c r="O3035"/>
  <c r="P3035"/>
  <c r="Q3035"/>
  <c r="R3035"/>
  <c r="S3035"/>
  <c r="T3035"/>
  <c r="O3036"/>
  <c r="P3036"/>
  <c r="Q3036"/>
  <c r="R3036"/>
  <c r="S3036"/>
  <c r="T3036"/>
  <c r="O3037"/>
  <c r="P3037"/>
  <c r="Q3037"/>
  <c r="R3037"/>
  <c r="S3037"/>
  <c r="T3037"/>
  <c r="O3038"/>
  <c r="P3038"/>
  <c r="Q3038"/>
  <c r="R3038"/>
  <c r="S3038"/>
  <c r="T3038"/>
  <c r="O3039"/>
  <c r="P3039"/>
  <c r="Q3039"/>
  <c r="R3039"/>
  <c r="S3039"/>
  <c r="T3039"/>
  <c r="O3040"/>
  <c r="P3040"/>
  <c r="Q3040"/>
  <c r="R3040"/>
  <c r="S3040"/>
  <c r="T3040"/>
  <c r="O3041"/>
  <c r="P3041"/>
  <c r="Q3041"/>
  <c r="R3041"/>
  <c r="S3041"/>
  <c r="T3041"/>
  <c r="O3042"/>
  <c r="P3042"/>
  <c r="Q3042"/>
  <c r="R3042"/>
  <c r="S3042"/>
  <c r="T3042"/>
  <c r="O3043"/>
  <c r="P3043"/>
  <c r="Q3043"/>
  <c r="R3043"/>
  <c r="S3043"/>
  <c r="T3043"/>
  <c r="O3044"/>
  <c r="P3044"/>
  <c r="Q3044"/>
  <c r="R3044"/>
  <c r="S3044"/>
  <c r="T3044"/>
  <c r="O3045"/>
  <c r="P3045"/>
  <c r="Q3045"/>
  <c r="R3045"/>
  <c r="S3045"/>
  <c r="T3045"/>
  <c r="O3046"/>
  <c r="P3046"/>
  <c r="Q3046"/>
  <c r="R3046"/>
  <c r="S3046"/>
  <c r="T3046"/>
  <c r="O3047"/>
  <c r="P3047"/>
  <c r="Q3047"/>
  <c r="R3047"/>
  <c r="S3047"/>
  <c r="T3047"/>
  <c r="O3048"/>
  <c r="P3048"/>
  <c r="Q3048"/>
  <c r="R3048"/>
  <c r="S3048"/>
  <c r="T3048"/>
  <c r="O3049"/>
  <c r="P3049"/>
  <c r="Q3049"/>
  <c r="R3049"/>
  <c r="S3049"/>
  <c r="T3049"/>
  <c r="O3050"/>
  <c r="P3050"/>
  <c r="Q3050"/>
  <c r="R3050"/>
  <c r="S3050"/>
  <c r="T3050"/>
  <c r="O3051"/>
  <c r="P3051"/>
  <c r="Q3051"/>
  <c r="R3051"/>
  <c r="S3051"/>
  <c r="T3051"/>
  <c r="O3052"/>
  <c r="P3052"/>
  <c r="Q3052"/>
  <c r="R3052"/>
  <c r="S3052"/>
  <c r="T3052"/>
  <c r="O3053"/>
  <c r="P3053"/>
  <c r="Q3053"/>
  <c r="R3053"/>
  <c r="S3053"/>
  <c r="T3053"/>
  <c r="O3054"/>
  <c r="P3054"/>
  <c r="Q3054"/>
  <c r="R3054"/>
  <c r="S3054"/>
  <c r="T3054"/>
  <c r="O3055"/>
  <c r="P3055"/>
  <c r="Q3055"/>
  <c r="R3055"/>
  <c r="S3055"/>
  <c r="T3055"/>
  <c r="O3056"/>
  <c r="P3056"/>
  <c r="Q3056"/>
  <c r="R3056"/>
  <c r="S3056"/>
  <c r="T3056"/>
  <c r="O3057"/>
  <c r="P3057"/>
  <c r="Q3057"/>
  <c r="R3057"/>
  <c r="S3057"/>
  <c r="T3057"/>
  <c r="O3058"/>
  <c r="P3058"/>
  <c r="Q3058"/>
  <c r="R3058"/>
  <c r="S3058"/>
  <c r="T3058"/>
  <c r="O3059"/>
  <c r="P3059"/>
  <c r="Q3059"/>
  <c r="R3059"/>
  <c r="S3059"/>
  <c r="T3059"/>
  <c r="O3060"/>
  <c r="P3060"/>
  <c r="Q3060"/>
  <c r="R3060"/>
  <c r="S3060"/>
  <c r="T3060"/>
  <c r="O3061"/>
  <c r="P3061"/>
  <c r="Q3061"/>
  <c r="R3061"/>
  <c r="S3061"/>
  <c r="T3061"/>
  <c r="O3062"/>
  <c r="P3062"/>
  <c r="Q3062"/>
  <c r="R3062"/>
  <c r="S3062"/>
  <c r="T3062"/>
  <c r="O3063"/>
  <c r="P3063"/>
  <c r="Q3063"/>
  <c r="R3063"/>
  <c r="S3063"/>
  <c r="T3063"/>
  <c r="O3064"/>
  <c r="P3064"/>
  <c r="Q3064"/>
  <c r="R3064"/>
  <c r="S3064"/>
  <c r="T3064"/>
  <c r="O3065"/>
  <c r="P3065"/>
  <c r="Q3065"/>
  <c r="R3065"/>
  <c r="S3065"/>
  <c r="T3065"/>
  <c r="O3066"/>
  <c r="P3066"/>
  <c r="Q3066"/>
  <c r="R3066"/>
  <c r="S3066"/>
  <c r="T3066"/>
  <c r="O3067"/>
  <c r="P3067"/>
  <c r="Q3067"/>
  <c r="R3067"/>
  <c r="S3067"/>
  <c r="T3067"/>
  <c r="O3068"/>
  <c r="P3068"/>
  <c r="Q3068"/>
  <c r="R3068"/>
  <c r="S3068"/>
  <c r="T3068"/>
  <c r="O3069"/>
  <c r="P3069"/>
  <c r="Q3069"/>
  <c r="R3069"/>
  <c r="S3069"/>
  <c r="T3069"/>
  <c r="O3070"/>
  <c r="P3070"/>
  <c r="Q3070"/>
  <c r="R3070"/>
  <c r="S3070"/>
  <c r="T3070"/>
  <c r="O3071"/>
  <c r="P3071"/>
  <c r="Q3071"/>
  <c r="R3071"/>
  <c r="S3071"/>
  <c r="T3071"/>
  <c r="O3072"/>
  <c r="P3072"/>
  <c r="Q3072"/>
  <c r="R3072"/>
  <c r="S3072"/>
  <c r="T3072"/>
  <c r="O3073"/>
  <c r="P3073"/>
  <c r="Q3073"/>
  <c r="R3073"/>
  <c r="S3073"/>
  <c r="T3073"/>
  <c r="O3074"/>
  <c r="P3074"/>
  <c r="Q3074"/>
  <c r="R3074"/>
  <c r="S3074"/>
  <c r="T3074"/>
  <c r="O3075"/>
  <c r="P3075"/>
  <c r="Q3075"/>
  <c r="R3075"/>
  <c r="S3075"/>
  <c r="T3075"/>
  <c r="O3076"/>
  <c r="P3076"/>
  <c r="Q3076"/>
  <c r="R3076"/>
  <c r="S3076"/>
  <c r="T3076"/>
  <c r="O3077"/>
  <c r="P3077"/>
  <c r="Q3077"/>
  <c r="R3077"/>
  <c r="S3077"/>
  <c r="T3077"/>
  <c r="O3078"/>
  <c r="P3078"/>
  <c r="Q3078"/>
  <c r="R3078"/>
  <c r="S3078"/>
  <c r="T3078"/>
  <c r="O3079"/>
  <c r="P3079"/>
  <c r="Q3079"/>
  <c r="R3079"/>
  <c r="S3079"/>
  <c r="T3079"/>
  <c r="O3080"/>
  <c r="P3080"/>
  <c r="Q3080"/>
  <c r="R3080"/>
  <c r="S3080"/>
  <c r="T3080"/>
  <c r="O3081"/>
  <c r="P3081"/>
  <c r="Q3081"/>
  <c r="R3081"/>
  <c r="S3081"/>
  <c r="T3081"/>
  <c r="O3082"/>
  <c r="P3082"/>
  <c r="Q3082"/>
  <c r="R3082"/>
  <c r="S3082"/>
  <c r="T3082"/>
  <c r="O3083"/>
  <c r="P3083"/>
  <c r="Q3083"/>
  <c r="R3083"/>
  <c r="S3083"/>
  <c r="T3083"/>
  <c r="O3084"/>
  <c r="P3084"/>
  <c r="Q3084"/>
  <c r="R3084"/>
  <c r="S3084"/>
  <c r="T3084"/>
  <c r="O3085"/>
  <c r="P3085"/>
  <c r="Q3085"/>
  <c r="R3085"/>
  <c r="S3085"/>
  <c r="T3085"/>
  <c r="O3086"/>
  <c r="P3086"/>
  <c r="Q3086"/>
  <c r="R3086"/>
  <c r="S3086"/>
  <c r="T3086"/>
  <c r="O3087"/>
  <c r="P3087"/>
  <c r="Q3087"/>
  <c r="R3087"/>
  <c r="S3087"/>
  <c r="T3087"/>
  <c r="O3088"/>
  <c r="P3088"/>
  <c r="Q3088"/>
  <c r="R3088"/>
  <c r="S3088"/>
  <c r="T3088"/>
  <c r="O3089"/>
  <c r="P3089"/>
  <c r="Q3089"/>
  <c r="R3089"/>
  <c r="S3089"/>
  <c r="T3089"/>
  <c r="O3090"/>
  <c r="P3090"/>
  <c r="Q3090"/>
  <c r="R3090"/>
  <c r="S3090"/>
  <c r="T3090"/>
  <c r="O3091"/>
  <c r="P3091"/>
  <c r="Q3091"/>
  <c r="R3091"/>
  <c r="S3091"/>
  <c r="T3091"/>
  <c r="O3092"/>
  <c r="P3092"/>
  <c r="Q3092"/>
  <c r="R3092"/>
  <c r="S3092"/>
  <c r="T3092"/>
  <c r="O3093"/>
  <c r="P3093"/>
  <c r="Q3093"/>
  <c r="R3093"/>
  <c r="S3093"/>
  <c r="T3093"/>
  <c r="O3094"/>
  <c r="P3094"/>
  <c r="Q3094"/>
  <c r="R3094"/>
  <c r="S3094"/>
  <c r="T3094"/>
  <c r="O3095"/>
  <c r="P3095"/>
  <c r="Q3095"/>
  <c r="R3095"/>
  <c r="S3095"/>
  <c r="T3095"/>
  <c r="O3096"/>
  <c r="P3096"/>
  <c r="Q3096"/>
  <c r="R3096"/>
  <c r="S3096"/>
  <c r="T3096"/>
  <c r="O3097"/>
  <c r="P3097"/>
  <c r="Q3097"/>
  <c r="R3097"/>
  <c r="S3097"/>
  <c r="T3097"/>
  <c r="O3098"/>
  <c r="P3098"/>
  <c r="Q3098"/>
  <c r="R3098"/>
  <c r="S3098"/>
  <c r="T3098"/>
  <c r="O3099"/>
  <c r="P3099"/>
  <c r="Q3099"/>
  <c r="R3099"/>
  <c r="S3099"/>
  <c r="T3099"/>
  <c r="O3100"/>
  <c r="P3100"/>
  <c r="Q3100"/>
  <c r="R3100"/>
  <c r="S3100"/>
  <c r="T3100"/>
  <c r="O3101"/>
  <c r="P3101"/>
  <c r="Q3101"/>
  <c r="R3101"/>
  <c r="S3101"/>
  <c r="T3101"/>
  <c r="O3102"/>
  <c r="P3102"/>
  <c r="Q3102"/>
  <c r="R3102"/>
  <c r="S3102"/>
  <c r="T3102"/>
  <c r="O3103"/>
  <c r="P3103"/>
  <c r="Q3103"/>
  <c r="R3103"/>
  <c r="S3103"/>
  <c r="T3103"/>
  <c r="O3104"/>
  <c r="P3104"/>
  <c r="Q3104"/>
  <c r="R3104"/>
  <c r="S3104"/>
  <c r="T3104"/>
  <c r="O3105"/>
  <c r="P3105"/>
  <c r="Q3105"/>
  <c r="R3105"/>
  <c r="S3105"/>
  <c r="T3105"/>
  <c r="O3106"/>
  <c r="P3106"/>
  <c r="Q3106"/>
  <c r="R3106"/>
  <c r="S3106"/>
  <c r="T3106"/>
  <c r="O3107"/>
  <c r="P3107"/>
  <c r="Q3107"/>
  <c r="R3107"/>
  <c r="S3107"/>
  <c r="T3107"/>
  <c r="O3108"/>
  <c r="P3108"/>
  <c r="Q3108"/>
  <c r="R3108"/>
  <c r="S3108"/>
  <c r="T3108"/>
  <c r="O3109"/>
  <c r="P3109"/>
  <c r="Q3109"/>
  <c r="R3109"/>
  <c r="S3109"/>
  <c r="T3109"/>
  <c r="O3110"/>
  <c r="P3110"/>
  <c r="Q3110"/>
  <c r="R3110"/>
  <c r="S3110"/>
  <c r="T3110"/>
  <c r="O3111"/>
  <c r="P3111"/>
  <c r="Q3111"/>
  <c r="R3111"/>
  <c r="S3111"/>
  <c r="T3111"/>
  <c r="O3112"/>
  <c r="P3112"/>
  <c r="Q3112"/>
  <c r="R3112"/>
  <c r="S3112"/>
  <c r="T3112"/>
  <c r="O3113"/>
  <c r="P3113"/>
  <c r="Q3113"/>
  <c r="R3113"/>
  <c r="S3113"/>
  <c r="T3113"/>
  <c r="O3114"/>
  <c r="P3114"/>
  <c r="Q3114"/>
  <c r="R3114"/>
  <c r="S3114"/>
  <c r="T3114"/>
  <c r="O3115"/>
  <c r="P3115"/>
  <c r="Q3115"/>
  <c r="R3115"/>
  <c r="S3115"/>
  <c r="T3115"/>
  <c r="O3116"/>
  <c r="P3116"/>
  <c r="Q3116"/>
  <c r="R3116"/>
  <c r="S3116"/>
  <c r="T3116"/>
  <c r="O3117"/>
  <c r="P3117"/>
  <c r="Q3117"/>
  <c r="R3117"/>
  <c r="S3117"/>
  <c r="T3117"/>
  <c r="O3118"/>
  <c r="P3118"/>
  <c r="Q3118"/>
  <c r="R3118"/>
  <c r="S3118"/>
  <c r="T3118"/>
  <c r="O3119"/>
  <c r="P3119"/>
  <c r="Q3119"/>
  <c r="R3119"/>
  <c r="S3119"/>
  <c r="T3119"/>
  <c r="O3120"/>
  <c r="P3120"/>
  <c r="Q3120"/>
  <c r="R3120"/>
  <c r="S3120"/>
  <c r="T3120"/>
  <c r="O3121"/>
  <c r="P3121"/>
  <c r="Q3121"/>
  <c r="R3121"/>
  <c r="S3121"/>
  <c r="T3121"/>
  <c r="O3122"/>
  <c r="P3122"/>
  <c r="Q3122"/>
  <c r="R3122"/>
  <c r="S3122"/>
  <c r="T3122"/>
  <c r="O3123"/>
  <c r="P3123"/>
  <c r="Q3123"/>
  <c r="R3123"/>
  <c r="S3123"/>
  <c r="T3123"/>
  <c r="O3124"/>
  <c r="P3124"/>
  <c r="Q3124"/>
  <c r="R3124"/>
  <c r="S3124"/>
  <c r="T3124"/>
  <c r="O3125"/>
  <c r="P3125"/>
  <c r="Q3125"/>
  <c r="R3125"/>
  <c r="S3125"/>
  <c r="T3125"/>
  <c r="O3126"/>
  <c r="P3126"/>
  <c r="Q3126"/>
  <c r="R3126"/>
  <c r="S3126"/>
  <c r="T3126"/>
  <c r="O3127"/>
  <c r="P3127"/>
  <c r="Q3127"/>
  <c r="R3127"/>
  <c r="S3127"/>
  <c r="T3127"/>
  <c r="O3128"/>
  <c r="P3128"/>
  <c r="Q3128"/>
  <c r="R3128"/>
  <c r="S3128"/>
  <c r="T3128"/>
  <c r="O3129"/>
  <c r="P3129"/>
  <c r="Q3129"/>
  <c r="R3129"/>
  <c r="S3129"/>
  <c r="T3129"/>
  <c r="O3130"/>
  <c r="P3130"/>
  <c r="Q3130"/>
  <c r="R3130"/>
  <c r="S3130"/>
  <c r="T3130"/>
  <c r="O3131"/>
  <c r="P3131"/>
  <c r="Q3131"/>
  <c r="R3131"/>
  <c r="S3131"/>
  <c r="T3131"/>
  <c r="O3132"/>
  <c r="P3132"/>
  <c r="Q3132"/>
  <c r="R3132"/>
  <c r="S3132"/>
  <c r="T3132"/>
  <c r="O3133"/>
  <c r="P3133"/>
  <c r="Q3133"/>
  <c r="R3133"/>
  <c r="S3133"/>
  <c r="T3133"/>
  <c r="O3134"/>
  <c r="P3134"/>
  <c r="Q3134"/>
  <c r="R3134"/>
  <c r="S3134"/>
  <c r="T3134"/>
  <c r="O3135"/>
  <c r="P3135"/>
  <c r="Q3135"/>
  <c r="R3135"/>
  <c r="S3135"/>
  <c r="T3135"/>
  <c r="O3136"/>
  <c r="P3136"/>
  <c r="Q3136"/>
  <c r="R3136"/>
  <c r="S3136"/>
  <c r="T3136"/>
  <c r="O3137"/>
  <c r="P3137"/>
  <c r="Q3137"/>
  <c r="R3137"/>
  <c r="S3137"/>
  <c r="T3137"/>
  <c r="O3138"/>
  <c r="P3138"/>
  <c r="Q3138"/>
  <c r="R3138"/>
  <c r="S3138"/>
  <c r="T3138"/>
  <c r="O3139"/>
  <c r="P3139"/>
  <c r="Q3139"/>
  <c r="R3139"/>
  <c r="S3139"/>
  <c r="T3139"/>
  <c r="O3140"/>
  <c r="P3140"/>
  <c r="Q3140"/>
  <c r="R3140"/>
  <c r="S3140"/>
  <c r="T3140"/>
  <c r="O3141"/>
  <c r="P3141"/>
  <c r="Q3141"/>
  <c r="R3141"/>
  <c r="S3141"/>
  <c r="T3141"/>
  <c r="O3142"/>
  <c r="P3142"/>
  <c r="Q3142"/>
  <c r="R3142"/>
  <c r="S3142"/>
  <c r="T3142"/>
  <c r="O3143"/>
  <c r="P3143"/>
  <c r="Q3143"/>
  <c r="R3143"/>
  <c r="S3143"/>
  <c r="T3143"/>
  <c r="O3144"/>
  <c r="P3144"/>
  <c r="Q3144"/>
  <c r="R3144"/>
  <c r="S3144"/>
  <c r="T3144"/>
  <c r="O3145"/>
  <c r="P3145"/>
  <c r="Q3145"/>
  <c r="R3145"/>
  <c r="S3145"/>
  <c r="T3145"/>
  <c r="O3146"/>
  <c r="P3146"/>
  <c r="Q3146"/>
  <c r="R3146"/>
  <c r="S3146"/>
  <c r="T3146"/>
  <c r="O3147"/>
  <c r="P3147"/>
  <c r="Q3147"/>
  <c r="R3147"/>
  <c r="S3147"/>
  <c r="T3147"/>
  <c r="O3148"/>
  <c r="P3148"/>
  <c r="Q3148"/>
  <c r="R3148"/>
  <c r="S3148"/>
  <c r="T3148"/>
  <c r="O3149"/>
  <c r="P3149"/>
  <c r="Q3149"/>
  <c r="R3149"/>
  <c r="S3149"/>
  <c r="T3149"/>
  <c r="O3150"/>
  <c r="P3150"/>
  <c r="Q3150"/>
  <c r="R3150"/>
  <c r="S3150"/>
  <c r="T3150"/>
  <c r="O3151"/>
  <c r="P3151"/>
  <c r="Q3151"/>
  <c r="R3151"/>
  <c r="S3151"/>
  <c r="T3151"/>
  <c r="O3152"/>
  <c r="P3152"/>
  <c r="Q3152"/>
  <c r="R3152"/>
  <c r="S3152"/>
  <c r="T3152"/>
  <c r="O3153"/>
  <c r="P3153"/>
  <c r="Q3153"/>
  <c r="R3153"/>
  <c r="S3153"/>
  <c r="T3153"/>
  <c r="O3154"/>
  <c r="P3154"/>
  <c r="Q3154"/>
  <c r="R3154"/>
  <c r="S3154"/>
  <c r="T3154"/>
  <c r="O3155"/>
  <c r="P3155"/>
  <c r="Q3155"/>
  <c r="R3155"/>
  <c r="S3155"/>
  <c r="T3155"/>
  <c r="O3156"/>
  <c r="P3156"/>
  <c r="Q3156"/>
  <c r="R3156"/>
  <c r="S3156"/>
  <c r="T3156"/>
  <c r="O3157"/>
  <c r="P3157"/>
  <c r="Q3157"/>
  <c r="R3157"/>
  <c r="S3157"/>
  <c r="T3157"/>
  <c r="O3158"/>
  <c r="P3158"/>
  <c r="Q3158"/>
  <c r="R3158"/>
  <c r="S3158"/>
  <c r="T3158"/>
  <c r="O3159"/>
  <c r="P3159"/>
  <c r="Q3159"/>
  <c r="R3159"/>
  <c r="S3159"/>
  <c r="T3159"/>
  <c r="O3160"/>
  <c r="P3160"/>
  <c r="Q3160"/>
  <c r="R3160"/>
  <c r="S3160"/>
  <c r="T3160"/>
  <c r="O3161"/>
  <c r="P3161"/>
  <c r="Q3161"/>
  <c r="R3161"/>
  <c r="S3161"/>
  <c r="T3161"/>
  <c r="O3162"/>
  <c r="P3162"/>
  <c r="Q3162"/>
  <c r="R3162"/>
  <c r="S3162"/>
  <c r="T3162"/>
  <c r="O3163"/>
  <c r="P3163"/>
  <c r="Q3163"/>
  <c r="R3163"/>
  <c r="S3163"/>
  <c r="T3163"/>
  <c r="O3164"/>
  <c r="P3164"/>
  <c r="Q3164"/>
  <c r="R3164"/>
  <c r="S3164"/>
  <c r="T3164"/>
  <c r="O3165"/>
  <c r="P3165"/>
  <c r="Q3165"/>
  <c r="R3165"/>
  <c r="S3165"/>
  <c r="T3165"/>
  <c r="O3166"/>
  <c r="P3166"/>
  <c r="Q3166"/>
  <c r="R3166"/>
  <c r="S3166"/>
  <c r="T3166"/>
  <c r="O3167"/>
  <c r="P3167"/>
  <c r="Q3167"/>
  <c r="R3167"/>
  <c r="S3167"/>
  <c r="T3167"/>
  <c r="O3168"/>
  <c r="P3168"/>
  <c r="Q3168"/>
  <c r="R3168"/>
  <c r="S3168"/>
  <c r="T3168"/>
  <c r="O3169"/>
  <c r="P3169"/>
  <c r="Q3169"/>
  <c r="R3169"/>
  <c r="S3169"/>
  <c r="T3169"/>
  <c r="O3170"/>
  <c r="P3170"/>
  <c r="Q3170"/>
  <c r="R3170"/>
  <c r="S3170"/>
  <c r="T3170"/>
  <c r="O3171"/>
  <c r="P3171"/>
  <c r="Q3171"/>
  <c r="R3171"/>
  <c r="S3171"/>
  <c r="T3171"/>
  <c r="O3172"/>
  <c r="P3172"/>
  <c r="Q3172"/>
  <c r="R3172"/>
  <c r="S3172"/>
  <c r="T3172"/>
  <c r="O3173"/>
  <c r="P3173"/>
  <c r="Q3173"/>
  <c r="R3173"/>
  <c r="S3173"/>
  <c r="T3173"/>
  <c r="O3174"/>
  <c r="P3174"/>
  <c r="Q3174"/>
  <c r="R3174"/>
  <c r="S3174"/>
  <c r="T3174"/>
  <c r="O3175"/>
  <c r="P3175"/>
  <c r="Q3175"/>
  <c r="R3175"/>
  <c r="S3175"/>
  <c r="T3175"/>
  <c r="O3176"/>
  <c r="P3176"/>
  <c r="Q3176"/>
  <c r="R3176"/>
  <c r="S3176"/>
  <c r="T3176"/>
  <c r="O3177"/>
  <c r="P3177"/>
  <c r="Q3177"/>
  <c r="R3177"/>
  <c r="S3177"/>
  <c r="T3177"/>
  <c r="O3178"/>
  <c r="P3178"/>
  <c r="Q3178"/>
  <c r="R3178"/>
  <c r="S3178"/>
  <c r="T3178"/>
  <c r="O3179"/>
  <c r="P3179"/>
  <c r="Q3179"/>
  <c r="R3179"/>
  <c r="S3179"/>
  <c r="T3179"/>
  <c r="O3180"/>
  <c r="P3180"/>
  <c r="Q3180"/>
  <c r="R3180"/>
  <c r="S3180"/>
  <c r="T3180"/>
  <c r="O3181"/>
  <c r="P3181"/>
  <c r="Q3181"/>
  <c r="R3181"/>
  <c r="S3181"/>
  <c r="T3181"/>
  <c r="O3182"/>
  <c r="P3182"/>
  <c r="Q3182"/>
  <c r="R3182"/>
  <c r="S3182"/>
  <c r="T3182"/>
  <c r="O3183"/>
  <c r="P3183"/>
  <c r="Q3183"/>
  <c r="R3183"/>
  <c r="S3183"/>
  <c r="T3183"/>
  <c r="O3184"/>
  <c r="P3184"/>
  <c r="Q3184"/>
  <c r="R3184"/>
  <c r="S3184"/>
  <c r="T3184"/>
  <c r="O3185"/>
  <c r="P3185"/>
  <c r="Q3185"/>
  <c r="R3185"/>
  <c r="S3185"/>
  <c r="T3185"/>
  <c r="O3186"/>
  <c r="P3186"/>
  <c r="Q3186"/>
  <c r="R3186"/>
  <c r="S3186"/>
  <c r="T3186"/>
  <c r="O3187"/>
  <c r="P3187"/>
  <c r="Q3187"/>
  <c r="R3187"/>
  <c r="S3187"/>
  <c r="T3187"/>
  <c r="O3188"/>
  <c r="P3188"/>
  <c r="Q3188"/>
  <c r="R3188"/>
  <c r="S3188"/>
  <c r="T3188"/>
  <c r="O3189"/>
  <c r="P3189"/>
  <c r="Q3189"/>
  <c r="R3189"/>
  <c r="S3189"/>
  <c r="T3189"/>
  <c r="O3190"/>
  <c r="P3190"/>
  <c r="Q3190"/>
  <c r="R3190"/>
  <c r="S3190"/>
  <c r="T3190"/>
  <c r="O3191"/>
  <c r="P3191"/>
  <c r="Q3191"/>
  <c r="R3191"/>
  <c r="S3191"/>
  <c r="T3191"/>
  <c r="O3192"/>
  <c r="P3192"/>
  <c r="Q3192"/>
  <c r="R3192"/>
  <c r="S3192"/>
  <c r="T3192"/>
  <c r="O3193"/>
  <c r="P3193"/>
  <c r="Q3193"/>
  <c r="R3193"/>
  <c r="S3193"/>
  <c r="T3193"/>
  <c r="O3194"/>
  <c r="P3194"/>
  <c r="Q3194"/>
  <c r="R3194"/>
  <c r="S3194"/>
  <c r="T3194"/>
  <c r="O3195"/>
  <c r="P3195"/>
  <c r="Q3195"/>
  <c r="R3195"/>
  <c r="S3195"/>
  <c r="T3195"/>
  <c r="O3196"/>
  <c r="P3196"/>
  <c r="Q3196"/>
  <c r="R3196"/>
  <c r="S3196"/>
  <c r="T3196"/>
  <c r="O3197"/>
  <c r="P3197"/>
  <c r="Q3197"/>
  <c r="R3197"/>
  <c r="S3197"/>
  <c r="T3197"/>
  <c r="O3198"/>
  <c r="P3198"/>
  <c r="Q3198"/>
  <c r="R3198"/>
  <c r="S3198"/>
  <c r="T3198"/>
  <c r="O3199"/>
  <c r="P3199"/>
  <c r="Q3199"/>
  <c r="R3199"/>
  <c r="S3199"/>
  <c r="T3199"/>
  <c r="O3200"/>
  <c r="P3200"/>
  <c r="Q3200"/>
  <c r="R3200"/>
  <c r="S3200"/>
  <c r="T3200"/>
  <c r="O3201"/>
  <c r="P3201"/>
  <c r="Q3201"/>
  <c r="R3201"/>
  <c r="S3201"/>
  <c r="T3201"/>
  <c r="O3202"/>
  <c r="P3202"/>
  <c r="Q3202"/>
  <c r="R3202"/>
  <c r="S3202"/>
  <c r="T3202"/>
  <c r="O3203"/>
  <c r="P3203"/>
  <c r="Q3203"/>
  <c r="R3203"/>
  <c r="S3203"/>
  <c r="T3203"/>
  <c r="O3204"/>
  <c r="P3204"/>
  <c r="Q3204"/>
  <c r="R3204"/>
  <c r="S3204"/>
  <c r="T3204"/>
  <c r="O3205"/>
  <c r="P3205"/>
  <c r="Q3205"/>
  <c r="R3205"/>
  <c r="S3205"/>
  <c r="T3205"/>
  <c r="O3206"/>
  <c r="P3206"/>
  <c r="Q3206"/>
  <c r="R3206"/>
  <c r="S3206"/>
  <c r="T3206"/>
  <c r="O3207"/>
  <c r="P3207"/>
  <c r="Q3207"/>
  <c r="R3207"/>
  <c r="S3207"/>
  <c r="T3207"/>
  <c r="O3208"/>
  <c r="P3208"/>
  <c r="Q3208"/>
  <c r="R3208"/>
  <c r="S3208"/>
  <c r="T3208"/>
  <c r="O3209"/>
  <c r="P3209"/>
  <c r="Q3209"/>
  <c r="R3209"/>
  <c r="S3209"/>
  <c r="T3209"/>
  <c r="O3210"/>
  <c r="P3210"/>
  <c r="Q3210"/>
  <c r="R3210"/>
  <c r="S3210"/>
  <c r="T3210"/>
  <c r="O3211"/>
  <c r="P3211"/>
  <c r="Q3211"/>
  <c r="R3211"/>
  <c r="S3211"/>
  <c r="T3211"/>
  <c r="O3212"/>
  <c r="P3212"/>
  <c r="Q3212"/>
  <c r="R3212"/>
  <c r="S3212"/>
  <c r="T3212"/>
  <c r="O3213"/>
  <c r="P3213"/>
  <c r="Q3213"/>
  <c r="R3213"/>
  <c r="S3213"/>
  <c r="T3213"/>
  <c r="O3214"/>
  <c r="P3214"/>
  <c r="Q3214"/>
  <c r="R3214"/>
  <c r="S3214"/>
  <c r="T3214"/>
  <c r="O3215"/>
  <c r="P3215"/>
  <c r="Q3215"/>
  <c r="R3215"/>
  <c r="S3215"/>
  <c r="T3215"/>
  <c r="O3216"/>
  <c r="P3216"/>
  <c r="Q3216"/>
  <c r="R3216"/>
  <c r="S3216"/>
  <c r="T3216"/>
  <c r="O3217"/>
  <c r="P3217"/>
  <c r="Q3217"/>
  <c r="R3217"/>
  <c r="S3217"/>
  <c r="T3217"/>
  <c r="O3218"/>
  <c r="P3218"/>
  <c r="Q3218"/>
  <c r="R3218"/>
  <c r="S3218"/>
  <c r="T3218"/>
  <c r="O3219"/>
  <c r="P3219"/>
  <c r="Q3219"/>
  <c r="R3219"/>
  <c r="S3219"/>
  <c r="T3219"/>
  <c r="O3220"/>
  <c r="P3220"/>
  <c r="Q3220"/>
  <c r="R3220"/>
  <c r="S3220"/>
  <c r="T3220"/>
  <c r="O3221"/>
  <c r="P3221"/>
  <c r="Q3221"/>
  <c r="R3221"/>
  <c r="S3221"/>
  <c r="T3221"/>
  <c r="O3222"/>
  <c r="P3222"/>
  <c r="Q3222"/>
  <c r="R3222"/>
  <c r="S3222"/>
  <c r="T3222"/>
  <c r="O3223"/>
  <c r="P3223"/>
  <c r="Q3223"/>
  <c r="R3223"/>
  <c r="S3223"/>
  <c r="T3223"/>
  <c r="O3224"/>
  <c r="P3224"/>
  <c r="Q3224"/>
  <c r="R3224"/>
  <c r="S3224"/>
  <c r="T3224"/>
  <c r="O3225"/>
  <c r="P3225"/>
  <c r="Q3225"/>
  <c r="R3225"/>
  <c r="S3225"/>
  <c r="T3225"/>
  <c r="O3226"/>
  <c r="P3226"/>
  <c r="Q3226"/>
  <c r="R3226"/>
  <c r="S3226"/>
  <c r="T3226"/>
  <c r="O3227"/>
  <c r="P3227"/>
  <c r="Q3227"/>
  <c r="R3227"/>
  <c r="S3227"/>
  <c r="T3227"/>
  <c r="O3228"/>
  <c r="P3228"/>
  <c r="Q3228"/>
  <c r="R3228"/>
  <c r="S3228"/>
  <c r="T3228"/>
  <c r="O3229"/>
  <c r="P3229"/>
  <c r="Q3229"/>
  <c r="R3229"/>
  <c r="S3229"/>
  <c r="T3229"/>
  <c r="O3230"/>
  <c r="P3230"/>
  <c r="Q3230"/>
  <c r="R3230"/>
  <c r="S3230"/>
  <c r="T3230"/>
  <c r="O3231"/>
  <c r="P3231"/>
  <c r="Q3231"/>
  <c r="R3231"/>
  <c r="S3231"/>
  <c r="T3231"/>
  <c r="O3232"/>
  <c r="P3232"/>
  <c r="Q3232"/>
  <c r="R3232"/>
  <c r="S3232"/>
  <c r="T3232"/>
  <c r="O3233"/>
  <c r="P3233"/>
  <c r="Q3233"/>
  <c r="R3233"/>
  <c r="S3233"/>
  <c r="T3233"/>
  <c r="O3234"/>
  <c r="P3234"/>
  <c r="Q3234"/>
  <c r="R3234"/>
  <c r="S3234"/>
  <c r="T3234"/>
  <c r="O3235"/>
  <c r="P3235"/>
  <c r="Q3235"/>
  <c r="R3235"/>
  <c r="S3235"/>
  <c r="T3235"/>
  <c r="O3236"/>
  <c r="P3236"/>
  <c r="Q3236"/>
  <c r="R3236"/>
  <c r="S3236"/>
  <c r="T3236"/>
  <c r="O3237"/>
  <c r="P3237"/>
  <c r="Q3237"/>
  <c r="R3237"/>
  <c r="S3237"/>
  <c r="T3237"/>
  <c r="O3238"/>
  <c r="P3238"/>
  <c r="Q3238"/>
  <c r="R3238"/>
  <c r="S3238"/>
  <c r="T3238"/>
  <c r="O3239"/>
  <c r="P3239"/>
  <c r="Q3239"/>
  <c r="R3239"/>
  <c r="S3239"/>
  <c r="T3239"/>
  <c r="O3240"/>
  <c r="P3240"/>
  <c r="Q3240"/>
  <c r="R3240"/>
  <c r="S3240"/>
  <c r="T3240"/>
  <c r="O3241"/>
  <c r="P3241"/>
  <c r="Q3241"/>
  <c r="R3241"/>
  <c r="S3241"/>
  <c r="T3241"/>
  <c r="O3242"/>
  <c r="P3242"/>
  <c r="Q3242"/>
  <c r="R3242"/>
  <c r="S3242"/>
  <c r="T3242"/>
  <c r="O3243"/>
  <c r="P3243"/>
  <c r="Q3243"/>
  <c r="R3243"/>
  <c r="S3243"/>
  <c r="T3243"/>
  <c r="O3244"/>
  <c r="P3244"/>
  <c r="Q3244"/>
  <c r="R3244"/>
  <c r="S3244"/>
  <c r="T3244"/>
  <c r="O3245"/>
  <c r="P3245"/>
  <c r="Q3245"/>
  <c r="R3245"/>
  <c r="S3245"/>
  <c r="T3245"/>
  <c r="O3246"/>
  <c r="P3246"/>
  <c r="Q3246"/>
  <c r="R3246"/>
  <c r="S3246"/>
  <c r="T3246"/>
  <c r="O3247"/>
  <c r="P3247"/>
  <c r="Q3247"/>
  <c r="R3247"/>
  <c r="S3247"/>
  <c r="T3247"/>
  <c r="O3248"/>
  <c r="P3248"/>
  <c r="Q3248"/>
  <c r="R3248"/>
  <c r="S3248"/>
  <c r="T3248"/>
  <c r="O3249"/>
  <c r="P3249"/>
  <c r="Q3249"/>
  <c r="R3249"/>
  <c r="S3249"/>
  <c r="T3249"/>
  <c r="O3250"/>
  <c r="P3250"/>
  <c r="Q3250"/>
  <c r="R3250"/>
  <c r="S3250"/>
  <c r="T3250"/>
  <c r="O3251"/>
  <c r="P3251"/>
  <c r="Q3251"/>
  <c r="R3251"/>
  <c r="S3251"/>
  <c r="T3251"/>
  <c r="O3252"/>
  <c r="P3252"/>
  <c r="Q3252"/>
  <c r="R3252"/>
  <c r="S3252"/>
  <c r="T3252"/>
  <c r="O3253"/>
  <c r="P3253"/>
  <c r="Q3253"/>
  <c r="R3253"/>
  <c r="S3253"/>
  <c r="T3253"/>
  <c r="O3254"/>
  <c r="P3254"/>
  <c r="Q3254"/>
  <c r="R3254"/>
  <c r="S3254"/>
  <c r="T3254"/>
  <c r="O3255"/>
  <c r="P3255"/>
  <c r="Q3255"/>
  <c r="R3255"/>
  <c r="S3255"/>
  <c r="T3255"/>
  <c r="O3256"/>
  <c r="P3256"/>
  <c r="Q3256"/>
  <c r="R3256"/>
  <c r="S3256"/>
  <c r="T3256"/>
  <c r="O3257"/>
  <c r="P3257"/>
  <c r="Q3257"/>
  <c r="R3257"/>
  <c r="S3257"/>
  <c r="T3257"/>
  <c r="O3258"/>
  <c r="P3258"/>
  <c r="Q3258"/>
  <c r="R3258"/>
  <c r="S3258"/>
  <c r="T3258"/>
  <c r="O3259"/>
  <c r="P3259"/>
  <c r="Q3259"/>
  <c r="R3259"/>
  <c r="S3259"/>
  <c r="T3259"/>
  <c r="O3260"/>
  <c r="P3260"/>
  <c r="Q3260"/>
  <c r="R3260"/>
  <c r="S3260"/>
  <c r="T3260"/>
  <c r="O3261"/>
  <c r="P3261"/>
  <c r="Q3261"/>
  <c r="R3261"/>
  <c r="S3261"/>
  <c r="T3261"/>
  <c r="O3262"/>
  <c r="P3262"/>
  <c r="Q3262"/>
  <c r="R3262"/>
  <c r="S3262"/>
  <c r="T3262"/>
  <c r="O3263"/>
  <c r="P3263"/>
  <c r="Q3263"/>
  <c r="R3263"/>
  <c r="S3263"/>
  <c r="T3263"/>
  <c r="O3264"/>
  <c r="P3264"/>
  <c r="Q3264"/>
  <c r="R3264"/>
  <c r="S3264"/>
  <c r="T3264"/>
  <c r="O3265"/>
  <c r="P3265"/>
  <c r="Q3265"/>
  <c r="R3265"/>
  <c r="S3265"/>
  <c r="T3265"/>
  <c r="O3266"/>
  <c r="P3266"/>
  <c r="Q3266"/>
  <c r="R3266"/>
  <c r="S3266"/>
  <c r="T3266"/>
  <c r="O3267"/>
  <c r="P3267"/>
  <c r="Q3267"/>
  <c r="R3267"/>
  <c r="S3267"/>
  <c r="T3267"/>
  <c r="O3268"/>
  <c r="P3268"/>
  <c r="Q3268"/>
  <c r="R3268"/>
  <c r="S3268"/>
  <c r="T3268"/>
  <c r="O3269"/>
  <c r="P3269"/>
  <c r="Q3269"/>
  <c r="R3269"/>
  <c r="S3269"/>
  <c r="T3269"/>
  <c r="O3270"/>
  <c r="P3270"/>
  <c r="Q3270"/>
  <c r="R3270"/>
  <c r="S3270"/>
  <c r="T3270"/>
  <c r="O3271"/>
  <c r="P3271"/>
  <c r="Q3271"/>
  <c r="R3271"/>
  <c r="S3271"/>
  <c r="T3271"/>
  <c r="O3272"/>
  <c r="P3272"/>
  <c r="Q3272"/>
  <c r="R3272"/>
  <c r="S3272"/>
  <c r="T3272"/>
  <c r="O3273"/>
  <c r="P3273"/>
  <c r="Q3273"/>
  <c r="R3273"/>
  <c r="S3273"/>
  <c r="T3273"/>
  <c r="O3274"/>
  <c r="P3274"/>
  <c r="Q3274"/>
  <c r="R3274"/>
  <c r="S3274"/>
  <c r="T3274"/>
  <c r="O3275"/>
  <c r="P3275"/>
  <c r="Q3275"/>
  <c r="R3275"/>
  <c r="S3275"/>
  <c r="T3275"/>
  <c r="O3276"/>
  <c r="P3276"/>
  <c r="Q3276"/>
  <c r="R3276"/>
  <c r="S3276"/>
  <c r="T3276"/>
  <c r="O3277"/>
  <c r="P3277"/>
  <c r="Q3277"/>
  <c r="R3277"/>
  <c r="S3277"/>
  <c r="T3277"/>
  <c r="O3278"/>
  <c r="P3278"/>
  <c r="Q3278"/>
  <c r="R3278"/>
  <c r="S3278"/>
  <c r="T3278"/>
  <c r="O3279"/>
  <c r="P3279"/>
  <c r="Q3279"/>
  <c r="R3279"/>
  <c r="S3279"/>
  <c r="T3279"/>
  <c r="O3280"/>
  <c r="P3280"/>
  <c r="Q3280"/>
  <c r="R3280"/>
  <c r="S3280"/>
  <c r="T3280"/>
  <c r="O3281"/>
  <c r="P3281"/>
  <c r="Q3281"/>
  <c r="R3281"/>
  <c r="S3281"/>
  <c r="T3281"/>
  <c r="O3282"/>
  <c r="P3282"/>
  <c r="Q3282"/>
  <c r="R3282"/>
  <c r="S3282"/>
  <c r="T3282"/>
  <c r="O3283"/>
  <c r="P3283"/>
  <c r="Q3283"/>
  <c r="R3283"/>
  <c r="S3283"/>
  <c r="T3283"/>
  <c r="O3284"/>
  <c r="P3284"/>
  <c r="Q3284"/>
  <c r="R3284"/>
  <c r="S3284"/>
  <c r="T3284"/>
  <c r="O3285"/>
  <c r="P3285"/>
  <c r="Q3285"/>
  <c r="R3285"/>
  <c r="S3285"/>
  <c r="T3285"/>
  <c r="O3286"/>
  <c r="P3286"/>
  <c r="Q3286"/>
  <c r="R3286"/>
  <c r="S3286"/>
  <c r="T3286"/>
  <c r="O3287"/>
  <c r="P3287"/>
  <c r="Q3287"/>
  <c r="R3287"/>
  <c r="S3287"/>
  <c r="T3287"/>
  <c r="O3288"/>
  <c r="P3288"/>
  <c r="Q3288"/>
  <c r="R3288"/>
  <c r="S3288"/>
  <c r="T3288"/>
  <c r="O3289"/>
  <c r="P3289"/>
  <c r="Q3289"/>
  <c r="R3289"/>
  <c r="S3289"/>
  <c r="T3289"/>
  <c r="O3290"/>
  <c r="P3290"/>
  <c r="Q3290"/>
  <c r="R3290"/>
  <c r="S3290"/>
  <c r="T3290"/>
  <c r="O3291"/>
  <c r="P3291"/>
  <c r="Q3291"/>
  <c r="R3291"/>
  <c r="S3291"/>
  <c r="T3291"/>
  <c r="O3292"/>
  <c r="P3292"/>
  <c r="Q3292"/>
  <c r="R3292"/>
  <c r="S3292"/>
  <c r="T3292"/>
  <c r="O3293"/>
  <c r="P3293"/>
  <c r="Q3293"/>
  <c r="R3293"/>
  <c r="S3293"/>
  <c r="T3293"/>
  <c r="O3294"/>
  <c r="P3294"/>
  <c r="Q3294"/>
  <c r="R3294"/>
  <c r="S3294"/>
  <c r="T3294"/>
  <c r="O3295"/>
  <c r="P3295"/>
  <c r="Q3295"/>
  <c r="R3295"/>
  <c r="S3295"/>
  <c r="T3295"/>
  <c r="O3296"/>
  <c r="P3296"/>
  <c r="Q3296"/>
  <c r="R3296"/>
  <c r="S3296"/>
  <c r="T3296"/>
  <c r="O3297"/>
  <c r="P3297"/>
  <c r="Q3297"/>
  <c r="R3297"/>
  <c r="S3297"/>
  <c r="T3297"/>
  <c r="O3298"/>
  <c r="P3298"/>
  <c r="Q3298"/>
  <c r="R3298"/>
  <c r="S3298"/>
  <c r="T3298"/>
  <c r="O3299"/>
  <c r="P3299"/>
  <c r="Q3299"/>
  <c r="R3299"/>
  <c r="S3299"/>
  <c r="T3299"/>
  <c r="O3300"/>
  <c r="P3300"/>
  <c r="Q3300"/>
  <c r="R3300"/>
  <c r="S3300"/>
  <c r="T3300"/>
  <c r="O3301"/>
  <c r="P3301"/>
  <c r="Q3301"/>
  <c r="R3301"/>
  <c r="S3301"/>
  <c r="T3301"/>
  <c r="O3302"/>
  <c r="P3302"/>
  <c r="Q3302"/>
  <c r="R3302"/>
  <c r="S3302"/>
  <c r="T3302"/>
  <c r="O3303"/>
  <c r="P3303"/>
  <c r="Q3303"/>
  <c r="R3303"/>
  <c r="S3303"/>
  <c r="T3303"/>
  <c r="O3304"/>
  <c r="P3304"/>
  <c r="Q3304"/>
  <c r="R3304"/>
  <c r="S3304"/>
  <c r="T3304"/>
  <c r="O3305"/>
  <c r="P3305"/>
  <c r="Q3305"/>
  <c r="R3305"/>
  <c r="S3305"/>
  <c r="T3305"/>
  <c r="O3306"/>
  <c r="P3306"/>
  <c r="Q3306"/>
  <c r="R3306"/>
  <c r="S3306"/>
  <c r="T3306"/>
  <c r="O3307"/>
  <c r="P3307"/>
  <c r="Q3307"/>
  <c r="R3307"/>
  <c r="S3307"/>
  <c r="T3307"/>
  <c r="O3308"/>
  <c r="P3308"/>
  <c r="Q3308"/>
  <c r="R3308"/>
  <c r="S3308"/>
  <c r="T3308"/>
  <c r="O3309"/>
  <c r="P3309"/>
  <c r="Q3309"/>
  <c r="R3309"/>
  <c r="S3309"/>
  <c r="T3309"/>
  <c r="O3310"/>
  <c r="P3310"/>
  <c r="Q3310"/>
  <c r="R3310"/>
  <c r="S3310"/>
  <c r="T3310"/>
  <c r="O3311"/>
  <c r="P3311"/>
  <c r="Q3311"/>
  <c r="R3311"/>
  <c r="S3311"/>
  <c r="T3311"/>
  <c r="O3312"/>
  <c r="P3312"/>
  <c r="Q3312"/>
  <c r="R3312"/>
  <c r="S3312"/>
  <c r="T3312"/>
  <c r="O3313"/>
  <c r="P3313"/>
  <c r="Q3313"/>
  <c r="R3313"/>
  <c r="S3313"/>
  <c r="T3313"/>
  <c r="O3314"/>
  <c r="P3314"/>
  <c r="Q3314"/>
  <c r="R3314"/>
  <c r="S3314"/>
  <c r="T3314"/>
  <c r="O3315"/>
  <c r="P3315"/>
  <c r="Q3315"/>
  <c r="R3315"/>
  <c r="S3315"/>
  <c r="T3315"/>
  <c r="O3316"/>
  <c r="P3316"/>
  <c r="Q3316"/>
  <c r="R3316"/>
  <c r="S3316"/>
  <c r="T3316"/>
  <c r="O3317"/>
  <c r="P3317"/>
  <c r="Q3317"/>
  <c r="R3317"/>
  <c r="S3317"/>
  <c r="T3317"/>
  <c r="O3318"/>
  <c r="P3318"/>
  <c r="Q3318"/>
  <c r="R3318"/>
  <c r="S3318"/>
  <c r="T3318"/>
  <c r="O3319"/>
  <c r="P3319"/>
  <c r="Q3319"/>
  <c r="R3319"/>
  <c r="S3319"/>
  <c r="T3319"/>
  <c r="O3320"/>
  <c r="P3320"/>
  <c r="Q3320"/>
  <c r="R3320"/>
  <c r="S3320"/>
  <c r="T3320"/>
  <c r="O3321"/>
  <c r="P3321"/>
  <c r="Q3321"/>
  <c r="R3321"/>
  <c r="S3321"/>
  <c r="T3321"/>
  <c r="O3322"/>
  <c r="P3322"/>
  <c r="Q3322"/>
  <c r="R3322"/>
  <c r="S3322"/>
  <c r="T3322"/>
  <c r="O3323"/>
  <c r="P3323"/>
  <c r="Q3323"/>
  <c r="R3323"/>
  <c r="S3323"/>
  <c r="T3323"/>
  <c r="O3324"/>
  <c r="P3324"/>
  <c r="Q3324"/>
  <c r="R3324"/>
  <c r="S3324"/>
  <c r="T3324"/>
  <c r="O3325"/>
  <c r="P3325"/>
  <c r="Q3325"/>
  <c r="R3325"/>
  <c r="S3325"/>
  <c r="T3325"/>
  <c r="O3326"/>
  <c r="P3326"/>
  <c r="Q3326"/>
  <c r="R3326"/>
  <c r="S3326"/>
  <c r="T3326"/>
  <c r="O3327"/>
  <c r="P3327"/>
  <c r="Q3327"/>
  <c r="R3327"/>
  <c r="S3327"/>
  <c r="T3327"/>
  <c r="O3328"/>
  <c r="P3328"/>
  <c r="Q3328"/>
  <c r="R3328"/>
  <c r="S3328"/>
  <c r="T3328"/>
  <c r="O3329"/>
  <c r="P3329"/>
  <c r="Q3329"/>
  <c r="R3329"/>
  <c r="S3329"/>
  <c r="T3329"/>
  <c r="O3330"/>
  <c r="P3330"/>
  <c r="Q3330"/>
  <c r="R3330"/>
  <c r="S3330"/>
  <c r="T3330"/>
  <c r="O3331"/>
  <c r="P3331"/>
  <c r="Q3331"/>
  <c r="R3331"/>
  <c r="S3331"/>
  <c r="T3331"/>
  <c r="O3332"/>
  <c r="P3332"/>
  <c r="Q3332"/>
  <c r="R3332"/>
  <c r="S3332"/>
  <c r="T3332"/>
  <c r="O3333"/>
  <c r="P3333"/>
  <c r="Q3333"/>
  <c r="R3333"/>
  <c r="S3333"/>
  <c r="T3333"/>
  <c r="O3334"/>
  <c r="P3334"/>
  <c r="Q3334"/>
  <c r="R3334"/>
  <c r="S3334"/>
  <c r="T3334"/>
  <c r="O3335"/>
  <c r="P3335"/>
  <c r="Q3335"/>
  <c r="R3335"/>
  <c r="S3335"/>
  <c r="T3335"/>
  <c r="O3336"/>
  <c r="P3336"/>
  <c r="Q3336"/>
  <c r="R3336"/>
  <c r="S3336"/>
  <c r="T3336"/>
  <c r="O3337"/>
  <c r="P3337"/>
  <c r="Q3337"/>
  <c r="R3337"/>
  <c r="S3337"/>
  <c r="T3337"/>
  <c r="O3338"/>
  <c r="P3338"/>
  <c r="Q3338"/>
  <c r="R3338"/>
  <c r="S3338"/>
  <c r="T3338"/>
  <c r="O3339"/>
  <c r="P3339"/>
  <c r="Q3339"/>
  <c r="R3339"/>
  <c r="S3339"/>
  <c r="T3339"/>
  <c r="O3340"/>
  <c r="P3340"/>
  <c r="Q3340"/>
  <c r="R3340"/>
  <c r="S3340"/>
  <c r="T3340"/>
  <c r="O3341"/>
  <c r="P3341"/>
  <c r="Q3341"/>
  <c r="R3341"/>
  <c r="S3341"/>
  <c r="T3341"/>
  <c r="O3342"/>
  <c r="P3342"/>
  <c r="Q3342"/>
  <c r="R3342"/>
  <c r="S3342"/>
  <c r="T3342"/>
  <c r="O3343"/>
  <c r="P3343"/>
  <c r="Q3343"/>
  <c r="R3343"/>
  <c r="S3343"/>
  <c r="T3343"/>
  <c r="O3344"/>
  <c r="P3344"/>
  <c r="Q3344"/>
  <c r="R3344"/>
  <c r="S3344"/>
  <c r="T3344"/>
  <c r="O3345"/>
  <c r="P3345"/>
  <c r="Q3345"/>
  <c r="R3345"/>
  <c r="S3345"/>
  <c r="T3345"/>
  <c r="O3346"/>
  <c r="P3346"/>
  <c r="Q3346"/>
  <c r="R3346"/>
  <c r="S3346"/>
  <c r="T3346"/>
  <c r="O3347"/>
  <c r="P3347"/>
  <c r="Q3347"/>
  <c r="R3347"/>
  <c r="S3347"/>
  <c r="T3347"/>
  <c r="O3348"/>
  <c r="P3348"/>
  <c r="Q3348"/>
  <c r="R3348"/>
  <c r="S3348"/>
  <c r="T3348"/>
  <c r="O3349"/>
  <c r="P3349"/>
  <c r="Q3349"/>
  <c r="R3349"/>
  <c r="S3349"/>
  <c r="T3349"/>
  <c r="O3350"/>
  <c r="P3350"/>
  <c r="Q3350"/>
  <c r="R3350"/>
  <c r="S3350"/>
  <c r="T3350"/>
  <c r="O3351"/>
  <c r="P3351"/>
  <c r="Q3351"/>
  <c r="R3351"/>
  <c r="S3351"/>
  <c r="T3351"/>
  <c r="O3352"/>
  <c r="P3352"/>
  <c r="Q3352"/>
  <c r="R3352"/>
  <c r="S3352"/>
  <c r="T3352"/>
  <c r="O3353"/>
  <c r="P3353"/>
  <c r="Q3353"/>
  <c r="R3353"/>
  <c r="S3353"/>
  <c r="T3353"/>
  <c r="O3354"/>
  <c r="P3354"/>
  <c r="Q3354"/>
  <c r="R3354"/>
  <c r="S3354"/>
  <c r="T3354"/>
  <c r="O3355"/>
  <c r="P3355"/>
  <c r="Q3355"/>
  <c r="R3355"/>
  <c r="S3355"/>
  <c r="T3355"/>
  <c r="O3356"/>
  <c r="P3356"/>
  <c r="Q3356"/>
  <c r="R3356"/>
  <c r="S3356"/>
  <c r="T3356"/>
  <c r="O3357"/>
  <c r="P3357"/>
  <c r="Q3357"/>
  <c r="R3357"/>
  <c r="S3357"/>
  <c r="T3357"/>
  <c r="O3358"/>
  <c r="P3358"/>
  <c r="Q3358"/>
  <c r="R3358"/>
  <c r="S3358"/>
  <c r="T3358"/>
  <c r="O3359"/>
  <c r="P3359"/>
  <c r="Q3359"/>
  <c r="R3359"/>
  <c r="S3359"/>
  <c r="T3359"/>
  <c r="O3360"/>
  <c r="P3360"/>
  <c r="Q3360"/>
  <c r="R3360"/>
  <c r="S3360"/>
  <c r="T3360"/>
  <c r="O3361"/>
  <c r="P3361"/>
  <c r="Q3361"/>
  <c r="R3361"/>
  <c r="S3361"/>
  <c r="T3361"/>
  <c r="O3362"/>
  <c r="P3362"/>
  <c r="Q3362"/>
  <c r="R3362"/>
  <c r="S3362"/>
  <c r="T3362"/>
  <c r="O3363"/>
  <c r="P3363"/>
  <c r="Q3363"/>
  <c r="R3363"/>
  <c r="S3363"/>
  <c r="T3363"/>
  <c r="O3364"/>
  <c r="P3364"/>
  <c r="Q3364"/>
  <c r="R3364"/>
  <c r="S3364"/>
  <c r="T3364"/>
  <c r="O3365"/>
  <c r="P3365"/>
  <c r="Q3365"/>
  <c r="R3365"/>
  <c r="S3365"/>
  <c r="T3365"/>
  <c r="O3366"/>
  <c r="P3366"/>
  <c r="Q3366"/>
  <c r="R3366"/>
  <c r="S3366"/>
  <c r="T3366"/>
  <c r="O3367"/>
  <c r="P3367"/>
  <c r="Q3367"/>
  <c r="R3367"/>
  <c r="S3367"/>
  <c r="T3367"/>
  <c r="O3368"/>
  <c r="P3368"/>
  <c r="Q3368"/>
  <c r="R3368"/>
  <c r="S3368"/>
  <c r="T3368"/>
  <c r="O3369"/>
  <c r="P3369"/>
  <c r="Q3369"/>
  <c r="R3369"/>
  <c r="S3369"/>
  <c r="T3369"/>
  <c r="O3370"/>
  <c r="P3370"/>
  <c r="Q3370"/>
  <c r="R3370"/>
  <c r="S3370"/>
  <c r="T3370"/>
  <c r="O3371"/>
  <c r="P3371"/>
  <c r="Q3371"/>
  <c r="R3371"/>
  <c r="S3371"/>
  <c r="T3371"/>
  <c r="O3372"/>
  <c r="P3372"/>
  <c r="Q3372"/>
  <c r="R3372"/>
  <c r="S3372"/>
  <c r="T3372"/>
  <c r="O3373"/>
  <c r="P3373"/>
  <c r="Q3373"/>
  <c r="R3373"/>
  <c r="S3373"/>
  <c r="T3373"/>
  <c r="O3374"/>
  <c r="P3374"/>
  <c r="Q3374"/>
  <c r="R3374"/>
  <c r="S3374"/>
  <c r="T3374"/>
  <c r="O3375"/>
  <c r="P3375"/>
  <c r="Q3375"/>
  <c r="R3375"/>
  <c r="S3375"/>
  <c r="T3375"/>
  <c r="O3376"/>
  <c r="P3376"/>
  <c r="Q3376"/>
  <c r="R3376"/>
  <c r="S3376"/>
  <c r="T3376"/>
  <c r="O3377"/>
  <c r="P3377"/>
  <c r="Q3377"/>
  <c r="R3377"/>
  <c r="S3377"/>
  <c r="T3377"/>
  <c r="O3378"/>
  <c r="P3378"/>
  <c r="Q3378"/>
  <c r="R3378"/>
  <c r="S3378"/>
  <c r="T3378"/>
  <c r="O3379"/>
  <c r="P3379"/>
  <c r="Q3379"/>
  <c r="R3379"/>
  <c r="S3379"/>
  <c r="T3379"/>
  <c r="O3380"/>
  <c r="P3380"/>
  <c r="Q3380"/>
  <c r="R3380"/>
  <c r="S3380"/>
  <c r="T3380"/>
  <c r="O3381"/>
  <c r="P3381"/>
  <c r="Q3381"/>
  <c r="R3381"/>
  <c r="S3381"/>
  <c r="T3381"/>
  <c r="O3382"/>
  <c r="P3382"/>
  <c r="Q3382"/>
  <c r="R3382"/>
  <c r="S3382"/>
  <c r="T3382"/>
  <c r="O3383"/>
  <c r="P3383"/>
  <c r="Q3383"/>
  <c r="R3383"/>
  <c r="S3383"/>
  <c r="T3383"/>
  <c r="O3384"/>
  <c r="P3384"/>
  <c r="Q3384"/>
  <c r="R3384"/>
  <c r="S3384"/>
  <c r="T3384"/>
  <c r="O3385"/>
  <c r="P3385"/>
  <c r="Q3385"/>
  <c r="R3385"/>
  <c r="S3385"/>
  <c r="T3385"/>
  <c r="O3386"/>
  <c r="P3386"/>
  <c r="Q3386"/>
  <c r="R3386"/>
  <c r="S3386"/>
  <c r="T3386"/>
  <c r="O3387"/>
  <c r="P3387"/>
  <c r="Q3387"/>
  <c r="R3387"/>
  <c r="S3387"/>
  <c r="T3387"/>
  <c r="O3388"/>
  <c r="P3388"/>
  <c r="Q3388"/>
  <c r="R3388"/>
  <c r="S3388"/>
  <c r="T3388"/>
  <c r="O3389"/>
  <c r="P3389"/>
  <c r="Q3389"/>
  <c r="R3389"/>
  <c r="S3389"/>
  <c r="T3389"/>
  <c r="O3390"/>
  <c r="P3390"/>
  <c r="Q3390"/>
  <c r="R3390"/>
  <c r="S3390"/>
  <c r="T3390"/>
  <c r="O3391"/>
  <c r="P3391"/>
  <c r="Q3391"/>
  <c r="R3391"/>
  <c r="S3391"/>
  <c r="T3391"/>
  <c r="O3392"/>
  <c r="P3392"/>
  <c r="Q3392"/>
  <c r="R3392"/>
  <c r="S3392"/>
  <c r="T3392"/>
  <c r="O3393"/>
  <c r="P3393"/>
  <c r="Q3393"/>
  <c r="R3393"/>
  <c r="S3393"/>
  <c r="T3393"/>
  <c r="O3394"/>
  <c r="P3394"/>
  <c r="Q3394"/>
  <c r="R3394"/>
  <c r="S3394"/>
  <c r="T3394"/>
  <c r="O3395"/>
  <c r="P3395"/>
  <c r="Q3395"/>
  <c r="R3395"/>
  <c r="S3395"/>
  <c r="T3395"/>
  <c r="O3396"/>
  <c r="P3396"/>
  <c r="Q3396"/>
  <c r="R3396"/>
  <c r="S3396"/>
  <c r="T3396"/>
  <c r="O3397"/>
  <c r="P3397"/>
  <c r="Q3397"/>
  <c r="R3397"/>
  <c r="S3397"/>
  <c r="T3397"/>
  <c r="O3398"/>
  <c r="P3398"/>
  <c r="Q3398"/>
  <c r="R3398"/>
  <c r="S3398"/>
  <c r="T3398"/>
  <c r="O3399"/>
  <c r="P3399"/>
  <c r="Q3399"/>
  <c r="R3399"/>
  <c r="S3399"/>
  <c r="T3399"/>
  <c r="O3400"/>
  <c r="P3400"/>
  <c r="Q3400"/>
  <c r="R3400"/>
  <c r="S3400"/>
  <c r="T3400"/>
  <c r="O3401"/>
  <c r="P3401"/>
  <c r="Q3401"/>
  <c r="R3401"/>
  <c r="S3401"/>
  <c r="T3401"/>
  <c r="O3402"/>
  <c r="P3402"/>
  <c r="Q3402"/>
  <c r="R3402"/>
  <c r="S3402"/>
  <c r="T3402"/>
  <c r="O3403"/>
  <c r="P3403"/>
  <c r="Q3403"/>
  <c r="R3403"/>
  <c r="S3403"/>
  <c r="T3403"/>
  <c r="O3404"/>
  <c r="P3404"/>
  <c r="Q3404"/>
  <c r="R3404"/>
  <c r="S3404"/>
  <c r="T3404"/>
  <c r="O3405"/>
  <c r="P3405"/>
  <c r="Q3405"/>
  <c r="R3405"/>
  <c r="S3405"/>
  <c r="T3405"/>
  <c r="O3406"/>
  <c r="P3406"/>
  <c r="Q3406"/>
  <c r="R3406"/>
  <c r="S3406"/>
  <c r="T3406"/>
  <c r="O3407"/>
  <c r="P3407"/>
  <c r="Q3407"/>
  <c r="R3407"/>
  <c r="S3407"/>
  <c r="T3407"/>
  <c r="O3408"/>
  <c r="P3408"/>
  <c r="Q3408"/>
  <c r="R3408"/>
  <c r="S3408"/>
  <c r="T3408"/>
  <c r="O3409"/>
  <c r="P3409"/>
  <c r="Q3409"/>
  <c r="R3409"/>
  <c r="S3409"/>
  <c r="T3409"/>
  <c r="O3410"/>
  <c r="P3410"/>
  <c r="Q3410"/>
  <c r="R3410"/>
  <c r="S3410"/>
  <c r="T3410"/>
  <c r="O3411"/>
  <c r="P3411"/>
  <c r="Q3411"/>
  <c r="R3411"/>
  <c r="S3411"/>
  <c r="T3411"/>
  <c r="O3412"/>
  <c r="P3412"/>
  <c r="Q3412"/>
  <c r="R3412"/>
  <c r="S3412"/>
  <c r="T3412"/>
  <c r="O3413"/>
  <c r="P3413"/>
  <c r="Q3413"/>
  <c r="R3413"/>
  <c r="S3413"/>
  <c r="T3413"/>
  <c r="O3414"/>
  <c r="P3414"/>
  <c r="Q3414"/>
  <c r="R3414"/>
  <c r="S3414"/>
  <c r="T3414"/>
  <c r="O3415"/>
  <c r="P3415"/>
  <c r="Q3415"/>
  <c r="R3415"/>
  <c r="S3415"/>
  <c r="T3415"/>
  <c r="O3416"/>
  <c r="P3416"/>
  <c r="Q3416"/>
  <c r="R3416"/>
  <c r="S3416"/>
  <c r="T3416"/>
  <c r="O3417"/>
  <c r="P3417"/>
  <c r="Q3417"/>
  <c r="R3417"/>
  <c r="S3417"/>
  <c r="T3417"/>
  <c r="O3418"/>
  <c r="P3418"/>
  <c r="Q3418"/>
  <c r="R3418"/>
  <c r="S3418"/>
  <c r="T3418"/>
  <c r="O3419"/>
  <c r="P3419"/>
  <c r="Q3419"/>
  <c r="R3419"/>
  <c r="S3419"/>
  <c r="T3419"/>
  <c r="O3420"/>
  <c r="P3420"/>
  <c r="Q3420"/>
  <c r="R3420"/>
  <c r="S3420"/>
  <c r="T3420"/>
  <c r="O3421"/>
  <c r="P3421"/>
  <c r="Q3421"/>
  <c r="R3421"/>
  <c r="S3421"/>
  <c r="T3421"/>
  <c r="O3422"/>
  <c r="P3422"/>
  <c r="Q3422"/>
  <c r="R3422"/>
  <c r="S3422"/>
  <c r="T3422"/>
  <c r="O3423"/>
  <c r="P3423"/>
  <c r="Q3423"/>
  <c r="R3423"/>
  <c r="S3423"/>
  <c r="T3423"/>
  <c r="O3424"/>
  <c r="P3424"/>
  <c r="Q3424"/>
  <c r="R3424"/>
  <c r="S3424"/>
  <c r="T3424"/>
  <c r="O3425"/>
  <c r="P3425"/>
  <c r="Q3425"/>
  <c r="R3425"/>
  <c r="S3425"/>
  <c r="T3425"/>
  <c r="O3426"/>
  <c r="P3426"/>
  <c r="Q3426"/>
  <c r="R3426"/>
  <c r="S3426"/>
  <c r="T3426"/>
  <c r="O3427"/>
  <c r="P3427"/>
  <c r="Q3427"/>
  <c r="R3427"/>
  <c r="S3427"/>
  <c r="T3427"/>
  <c r="O3428"/>
  <c r="P3428"/>
  <c r="Q3428"/>
  <c r="R3428"/>
  <c r="S3428"/>
  <c r="T3428"/>
  <c r="O3429"/>
  <c r="P3429"/>
  <c r="Q3429"/>
  <c r="R3429"/>
  <c r="S3429"/>
  <c r="T3429"/>
  <c r="O3430"/>
  <c r="P3430"/>
  <c r="Q3430"/>
  <c r="R3430"/>
  <c r="S3430"/>
  <c r="T3430"/>
  <c r="O3431"/>
  <c r="P3431"/>
  <c r="Q3431"/>
  <c r="R3431"/>
  <c r="S3431"/>
  <c r="T3431"/>
  <c r="O3432"/>
  <c r="P3432"/>
  <c r="Q3432"/>
  <c r="R3432"/>
  <c r="S3432"/>
  <c r="T3432"/>
  <c r="O3433"/>
  <c r="P3433"/>
  <c r="Q3433"/>
  <c r="R3433"/>
  <c r="S3433"/>
  <c r="T3433"/>
  <c r="O3434"/>
  <c r="P3434"/>
  <c r="Q3434"/>
  <c r="R3434"/>
  <c r="S3434"/>
  <c r="T3434"/>
  <c r="O3435"/>
  <c r="P3435"/>
  <c r="Q3435"/>
  <c r="R3435"/>
  <c r="S3435"/>
  <c r="T3435"/>
  <c r="O3436"/>
  <c r="P3436"/>
  <c r="Q3436"/>
  <c r="R3436"/>
  <c r="S3436"/>
  <c r="T3436"/>
  <c r="O3437"/>
  <c r="P3437"/>
  <c r="Q3437"/>
  <c r="R3437"/>
  <c r="S3437"/>
  <c r="T3437"/>
  <c r="O3438"/>
  <c r="P3438"/>
  <c r="Q3438"/>
  <c r="R3438"/>
  <c r="S3438"/>
  <c r="T3438"/>
  <c r="O3439"/>
  <c r="P3439"/>
  <c r="Q3439"/>
  <c r="R3439"/>
  <c r="S3439"/>
  <c r="T3439"/>
  <c r="O3440"/>
  <c r="P3440"/>
  <c r="Q3440"/>
  <c r="R3440"/>
  <c r="S3440"/>
  <c r="T3440"/>
  <c r="O3441"/>
  <c r="P3441"/>
  <c r="Q3441"/>
  <c r="R3441"/>
  <c r="S3441"/>
  <c r="T3441"/>
  <c r="O3442"/>
  <c r="P3442"/>
  <c r="Q3442"/>
  <c r="R3442"/>
  <c r="S3442"/>
  <c r="T3442"/>
  <c r="O3443"/>
  <c r="P3443"/>
  <c r="Q3443"/>
  <c r="R3443"/>
  <c r="S3443"/>
  <c r="T3443"/>
  <c r="O3444"/>
  <c r="P3444"/>
  <c r="Q3444"/>
  <c r="R3444"/>
  <c r="S3444"/>
  <c r="T3444"/>
  <c r="O3445"/>
  <c r="P3445"/>
  <c r="Q3445"/>
  <c r="R3445"/>
  <c r="S3445"/>
  <c r="T3445"/>
  <c r="O3446"/>
  <c r="P3446"/>
  <c r="Q3446"/>
  <c r="R3446"/>
  <c r="S3446"/>
  <c r="T3446"/>
  <c r="O3447"/>
  <c r="P3447"/>
  <c r="Q3447"/>
  <c r="R3447"/>
  <c r="S3447"/>
  <c r="T3447"/>
  <c r="O3448"/>
  <c r="P3448"/>
  <c r="Q3448"/>
  <c r="R3448"/>
  <c r="S3448"/>
  <c r="T3448"/>
  <c r="O3449"/>
  <c r="P3449"/>
  <c r="Q3449"/>
  <c r="R3449"/>
  <c r="S3449"/>
  <c r="T3449"/>
  <c r="O3450"/>
  <c r="P3450"/>
  <c r="Q3450"/>
  <c r="R3450"/>
  <c r="S3450"/>
  <c r="T3450"/>
  <c r="O3451"/>
  <c r="P3451"/>
  <c r="Q3451"/>
  <c r="R3451"/>
  <c r="S3451"/>
  <c r="T3451"/>
  <c r="O3452"/>
  <c r="P3452"/>
  <c r="Q3452"/>
  <c r="R3452"/>
  <c r="S3452"/>
  <c r="T3452"/>
  <c r="O3453"/>
  <c r="P3453"/>
  <c r="Q3453"/>
  <c r="R3453"/>
  <c r="S3453"/>
  <c r="T3453"/>
  <c r="O3454"/>
  <c r="P3454"/>
  <c r="Q3454"/>
  <c r="R3454"/>
  <c r="S3454"/>
  <c r="T3454"/>
  <c r="O3455"/>
  <c r="P3455"/>
  <c r="Q3455"/>
  <c r="R3455"/>
  <c r="S3455"/>
  <c r="T3455"/>
  <c r="O3456"/>
  <c r="P3456"/>
  <c r="Q3456"/>
  <c r="R3456"/>
  <c r="S3456"/>
  <c r="T3456"/>
  <c r="O3457"/>
  <c r="P3457"/>
  <c r="Q3457"/>
  <c r="R3457"/>
  <c r="S3457"/>
  <c r="T3457"/>
  <c r="O3458"/>
  <c r="P3458"/>
  <c r="Q3458"/>
  <c r="R3458"/>
  <c r="S3458"/>
  <c r="T3458"/>
  <c r="O3459"/>
  <c r="P3459"/>
  <c r="Q3459"/>
  <c r="R3459"/>
  <c r="S3459"/>
  <c r="T3459"/>
  <c r="O3460"/>
  <c r="P3460"/>
  <c r="Q3460"/>
  <c r="R3460"/>
  <c r="S3460"/>
  <c r="T3460"/>
  <c r="O3461"/>
  <c r="P3461"/>
  <c r="Q3461"/>
  <c r="R3461"/>
  <c r="S3461"/>
  <c r="T3461"/>
  <c r="O3462"/>
  <c r="P3462"/>
  <c r="Q3462"/>
  <c r="R3462"/>
  <c r="S3462"/>
  <c r="T3462"/>
  <c r="O3463"/>
  <c r="P3463"/>
  <c r="Q3463"/>
  <c r="R3463"/>
  <c r="S3463"/>
  <c r="T3463"/>
  <c r="O3464"/>
  <c r="P3464"/>
  <c r="Q3464"/>
  <c r="R3464"/>
  <c r="S3464"/>
  <c r="T3464"/>
  <c r="O3465"/>
  <c r="P3465"/>
  <c r="Q3465"/>
  <c r="R3465"/>
  <c r="S3465"/>
  <c r="T3465"/>
  <c r="O3466"/>
  <c r="P3466"/>
  <c r="Q3466"/>
  <c r="R3466"/>
  <c r="S3466"/>
  <c r="T3466"/>
  <c r="O3467"/>
  <c r="P3467"/>
  <c r="Q3467"/>
  <c r="R3467"/>
  <c r="S3467"/>
  <c r="T3467"/>
  <c r="O3468"/>
  <c r="P3468"/>
  <c r="Q3468"/>
  <c r="R3468"/>
  <c r="S3468"/>
  <c r="T3468"/>
  <c r="O3469"/>
  <c r="P3469"/>
  <c r="Q3469"/>
  <c r="R3469"/>
  <c r="S3469"/>
  <c r="T3469"/>
  <c r="O3470"/>
  <c r="P3470"/>
  <c r="Q3470"/>
  <c r="R3470"/>
  <c r="S3470"/>
  <c r="T3470"/>
  <c r="O3471"/>
  <c r="P3471"/>
  <c r="Q3471"/>
  <c r="R3471"/>
  <c r="S3471"/>
  <c r="T3471"/>
  <c r="O3472"/>
  <c r="P3472"/>
  <c r="Q3472"/>
  <c r="R3472"/>
  <c r="S3472"/>
  <c r="T3472"/>
  <c r="O3473"/>
  <c r="P3473"/>
  <c r="Q3473"/>
  <c r="R3473"/>
  <c r="S3473"/>
  <c r="T3473"/>
  <c r="O3474"/>
  <c r="P3474"/>
  <c r="Q3474"/>
  <c r="R3474"/>
  <c r="S3474"/>
  <c r="T3474"/>
  <c r="O3475"/>
  <c r="P3475"/>
  <c r="Q3475"/>
  <c r="R3475"/>
  <c r="S3475"/>
  <c r="T3475"/>
  <c r="O3476"/>
  <c r="P3476"/>
  <c r="Q3476"/>
  <c r="R3476"/>
  <c r="S3476"/>
  <c r="T3476"/>
  <c r="O3477"/>
  <c r="P3477"/>
  <c r="Q3477"/>
  <c r="R3477"/>
  <c r="S3477"/>
  <c r="T3477"/>
  <c r="O3478"/>
  <c r="P3478"/>
  <c r="Q3478"/>
  <c r="R3478"/>
  <c r="S3478"/>
  <c r="T3478"/>
  <c r="O3479"/>
  <c r="P3479"/>
  <c r="Q3479"/>
  <c r="R3479"/>
  <c r="S3479"/>
  <c r="T3479"/>
  <c r="O3480"/>
  <c r="P3480"/>
  <c r="Q3480"/>
  <c r="R3480"/>
  <c r="S3480"/>
  <c r="T3480"/>
  <c r="O3481"/>
  <c r="P3481"/>
  <c r="Q3481"/>
  <c r="R3481"/>
  <c r="S3481"/>
  <c r="T3481"/>
  <c r="O3482"/>
  <c r="P3482"/>
  <c r="Q3482"/>
  <c r="R3482"/>
  <c r="S3482"/>
  <c r="T3482"/>
  <c r="O3483"/>
  <c r="P3483"/>
  <c r="Q3483"/>
  <c r="R3483"/>
  <c r="S3483"/>
  <c r="T3483"/>
  <c r="O3484"/>
  <c r="P3484"/>
  <c r="Q3484"/>
  <c r="R3484"/>
  <c r="S3484"/>
  <c r="T3484"/>
  <c r="O3485"/>
  <c r="P3485"/>
  <c r="Q3485"/>
  <c r="R3485"/>
  <c r="S3485"/>
  <c r="T3485"/>
  <c r="O3486"/>
  <c r="P3486"/>
  <c r="Q3486"/>
  <c r="R3486"/>
  <c r="S3486"/>
  <c r="T3486"/>
  <c r="O3487"/>
  <c r="P3487"/>
  <c r="Q3487"/>
  <c r="R3487"/>
  <c r="S3487"/>
  <c r="T3487"/>
  <c r="O3488"/>
  <c r="P3488"/>
  <c r="Q3488"/>
  <c r="R3488"/>
  <c r="S3488"/>
  <c r="T3488"/>
  <c r="O3489"/>
  <c r="P3489"/>
  <c r="Q3489"/>
  <c r="R3489"/>
  <c r="S3489"/>
  <c r="T3489"/>
  <c r="O3490"/>
  <c r="P3490"/>
  <c r="Q3490"/>
  <c r="R3490"/>
  <c r="S3490"/>
  <c r="T3490"/>
  <c r="O3491"/>
  <c r="P3491"/>
  <c r="Q3491"/>
  <c r="R3491"/>
  <c r="S3491"/>
  <c r="T3491"/>
  <c r="O3492"/>
  <c r="P3492"/>
  <c r="Q3492"/>
  <c r="R3492"/>
  <c r="S3492"/>
  <c r="T3492"/>
  <c r="O3493"/>
  <c r="P3493"/>
  <c r="Q3493"/>
  <c r="R3493"/>
  <c r="S3493"/>
  <c r="T3493"/>
  <c r="O3494"/>
  <c r="P3494"/>
  <c r="Q3494"/>
  <c r="R3494"/>
  <c r="S3494"/>
  <c r="T3494"/>
  <c r="O3495"/>
  <c r="P3495"/>
  <c r="Q3495"/>
  <c r="R3495"/>
  <c r="S3495"/>
  <c r="T3495"/>
  <c r="O3496"/>
  <c r="P3496"/>
  <c r="Q3496"/>
  <c r="R3496"/>
  <c r="S3496"/>
  <c r="T3496"/>
  <c r="O3497"/>
  <c r="P3497"/>
  <c r="Q3497"/>
  <c r="R3497"/>
  <c r="S3497"/>
  <c r="T3497"/>
  <c r="O3498"/>
  <c r="P3498"/>
  <c r="Q3498"/>
  <c r="R3498"/>
  <c r="S3498"/>
  <c r="T3498"/>
  <c r="O3499"/>
  <c r="P3499"/>
  <c r="Q3499"/>
  <c r="R3499"/>
  <c r="S3499"/>
  <c r="T3499"/>
  <c r="O3500"/>
  <c r="P3500"/>
  <c r="Q3500"/>
  <c r="R3500"/>
  <c r="S3500"/>
  <c r="T3500"/>
  <c r="O3501"/>
  <c r="P3501"/>
  <c r="Q3501"/>
  <c r="R3501"/>
  <c r="S3501"/>
  <c r="T3501"/>
  <c r="O3502"/>
  <c r="P3502"/>
  <c r="Q3502"/>
  <c r="R3502"/>
  <c r="S3502"/>
  <c r="T3502"/>
  <c r="O3503"/>
  <c r="P3503"/>
  <c r="Q3503"/>
  <c r="R3503"/>
  <c r="S3503"/>
  <c r="T3503"/>
  <c r="O3504"/>
  <c r="P3504"/>
  <c r="Q3504"/>
  <c r="R3504"/>
  <c r="S3504"/>
  <c r="T3504"/>
  <c r="O3505"/>
  <c r="P3505"/>
  <c r="Q3505"/>
  <c r="R3505"/>
  <c r="S3505"/>
  <c r="T3505"/>
  <c r="O3506"/>
  <c r="P3506"/>
  <c r="Q3506"/>
  <c r="R3506"/>
  <c r="S3506"/>
  <c r="T3506"/>
  <c r="O3507"/>
  <c r="P3507"/>
  <c r="Q3507"/>
  <c r="R3507"/>
  <c r="S3507"/>
  <c r="T3507"/>
  <c r="O3508"/>
  <c r="P3508"/>
  <c r="Q3508"/>
  <c r="R3508"/>
  <c r="S3508"/>
  <c r="T3508"/>
  <c r="O3509"/>
  <c r="P3509"/>
  <c r="Q3509"/>
  <c r="R3509"/>
  <c r="S3509"/>
  <c r="T3509"/>
  <c r="O3510"/>
  <c r="P3510"/>
  <c r="Q3510"/>
  <c r="R3510"/>
  <c r="S3510"/>
  <c r="T3510"/>
  <c r="O3511"/>
  <c r="P3511"/>
  <c r="Q3511"/>
  <c r="R3511"/>
  <c r="S3511"/>
  <c r="T3511"/>
  <c r="O3512"/>
  <c r="P3512"/>
  <c r="Q3512"/>
  <c r="R3512"/>
  <c r="S3512"/>
  <c r="T3512"/>
  <c r="O3513"/>
  <c r="P3513"/>
  <c r="Q3513"/>
  <c r="R3513"/>
  <c r="S3513"/>
  <c r="T3513"/>
  <c r="O3514"/>
  <c r="P3514"/>
  <c r="Q3514"/>
  <c r="R3514"/>
  <c r="S3514"/>
  <c r="T3514"/>
  <c r="O3515"/>
  <c r="P3515"/>
  <c r="Q3515"/>
  <c r="R3515"/>
  <c r="S3515"/>
  <c r="T3515"/>
  <c r="O3516"/>
  <c r="P3516"/>
  <c r="Q3516"/>
  <c r="R3516"/>
  <c r="S3516"/>
  <c r="T3516"/>
  <c r="O3517"/>
  <c r="P3517"/>
  <c r="Q3517"/>
  <c r="R3517"/>
  <c r="S3517"/>
  <c r="T3517"/>
  <c r="O3518"/>
  <c r="P3518"/>
  <c r="Q3518"/>
  <c r="R3518"/>
  <c r="S3518"/>
  <c r="T3518"/>
  <c r="O3519"/>
  <c r="P3519"/>
  <c r="Q3519"/>
  <c r="R3519"/>
  <c r="S3519"/>
  <c r="T3519"/>
  <c r="O3520"/>
  <c r="P3520"/>
  <c r="Q3520"/>
  <c r="R3520"/>
  <c r="S3520"/>
  <c r="T3520"/>
  <c r="O3521"/>
  <c r="P3521"/>
  <c r="Q3521"/>
  <c r="R3521"/>
  <c r="S3521"/>
  <c r="T3521"/>
  <c r="O3522"/>
  <c r="P3522"/>
  <c r="Q3522"/>
  <c r="R3522"/>
  <c r="S3522"/>
  <c r="T3522"/>
  <c r="O3523"/>
  <c r="P3523"/>
  <c r="Q3523"/>
  <c r="R3523"/>
  <c r="S3523"/>
  <c r="T3523"/>
  <c r="O3524"/>
  <c r="P3524"/>
  <c r="Q3524"/>
  <c r="R3524"/>
  <c r="S3524"/>
  <c r="T3524"/>
  <c r="O3525"/>
  <c r="P3525"/>
  <c r="Q3525"/>
  <c r="R3525"/>
  <c r="S3525"/>
  <c r="T3525"/>
  <c r="O3526"/>
  <c r="P3526"/>
  <c r="Q3526"/>
  <c r="R3526"/>
  <c r="S3526"/>
  <c r="T3526"/>
  <c r="O3527"/>
  <c r="P3527"/>
  <c r="Q3527"/>
  <c r="R3527"/>
  <c r="S3527"/>
  <c r="T3527"/>
  <c r="O3528"/>
  <c r="P3528"/>
  <c r="Q3528"/>
  <c r="R3528"/>
  <c r="S3528"/>
  <c r="T3528"/>
  <c r="O3529"/>
  <c r="P3529"/>
  <c r="Q3529"/>
  <c r="R3529"/>
  <c r="S3529"/>
  <c r="T3529"/>
  <c r="O3530"/>
  <c r="P3530"/>
  <c r="Q3530"/>
  <c r="R3530"/>
  <c r="S3530"/>
  <c r="T3530"/>
  <c r="O3531"/>
  <c r="P3531"/>
  <c r="Q3531"/>
  <c r="R3531"/>
  <c r="S3531"/>
  <c r="T3531"/>
  <c r="O3532"/>
  <c r="P3532"/>
  <c r="Q3532"/>
  <c r="R3532"/>
  <c r="S3532"/>
  <c r="T3532"/>
  <c r="O3533"/>
  <c r="P3533"/>
  <c r="Q3533"/>
  <c r="R3533"/>
  <c r="S3533"/>
  <c r="T3533"/>
  <c r="O3534"/>
  <c r="P3534"/>
  <c r="Q3534"/>
  <c r="R3534"/>
  <c r="S3534"/>
  <c r="T3534"/>
  <c r="O3535"/>
  <c r="P3535"/>
  <c r="Q3535"/>
  <c r="R3535"/>
  <c r="S3535"/>
  <c r="T3535"/>
  <c r="O3536"/>
  <c r="P3536"/>
  <c r="Q3536"/>
  <c r="R3536"/>
  <c r="S3536"/>
  <c r="T3536"/>
  <c r="O3537"/>
  <c r="P3537"/>
  <c r="Q3537"/>
  <c r="R3537"/>
  <c r="S3537"/>
  <c r="T3537"/>
  <c r="O3538"/>
  <c r="P3538"/>
  <c r="Q3538"/>
  <c r="R3538"/>
  <c r="S3538"/>
  <c r="T3538"/>
  <c r="O3539"/>
  <c r="P3539"/>
  <c r="Q3539"/>
  <c r="R3539"/>
  <c r="S3539"/>
  <c r="T3539"/>
  <c r="O3540"/>
  <c r="P3540"/>
  <c r="Q3540"/>
  <c r="R3540"/>
  <c r="S3540"/>
  <c r="T3540"/>
  <c r="O3541"/>
  <c r="P3541"/>
  <c r="Q3541"/>
  <c r="R3541"/>
  <c r="S3541"/>
  <c r="T3541"/>
  <c r="O3542"/>
  <c r="P3542"/>
  <c r="Q3542"/>
  <c r="R3542"/>
  <c r="S3542"/>
  <c r="T3542"/>
  <c r="O3543"/>
  <c r="P3543"/>
  <c r="Q3543"/>
  <c r="R3543"/>
  <c r="S3543"/>
  <c r="T3543"/>
  <c r="O3544"/>
  <c r="P3544"/>
  <c r="Q3544"/>
  <c r="R3544"/>
  <c r="S3544"/>
  <c r="T3544"/>
  <c r="O3545"/>
  <c r="P3545"/>
  <c r="Q3545"/>
  <c r="R3545"/>
  <c r="S3545"/>
  <c r="T3545"/>
  <c r="O3546"/>
  <c r="P3546"/>
  <c r="Q3546"/>
  <c r="R3546"/>
  <c r="S3546"/>
  <c r="T3546"/>
  <c r="O3547"/>
  <c r="P3547"/>
  <c r="Q3547"/>
  <c r="R3547"/>
  <c r="S3547"/>
  <c r="T3547"/>
  <c r="O3548"/>
  <c r="P3548"/>
  <c r="Q3548"/>
  <c r="R3548"/>
  <c r="S3548"/>
  <c r="T3548"/>
  <c r="O3549"/>
  <c r="P3549"/>
  <c r="Q3549"/>
  <c r="R3549"/>
  <c r="S3549"/>
  <c r="T3549"/>
  <c r="O3550"/>
  <c r="P3550"/>
  <c r="Q3550"/>
  <c r="R3550"/>
  <c r="S3550"/>
  <c r="T3550"/>
  <c r="O3551"/>
  <c r="P3551"/>
  <c r="Q3551"/>
  <c r="R3551"/>
  <c r="S3551"/>
  <c r="T3551"/>
  <c r="O3552"/>
  <c r="P3552"/>
  <c r="Q3552"/>
  <c r="R3552"/>
  <c r="S3552"/>
  <c r="T3552"/>
  <c r="O3553"/>
  <c r="P3553"/>
  <c r="Q3553"/>
  <c r="R3553"/>
  <c r="S3553"/>
  <c r="T3553"/>
  <c r="O3554"/>
  <c r="P3554"/>
  <c r="Q3554"/>
  <c r="R3554"/>
  <c r="S3554"/>
  <c r="T3554"/>
  <c r="O3555"/>
  <c r="P3555"/>
  <c r="Q3555"/>
  <c r="R3555"/>
  <c r="S3555"/>
  <c r="T3555"/>
  <c r="O3556"/>
  <c r="P3556"/>
  <c r="Q3556"/>
  <c r="R3556"/>
  <c r="S3556"/>
  <c r="T3556"/>
  <c r="O3557"/>
  <c r="P3557"/>
  <c r="Q3557"/>
  <c r="R3557"/>
  <c r="S3557"/>
  <c r="T3557"/>
  <c r="O3558"/>
  <c r="P3558"/>
  <c r="Q3558"/>
  <c r="R3558"/>
  <c r="S3558"/>
  <c r="T3558"/>
  <c r="O3559"/>
  <c r="P3559"/>
  <c r="Q3559"/>
  <c r="R3559"/>
  <c r="S3559"/>
  <c r="T3559"/>
  <c r="O3560"/>
  <c r="P3560"/>
  <c r="Q3560"/>
  <c r="R3560"/>
  <c r="S3560"/>
  <c r="T3560"/>
  <c r="O3561"/>
  <c r="P3561"/>
  <c r="Q3561"/>
  <c r="R3561"/>
  <c r="S3561"/>
  <c r="T3561"/>
  <c r="O3562"/>
  <c r="P3562"/>
  <c r="Q3562"/>
  <c r="R3562"/>
  <c r="S3562"/>
  <c r="T3562"/>
  <c r="O3563"/>
  <c r="P3563"/>
  <c r="Q3563"/>
  <c r="R3563"/>
  <c r="S3563"/>
  <c r="T3563"/>
  <c r="O3564"/>
  <c r="P3564"/>
  <c r="Q3564"/>
  <c r="R3564"/>
  <c r="S3564"/>
  <c r="T3564"/>
  <c r="O3565"/>
  <c r="P3565"/>
  <c r="Q3565"/>
  <c r="R3565"/>
  <c r="S3565"/>
  <c r="T3565"/>
  <c r="O3566"/>
  <c r="P3566"/>
  <c r="Q3566"/>
  <c r="R3566"/>
  <c r="S3566"/>
  <c r="T3566"/>
  <c r="O3567"/>
  <c r="P3567"/>
  <c r="Q3567"/>
  <c r="R3567"/>
  <c r="S3567"/>
  <c r="T3567"/>
  <c r="O3568"/>
  <c r="P3568"/>
  <c r="Q3568"/>
  <c r="R3568"/>
  <c r="S3568"/>
  <c r="T3568"/>
  <c r="O3569"/>
  <c r="P3569"/>
  <c r="Q3569"/>
  <c r="R3569"/>
  <c r="S3569"/>
  <c r="T3569"/>
  <c r="O3570"/>
  <c r="P3570"/>
  <c r="Q3570"/>
  <c r="R3570"/>
  <c r="S3570"/>
  <c r="T3570"/>
  <c r="O3571"/>
  <c r="P3571"/>
  <c r="Q3571"/>
  <c r="R3571"/>
  <c r="S3571"/>
  <c r="T3571"/>
  <c r="O3572"/>
  <c r="P3572"/>
  <c r="Q3572"/>
  <c r="R3572"/>
  <c r="S3572"/>
  <c r="T3572"/>
  <c r="O3573"/>
  <c r="P3573"/>
  <c r="Q3573"/>
  <c r="R3573"/>
  <c r="S3573"/>
  <c r="T3573"/>
  <c r="O3574"/>
  <c r="P3574"/>
  <c r="Q3574"/>
  <c r="R3574"/>
  <c r="S3574"/>
  <c r="T3574"/>
  <c r="O3575"/>
  <c r="P3575"/>
  <c r="Q3575"/>
  <c r="R3575"/>
  <c r="S3575"/>
  <c r="T3575"/>
  <c r="O3576"/>
  <c r="P3576"/>
  <c r="Q3576"/>
  <c r="R3576"/>
  <c r="S3576"/>
  <c r="T3576"/>
  <c r="O3577"/>
  <c r="P3577"/>
  <c r="Q3577"/>
  <c r="R3577"/>
  <c r="S3577"/>
  <c r="T3577"/>
  <c r="O3578"/>
  <c r="P3578"/>
  <c r="Q3578"/>
  <c r="R3578"/>
  <c r="S3578"/>
  <c r="T3578"/>
  <c r="O3579"/>
  <c r="P3579"/>
  <c r="Q3579"/>
  <c r="R3579"/>
  <c r="S3579"/>
  <c r="T3579"/>
  <c r="O3580"/>
  <c r="P3580"/>
  <c r="Q3580"/>
  <c r="R3580"/>
  <c r="S3580"/>
  <c r="T3580"/>
  <c r="O3581"/>
  <c r="P3581"/>
  <c r="Q3581"/>
  <c r="R3581"/>
  <c r="S3581"/>
  <c r="T3581"/>
  <c r="O3582"/>
  <c r="P3582"/>
  <c r="Q3582"/>
  <c r="R3582"/>
  <c r="S3582"/>
  <c r="T3582"/>
  <c r="O3583"/>
  <c r="P3583"/>
  <c r="Q3583"/>
  <c r="R3583"/>
  <c r="S3583"/>
  <c r="T3583"/>
  <c r="O3584"/>
  <c r="P3584"/>
  <c r="Q3584"/>
  <c r="R3584"/>
  <c r="S3584"/>
  <c r="T3584"/>
  <c r="O3585"/>
  <c r="P3585"/>
  <c r="Q3585"/>
  <c r="R3585"/>
  <c r="S3585"/>
  <c r="T3585"/>
  <c r="O3586"/>
  <c r="P3586"/>
  <c r="Q3586"/>
  <c r="R3586"/>
  <c r="S3586"/>
  <c r="T3586"/>
  <c r="O3587"/>
  <c r="P3587"/>
  <c r="Q3587"/>
  <c r="R3587"/>
  <c r="S3587"/>
  <c r="T3587"/>
  <c r="O3588"/>
  <c r="P3588"/>
  <c r="Q3588"/>
  <c r="R3588"/>
  <c r="S3588"/>
  <c r="T3588"/>
  <c r="O3589"/>
  <c r="P3589"/>
  <c r="Q3589"/>
  <c r="R3589"/>
  <c r="S3589"/>
  <c r="T3589"/>
  <c r="O3590"/>
  <c r="P3590"/>
  <c r="Q3590"/>
  <c r="R3590"/>
  <c r="S3590"/>
  <c r="T3590"/>
  <c r="O3591"/>
  <c r="P3591"/>
  <c r="Q3591"/>
  <c r="R3591"/>
  <c r="S3591"/>
  <c r="T3591"/>
  <c r="O3592"/>
  <c r="P3592"/>
  <c r="Q3592"/>
  <c r="R3592"/>
  <c r="S3592"/>
  <c r="T3592"/>
  <c r="O3593"/>
  <c r="P3593"/>
  <c r="Q3593"/>
  <c r="R3593"/>
  <c r="S3593"/>
  <c r="T3593"/>
  <c r="O3594"/>
  <c r="P3594"/>
  <c r="Q3594"/>
  <c r="R3594"/>
  <c r="S3594"/>
  <c r="T3594"/>
  <c r="O3595"/>
  <c r="P3595"/>
  <c r="Q3595"/>
  <c r="R3595"/>
  <c r="S3595"/>
  <c r="T3595"/>
  <c r="O3596"/>
  <c r="P3596"/>
  <c r="Q3596"/>
  <c r="R3596"/>
  <c r="S3596"/>
  <c r="T3596"/>
  <c r="O3597"/>
  <c r="P3597"/>
  <c r="Q3597"/>
  <c r="R3597"/>
  <c r="S3597"/>
  <c r="T3597"/>
  <c r="O3598"/>
  <c r="P3598"/>
  <c r="Q3598"/>
  <c r="R3598"/>
  <c r="S3598"/>
  <c r="T3598"/>
  <c r="O3599"/>
  <c r="P3599"/>
  <c r="Q3599"/>
  <c r="R3599"/>
  <c r="S3599"/>
  <c r="T3599"/>
  <c r="O3600"/>
  <c r="P3600"/>
  <c r="Q3600"/>
  <c r="R3600"/>
  <c r="S3600"/>
  <c r="T3600"/>
  <c r="O3601"/>
  <c r="P3601"/>
  <c r="Q3601"/>
  <c r="R3601"/>
  <c r="S3601"/>
  <c r="T3601"/>
  <c r="O3602"/>
  <c r="P3602"/>
  <c r="Q3602"/>
  <c r="R3602"/>
  <c r="S3602"/>
  <c r="T3602"/>
  <c r="O3603"/>
  <c r="P3603"/>
  <c r="Q3603"/>
  <c r="R3603"/>
  <c r="S3603"/>
  <c r="T3603"/>
  <c r="O3604"/>
  <c r="P3604"/>
  <c r="Q3604"/>
  <c r="R3604"/>
  <c r="S3604"/>
  <c r="T3604"/>
  <c r="O3605"/>
  <c r="P3605"/>
  <c r="Q3605"/>
  <c r="R3605"/>
  <c r="S3605"/>
  <c r="T3605"/>
  <c r="O3606"/>
  <c r="P3606"/>
  <c r="Q3606"/>
  <c r="R3606"/>
  <c r="S3606"/>
  <c r="T3606"/>
  <c r="O3607"/>
  <c r="P3607"/>
  <c r="Q3607"/>
  <c r="R3607"/>
  <c r="S3607"/>
  <c r="T3607"/>
  <c r="O3608"/>
  <c r="P3608"/>
  <c r="Q3608"/>
  <c r="R3608"/>
  <c r="S3608"/>
  <c r="T3608"/>
  <c r="O3609"/>
  <c r="P3609"/>
  <c r="Q3609"/>
  <c r="R3609"/>
  <c r="S3609"/>
  <c r="T3609"/>
  <c r="O3610"/>
  <c r="P3610"/>
  <c r="Q3610"/>
  <c r="R3610"/>
  <c r="S3610"/>
  <c r="T3610"/>
  <c r="O3611"/>
  <c r="P3611"/>
  <c r="Q3611"/>
  <c r="R3611"/>
  <c r="S3611"/>
  <c r="T3611"/>
  <c r="O3612"/>
  <c r="P3612"/>
  <c r="Q3612"/>
  <c r="R3612"/>
  <c r="S3612"/>
  <c r="T3612"/>
  <c r="O3613"/>
  <c r="P3613"/>
  <c r="Q3613"/>
  <c r="R3613"/>
  <c r="S3613"/>
  <c r="T3613"/>
  <c r="O3614"/>
  <c r="P3614"/>
  <c r="Q3614"/>
  <c r="R3614"/>
  <c r="S3614"/>
  <c r="T3614"/>
  <c r="O3615"/>
  <c r="P3615"/>
  <c r="Q3615"/>
  <c r="R3615"/>
  <c r="S3615"/>
  <c r="T3615"/>
  <c r="O3616"/>
  <c r="P3616"/>
  <c r="Q3616"/>
  <c r="R3616"/>
  <c r="S3616"/>
  <c r="T3616"/>
  <c r="O3617"/>
  <c r="P3617"/>
  <c r="Q3617"/>
  <c r="R3617"/>
  <c r="S3617"/>
  <c r="T3617"/>
  <c r="O3618"/>
  <c r="P3618"/>
  <c r="Q3618"/>
  <c r="R3618"/>
  <c r="S3618"/>
  <c r="T3618"/>
  <c r="O3619"/>
  <c r="P3619"/>
  <c r="Q3619"/>
  <c r="R3619"/>
  <c r="S3619"/>
  <c r="T3619"/>
  <c r="O3620"/>
  <c r="P3620"/>
  <c r="Q3620"/>
  <c r="R3620"/>
  <c r="S3620"/>
  <c r="T3620"/>
  <c r="O3621"/>
  <c r="P3621"/>
  <c r="Q3621"/>
  <c r="R3621"/>
  <c r="S3621"/>
  <c r="T3621"/>
  <c r="O3622"/>
  <c r="P3622"/>
  <c r="Q3622"/>
  <c r="R3622"/>
  <c r="S3622"/>
  <c r="T3622"/>
  <c r="O3623"/>
  <c r="P3623"/>
  <c r="Q3623"/>
  <c r="R3623"/>
  <c r="S3623"/>
  <c r="T3623"/>
  <c r="O3624"/>
  <c r="P3624"/>
  <c r="Q3624"/>
  <c r="R3624"/>
  <c r="S3624"/>
  <c r="T3624"/>
  <c r="O3625"/>
  <c r="P3625"/>
  <c r="Q3625"/>
  <c r="R3625"/>
  <c r="S3625"/>
  <c r="T3625"/>
  <c r="O3626"/>
  <c r="P3626"/>
  <c r="Q3626"/>
  <c r="R3626"/>
  <c r="S3626"/>
  <c r="T3626"/>
  <c r="O3627"/>
  <c r="P3627"/>
  <c r="Q3627"/>
  <c r="R3627"/>
  <c r="S3627"/>
  <c r="T3627"/>
  <c r="O3628"/>
  <c r="P3628"/>
  <c r="Q3628"/>
  <c r="R3628"/>
  <c r="S3628"/>
  <c r="T3628"/>
  <c r="O3629"/>
  <c r="P3629"/>
  <c r="Q3629"/>
  <c r="R3629"/>
  <c r="S3629"/>
  <c r="T3629"/>
  <c r="O3630"/>
  <c r="P3630"/>
  <c r="Q3630"/>
  <c r="R3630"/>
  <c r="S3630"/>
  <c r="T3630"/>
  <c r="O3631"/>
  <c r="P3631"/>
  <c r="Q3631"/>
  <c r="R3631"/>
  <c r="S3631"/>
  <c r="T3631"/>
  <c r="O3632"/>
  <c r="P3632"/>
  <c r="Q3632"/>
  <c r="R3632"/>
  <c r="S3632"/>
  <c r="T3632"/>
  <c r="O3633"/>
  <c r="P3633"/>
  <c r="Q3633"/>
  <c r="R3633"/>
  <c r="S3633"/>
  <c r="T3633"/>
  <c r="O3634"/>
  <c r="P3634"/>
  <c r="Q3634"/>
  <c r="R3634"/>
  <c r="S3634"/>
  <c r="T3634"/>
  <c r="O3635"/>
  <c r="P3635"/>
  <c r="Q3635"/>
  <c r="R3635"/>
  <c r="S3635"/>
  <c r="T3635"/>
  <c r="O3636"/>
  <c r="P3636"/>
  <c r="Q3636"/>
  <c r="R3636"/>
  <c r="S3636"/>
  <c r="T3636"/>
  <c r="O3637"/>
  <c r="P3637"/>
  <c r="Q3637"/>
  <c r="R3637"/>
  <c r="S3637"/>
  <c r="T3637"/>
  <c r="O3638"/>
  <c r="P3638"/>
  <c r="Q3638"/>
  <c r="R3638"/>
  <c r="S3638"/>
  <c r="T3638"/>
  <c r="O3639"/>
  <c r="P3639"/>
  <c r="Q3639"/>
  <c r="R3639"/>
  <c r="S3639"/>
  <c r="T3639"/>
  <c r="O3640"/>
  <c r="P3640"/>
  <c r="Q3640"/>
  <c r="R3640"/>
  <c r="S3640"/>
  <c r="T3640"/>
  <c r="O3641"/>
  <c r="P3641"/>
  <c r="Q3641"/>
  <c r="R3641"/>
  <c r="S3641"/>
  <c r="T3641"/>
  <c r="O3642"/>
  <c r="P3642"/>
  <c r="Q3642"/>
  <c r="R3642"/>
  <c r="S3642"/>
  <c r="T3642"/>
  <c r="O3643"/>
  <c r="P3643"/>
  <c r="Q3643"/>
  <c r="R3643"/>
  <c r="S3643"/>
  <c r="T3643"/>
  <c r="O3644"/>
  <c r="P3644"/>
  <c r="Q3644"/>
  <c r="R3644"/>
  <c r="S3644"/>
  <c r="T3644"/>
  <c r="O3645"/>
  <c r="P3645"/>
  <c r="Q3645"/>
  <c r="R3645"/>
  <c r="S3645"/>
  <c r="T3645"/>
  <c r="O3646"/>
  <c r="P3646"/>
  <c r="Q3646"/>
  <c r="R3646"/>
  <c r="S3646"/>
  <c r="T3646"/>
  <c r="O3647"/>
  <c r="P3647"/>
  <c r="Q3647"/>
  <c r="R3647"/>
  <c r="S3647"/>
  <c r="T3647"/>
  <c r="O3648"/>
  <c r="P3648"/>
  <c r="Q3648"/>
  <c r="R3648"/>
  <c r="S3648"/>
  <c r="T3648"/>
  <c r="O3649"/>
  <c r="P3649"/>
  <c r="Q3649"/>
  <c r="R3649"/>
  <c r="S3649"/>
  <c r="T3649"/>
  <c r="O3650"/>
  <c r="P3650"/>
  <c r="Q3650"/>
  <c r="R3650"/>
  <c r="S3650"/>
  <c r="T3650"/>
  <c r="O3651"/>
  <c r="P3651"/>
  <c r="Q3651"/>
  <c r="R3651"/>
  <c r="S3651"/>
  <c r="T3651"/>
  <c r="O3652"/>
  <c r="P3652"/>
  <c r="Q3652"/>
  <c r="R3652"/>
  <c r="S3652"/>
  <c r="T3652"/>
  <c r="O3653"/>
  <c r="P3653"/>
  <c r="Q3653"/>
  <c r="R3653"/>
  <c r="S3653"/>
  <c r="T3653"/>
  <c r="O3654"/>
  <c r="P3654"/>
  <c r="Q3654"/>
  <c r="R3654"/>
  <c r="S3654"/>
  <c r="T3654"/>
  <c r="O3655"/>
  <c r="P3655"/>
  <c r="Q3655"/>
  <c r="R3655"/>
  <c r="S3655"/>
  <c r="T3655"/>
  <c r="O3656"/>
  <c r="P3656"/>
  <c r="Q3656"/>
  <c r="R3656"/>
  <c r="S3656"/>
  <c r="T3656"/>
  <c r="O3657"/>
  <c r="P3657"/>
  <c r="Q3657"/>
  <c r="R3657"/>
  <c r="S3657"/>
  <c r="T3657"/>
  <c r="O3658"/>
  <c r="P3658"/>
  <c r="Q3658"/>
  <c r="R3658"/>
  <c r="S3658"/>
  <c r="T3658"/>
  <c r="O3659"/>
  <c r="P3659"/>
  <c r="Q3659"/>
  <c r="R3659"/>
  <c r="S3659"/>
  <c r="T3659"/>
  <c r="O3660"/>
  <c r="P3660"/>
  <c r="Q3660"/>
  <c r="R3660"/>
  <c r="S3660"/>
  <c r="T3660"/>
  <c r="O3661"/>
  <c r="P3661"/>
  <c r="Q3661"/>
  <c r="R3661"/>
  <c r="S3661"/>
  <c r="T3661"/>
  <c r="O3662"/>
  <c r="P3662"/>
  <c r="Q3662"/>
  <c r="R3662"/>
  <c r="S3662"/>
  <c r="T3662"/>
  <c r="O3663"/>
  <c r="P3663"/>
  <c r="Q3663"/>
  <c r="R3663"/>
  <c r="S3663"/>
  <c r="T3663"/>
  <c r="O3664"/>
  <c r="P3664"/>
  <c r="Q3664"/>
  <c r="R3664"/>
  <c r="S3664"/>
  <c r="T3664"/>
  <c r="O3665"/>
  <c r="P3665"/>
  <c r="Q3665"/>
  <c r="R3665"/>
  <c r="S3665"/>
  <c r="T3665"/>
  <c r="O3666"/>
  <c r="P3666"/>
  <c r="Q3666"/>
  <c r="R3666"/>
  <c r="S3666"/>
  <c r="T3666"/>
  <c r="O3667"/>
  <c r="P3667"/>
  <c r="Q3667"/>
  <c r="R3667"/>
  <c r="S3667"/>
  <c r="T3667"/>
  <c r="O3668"/>
  <c r="P3668"/>
  <c r="Q3668"/>
  <c r="R3668"/>
  <c r="S3668"/>
  <c r="T3668"/>
  <c r="O3669"/>
  <c r="P3669"/>
  <c r="Q3669"/>
  <c r="R3669"/>
  <c r="S3669"/>
  <c r="T3669"/>
  <c r="O3670"/>
  <c r="P3670"/>
  <c r="Q3670"/>
  <c r="R3670"/>
  <c r="S3670"/>
  <c r="T3670"/>
  <c r="O3671"/>
  <c r="P3671"/>
  <c r="Q3671"/>
  <c r="R3671"/>
  <c r="S3671"/>
  <c r="T3671"/>
  <c r="O3672"/>
  <c r="P3672"/>
  <c r="Q3672"/>
  <c r="R3672"/>
  <c r="S3672"/>
  <c r="T3672"/>
  <c r="O3673"/>
  <c r="P3673"/>
  <c r="Q3673"/>
  <c r="R3673"/>
  <c r="S3673"/>
  <c r="T3673"/>
  <c r="O3674"/>
  <c r="P3674"/>
  <c r="Q3674"/>
  <c r="R3674"/>
  <c r="S3674"/>
  <c r="T3674"/>
  <c r="O3675"/>
  <c r="P3675"/>
  <c r="Q3675"/>
  <c r="R3675"/>
  <c r="S3675"/>
  <c r="T3675"/>
  <c r="O3676"/>
  <c r="P3676"/>
  <c r="Q3676"/>
  <c r="R3676"/>
  <c r="S3676"/>
  <c r="T3676"/>
  <c r="O3677"/>
  <c r="P3677"/>
  <c r="Q3677"/>
  <c r="R3677"/>
  <c r="S3677"/>
  <c r="T3677"/>
  <c r="O3678"/>
  <c r="P3678"/>
  <c r="Q3678"/>
  <c r="R3678"/>
  <c r="S3678"/>
  <c r="T3678"/>
  <c r="O3679"/>
  <c r="P3679"/>
  <c r="Q3679"/>
  <c r="R3679"/>
  <c r="S3679"/>
  <c r="T3679"/>
  <c r="O3680"/>
  <c r="P3680"/>
  <c r="Q3680"/>
  <c r="R3680"/>
  <c r="S3680"/>
  <c r="T3680"/>
  <c r="O3681"/>
  <c r="P3681"/>
  <c r="Q3681"/>
  <c r="R3681"/>
  <c r="S3681"/>
  <c r="T3681"/>
  <c r="O3682"/>
  <c r="P3682"/>
  <c r="Q3682"/>
  <c r="R3682"/>
  <c r="S3682"/>
  <c r="T3682"/>
  <c r="O3683"/>
  <c r="P3683"/>
  <c r="Q3683"/>
  <c r="R3683"/>
  <c r="S3683"/>
  <c r="T3683"/>
  <c r="O3684"/>
  <c r="P3684"/>
  <c r="Q3684"/>
  <c r="R3684"/>
  <c r="S3684"/>
  <c r="T3684"/>
  <c r="O3685"/>
  <c r="P3685"/>
  <c r="Q3685"/>
  <c r="R3685"/>
  <c r="S3685"/>
  <c r="T3685"/>
  <c r="O3686"/>
  <c r="P3686"/>
  <c r="Q3686"/>
  <c r="R3686"/>
  <c r="S3686"/>
  <c r="T3686"/>
  <c r="O3687"/>
  <c r="P3687"/>
  <c r="Q3687"/>
  <c r="R3687"/>
  <c r="S3687"/>
  <c r="T3687"/>
  <c r="O3688"/>
  <c r="P3688"/>
  <c r="Q3688"/>
  <c r="R3688"/>
  <c r="S3688"/>
  <c r="T3688"/>
  <c r="O3689"/>
  <c r="P3689"/>
  <c r="Q3689"/>
  <c r="R3689"/>
  <c r="S3689"/>
  <c r="T3689"/>
  <c r="O3690"/>
  <c r="P3690"/>
  <c r="Q3690"/>
  <c r="R3690"/>
  <c r="S3690"/>
  <c r="T3690"/>
  <c r="O3691"/>
  <c r="P3691"/>
  <c r="Q3691"/>
  <c r="R3691"/>
  <c r="S3691"/>
  <c r="T3691"/>
  <c r="O3692"/>
  <c r="P3692"/>
  <c r="Q3692"/>
  <c r="R3692"/>
  <c r="S3692"/>
  <c r="T3692"/>
  <c r="O3693"/>
  <c r="P3693"/>
  <c r="Q3693"/>
  <c r="R3693"/>
  <c r="S3693"/>
  <c r="T3693"/>
  <c r="O3694"/>
  <c r="P3694"/>
  <c r="Q3694"/>
  <c r="R3694"/>
  <c r="S3694"/>
  <c r="T3694"/>
  <c r="O3695"/>
  <c r="P3695"/>
  <c r="Q3695"/>
  <c r="R3695"/>
  <c r="S3695"/>
  <c r="T3695"/>
  <c r="O3696"/>
  <c r="P3696"/>
  <c r="Q3696"/>
  <c r="R3696"/>
  <c r="S3696"/>
  <c r="T3696"/>
  <c r="O3697"/>
  <c r="P3697"/>
  <c r="Q3697"/>
  <c r="R3697"/>
  <c r="S3697"/>
  <c r="T3697"/>
  <c r="O3698"/>
  <c r="P3698"/>
  <c r="Q3698"/>
  <c r="R3698"/>
  <c r="S3698"/>
  <c r="T3698"/>
  <c r="O3699"/>
  <c r="P3699"/>
  <c r="Q3699"/>
  <c r="R3699"/>
  <c r="S3699"/>
  <c r="T3699"/>
  <c r="O3700"/>
  <c r="P3700"/>
  <c r="Q3700"/>
  <c r="R3700"/>
  <c r="S3700"/>
  <c r="T3700"/>
  <c r="O3701"/>
  <c r="P3701"/>
  <c r="Q3701"/>
  <c r="R3701"/>
  <c r="S3701"/>
  <c r="T3701"/>
  <c r="O3702"/>
  <c r="P3702"/>
  <c r="Q3702"/>
  <c r="R3702"/>
  <c r="S3702"/>
  <c r="T3702"/>
  <c r="O3703"/>
  <c r="P3703"/>
  <c r="Q3703"/>
  <c r="R3703"/>
  <c r="S3703"/>
  <c r="T3703"/>
  <c r="O3704"/>
  <c r="P3704"/>
  <c r="Q3704"/>
  <c r="R3704"/>
  <c r="S3704"/>
  <c r="T3704"/>
  <c r="O3705"/>
  <c r="P3705"/>
  <c r="Q3705"/>
  <c r="R3705"/>
  <c r="S3705"/>
  <c r="T3705"/>
  <c r="O3706"/>
  <c r="P3706"/>
  <c r="Q3706"/>
  <c r="R3706"/>
  <c r="S3706"/>
  <c r="T3706"/>
  <c r="O3707"/>
  <c r="P3707"/>
  <c r="Q3707"/>
  <c r="R3707"/>
  <c r="S3707"/>
  <c r="T3707"/>
  <c r="O3708"/>
  <c r="P3708"/>
  <c r="Q3708"/>
  <c r="R3708"/>
  <c r="S3708"/>
  <c r="T3708"/>
  <c r="O3709"/>
  <c r="P3709"/>
  <c r="Q3709"/>
  <c r="R3709"/>
  <c r="S3709"/>
  <c r="T3709"/>
  <c r="O3710"/>
  <c r="P3710"/>
  <c r="Q3710"/>
  <c r="R3710"/>
  <c r="S3710"/>
  <c r="T3710"/>
  <c r="O3711"/>
  <c r="P3711"/>
  <c r="Q3711"/>
  <c r="R3711"/>
  <c r="S3711"/>
  <c r="T3711"/>
  <c r="O3712"/>
  <c r="P3712"/>
  <c r="Q3712"/>
  <c r="R3712"/>
  <c r="S3712"/>
  <c r="T3712"/>
  <c r="O3713"/>
  <c r="P3713"/>
  <c r="Q3713"/>
  <c r="R3713"/>
  <c r="S3713"/>
  <c r="T3713"/>
  <c r="O3714"/>
  <c r="P3714"/>
  <c r="Q3714"/>
  <c r="R3714"/>
  <c r="S3714"/>
  <c r="T3714"/>
  <c r="O3715"/>
  <c r="P3715"/>
  <c r="Q3715"/>
  <c r="R3715"/>
  <c r="S3715"/>
  <c r="T3715"/>
  <c r="O3716"/>
  <c r="P3716"/>
  <c r="Q3716"/>
  <c r="R3716"/>
  <c r="S3716"/>
  <c r="T3716"/>
  <c r="O3717"/>
  <c r="P3717"/>
  <c r="Q3717"/>
  <c r="R3717"/>
  <c r="S3717"/>
  <c r="T3717"/>
  <c r="O3718"/>
  <c r="P3718"/>
  <c r="Q3718"/>
  <c r="R3718"/>
  <c r="S3718"/>
  <c r="T3718"/>
  <c r="O3719"/>
  <c r="P3719"/>
  <c r="Q3719"/>
  <c r="R3719"/>
  <c r="S3719"/>
  <c r="T3719"/>
  <c r="O3720"/>
  <c r="P3720"/>
  <c r="Q3720"/>
  <c r="R3720"/>
  <c r="S3720"/>
  <c r="T3720"/>
  <c r="O3721"/>
  <c r="P3721"/>
  <c r="Q3721"/>
  <c r="R3721"/>
  <c r="S3721"/>
  <c r="T3721"/>
  <c r="O3722"/>
  <c r="P3722"/>
  <c r="Q3722"/>
  <c r="R3722"/>
  <c r="S3722"/>
  <c r="T3722"/>
  <c r="O3723"/>
  <c r="P3723"/>
  <c r="Q3723"/>
  <c r="R3723"/>
  <c r="S3723"/>
  <c r="T3723"/>
  <c r="O3724"/>
  <c r="P3724"/>
  <c r="Q3724"/>
  <c r="R3724"/>
  <c r="S3724"/>
  <c r="T3724"/>
  <c r="O3725"/>
  <c r="P3725"/>
  <c r="Q3725"/>
  <c r="R3725"/>
  <c r="S3725"/>
  <c r="T3725"/>
  <c r="O3726"/>
  <c r="P3726"/>
  <c r="Q3726"/>
  <c r="R3726"/>
  <c r="S3726"/>
  <c r="T3726"/>
  <c r="O3727"/>
  <c r="P3727"/>
  <c r="Q3727"/>
  <c r="R3727"/>
  <c r="S3727"/>
  <c r="T3727"/>
  <c r="O3728"/>
  <c r="P3728"/>
  <c r="Q3728"/>
  <c r="R3728"/>
  <c r="S3728"/>
  <c r="T3728"/>
  <c r="O3729"/>
  <c r="P3729"/>
  <c r="Q3729"/>
  <c r="R3729"/>
  <c r="S3729"/>
  <c r="T3729"/>
  <c r="O3730"/>
  <c r="P3730"/>
  <c r="Q3730"/>
  <c r="R3730"/>
  <c r="S3730"/>
  <c r="T3730"/>
  <c r="O3731"/>
  <c r="P3731"/>
  <c r="Q3731"/>
  <c r="R3731"/>
  <c r="S3731"/>
  <c r="T3731"/>
  <c r="O3732"/>
  <c r="P3732"/>
  <c r="Q3732"/>
  <c r="R3732"/>
  <c r="S3732"/>
  <c r="T3732"/>
  <c r="O3733"/>
  <c r="P3733"/>
  <c r="Q3733"/>
  <c r="R3733"/>
  <c r="S3733"/>
  <c r="T3733"/>
  <c r="O3734"/>
  <c r="P3734"/>
  <c r="Q3734"/>
  <c r="R3734"/>
  <c r="S3734"/>
  <c r="T3734"/>
  <c r="O3735"/>
  <c r="P3735"/>
  <c r="Q3735"/>
  <c r="R3735"/>
  <c r="S3735"/>
  <c r="T3735"/>
  <c r="O3736"/>
  <c r="P3736"/>
  <c r="Q3736"/>
  <c r="R3736"/>
  <c r="S3736"/>
  <c r="T3736"/>
  <c r="O3737"/>
  <c r="P3737"/>
  <c r="Q3737"/>
  <c r="R3737"/>
  <c r="S3737"/>
  <c r="T3737"/>
  <c r="O3738"/>
  <c r="P3738"/>
  <c r="Q3738"/>
  <c r="R3738"/>
  <c r="S3738"/>
  <c r="T3738"/>
  <c r="O3739"/>
  <c r="P3739"/>
  <c r="Q3739"/>
  <c r="R3739"/>
  <c r="S3739"/>
  <c r="T3739"/>
  <c r="O3740"/>
  <c r="P3740"/>
  <c r="Q3740"/>
  <c r="R3740"/>
  <c r="S3740"/>
  <c r="T3740"/>
  <c r="O3741"/>
  <c r="P3741"/>
  <c r="Q3741"/>
  <c r="R3741"/>
  <c r="S3741"/>
  <c r="T3741"/>
  <c r="O3742"/>
  <c r="P3742"/>
  <c r="Q3742"/>
  <c r="R3742"/>
  <c r="S3742"/>
  <c r="T3742"/>
  <c r="O3743"/>
  <c r="P3743"/>
  <c r="Q3743"/>
  <c r="R3743"/>
  <c r="S3743"/>
  <c r="T3743"/>
  <c r="O3744"/>
  <c r="P3744"/>
  <c r="Q3744"/>
  <c r="R3744"/>
  <c r="S3744"/>
  <c r="T3744"/>
  <c r="O3745"/>
  <c r="P3745"/>
  <c r="Q3745"/>
  <c r="R3745"/>
  <c r="S3745"/>
  <c r="T3745"/>
  <c r="O3746"/>
  <c r="P3746"/>
  <c r="Q3746"/>
  <c r="R3746"/>
  <c r="S3746"/>
  <c r="T3746"/>
  <c r="O3747"/>
  <c r="P3747"/>
  <c r="Q3747"/>
  <c r="R3747"/>
  <c r="S3747"/>
  <c r="T3747"/>
  <c r="O3748"/>
  <c r="P3748"/>
  <c r="Q3748"/>
  <c r="R3748"/>
  <c r="S3748"/>
  <c r="T3748"/>
  <c r="O3749"/>
  <c r="P3749"/>
  <c r="Q3749"/>
  <c r="R3749"/>
  <c r="S3749"/>
  <c r="T3749"/>
  <c r="O3750"/>
  <c r="P3750"/>
  <c r="Q3750"/>
  <c r="R3750"/>
  <c r="S3750"/>
  <c r="T3750"/>
  <c r="O3751"/>
  <c r="P3751"/>
  <c r="Q3751"/>
  <c r="R3751"/>
  <c r="S3751"/>
  <c r="T3751"/>
  <c r="O3752"/>
  <c r="P3752"/>
  <c r="Q3752"/>
  <c r="R3752"/>
  <c r="S3752"/>
  <c r="T3752"/>
  <c r="O3753"/>
  <c r="P3753"/>
  <c r="Q3753"/>
  <c r="R3753"/>
  <c r="S3753"/>
  <c r="T3753"/>
  <c r="O3754"/>
  <c r="P3754"/>
  <c r="Q3754"/>
  <c r="R3754"/>
  <c r="S3754"/>
  <c r="T3754"/>
  <c r="O3755"/>
  <c r="P3755"/>
  <c r="Q3755"/>
  <c r="R3755"/>
  <c r="S3755"/>
  <c r="T3755"/>
  <c r="O3756"/>
  <c r="P3756"/>
  <c r="Q3756"/>
  <c r="R3756"/>
  <c r="S3756"/>
  <c r="T3756"/>
  <c r="O3757"/>
  <c r="P3757"/>
  <c r="Q3757"/>
  <c r="R3757"/>
  <c r="S3757"/>
  <c r="T3757"/>
  <c r="O3758"/>
  <c r="P3758"/>
  <c r="Q3758"/>
  <c r="R3758"/>
  <c r="S3758"/>
  <c r="T3758"/>
  <c r="O3759"/>
  <c r="P3759"/>
  <c r="Q3759"/>
  <c r="R3759"/>
  <c r="S3759"/>
  <c r="T3759"/>
  <c r="O3760"/>
  <c r="P3760"/>
  <c r="Q3760"/>
  <c r="R3760"/>
  <c r="S3760"/>
  <c r="T3760"/>
  <c r="O3761"/>
  <c r="P3761"/>
  <c r="Q3761"/>
  <c r="R3761"/>
  <c r="S3761"/>
  <c r="T3761"/>
  <c r="O3762"/>
  <c r="P3762"/>
  <c r="Q3762"/>
  <c r="R3762"/>
  <c r="S3762"/>
  <c r="T3762"/>
  <c r="O3763"/>
  <c r="P3763"/>
  <c r="Q3763"/>
  <c r="R3763"/>
  <c r="S3763"/>
  <c r="T3763"/>
  <c r="O3764"/>
  <c r="P3764"/>
  <c r="Q3764"/>
  <c r="R3764"/>
  <c r="S3764"/>
  <c r="T3764"/>
  <c r="O3765"/>
  <c r="P3765"/>
  <c r="Q3765"/>
  <c r="R3765"/>
  <c r="S3765"/>
  <c r="T3765"/>
  <c r="O3766"/>
  <c r="P3766"/>
  <c r="Q3766"/>
  <c r="R3766"/>
  <c r="S3766"/>
  <c r="T3766"/>
  <c r="O3767"/>
  <c r="P3767"/>
  <c r="Q3767"/>
  <c r="R3767"/>
  <c r="S3767"/>
  <c r="T3767"/>
  <c r="O3768"/>
  <c r="P3768"/>
  <c r="Q3768"/>
  <c r="R3768"/>
  <c r="S3768"/>
  <c r="T3768"/>
  <c r="O3769"/>
  <c r="P3769"/>
  <c r="Q3769"/>
  <c r="R3769"/>
  <c r="S3769"/>
  <c r="T3769"/>
  <c r="O3770"/>
  <c r="P3770"/>
  <c r="Q3770"/>
  <c r="R3770"/>
  <c r="S3770"/>
  <c r="T3770"/>
  <c r="O3771"/>
  <c r="P3771"/>
  <c r="Q3771"/>
  <c r="R3771"/>
  <c r="S3771"/>
  <c r="T3771"/>
  <c r="O3772"/>
  <c r="P3772"/>
  <c r="Q3772"/>
  <c r="R3772"/>
  <c r="S3772"/>
  <c r="T3772"/>
  <c r="O3773"/>
  <c r="P3773"/>
  <c r="Q3773"/>
  <c r="R3773"/>
  <c r="S3773"/>
  <c r="T3773"/>
  <c r="O3774"/>
  <c r="P3774"/>
  <c r="Q3774"/>
  <c r="R3774"/>
  <c r="S3774"/>
  <c r="T3774"/>
  <c r="O3775"/>
  <c r="P3775"/>
  <c r="Q3775"/>
  <c r="R3775"/>
  <c r="S3775"/>
  <c r="T3775"/>
  <c r="O3776"/>
  <c r="P3776"/>
  <c r="Q3776"/>
  <c r="R3776"/>
  <c r="S3776"/>
  <c r="T3776"/>
  <c r="O3777"/>
  <c r="P3777"/>
  <c r="Q3777"/>
  <c r="R3777"/>
  <c r="S3777"/>
  <c r="T3777"/>
  <c r="O3778"/>
  <c r="P3778"/>
  <c r="Q3778"/>
  <c r="R3778"/>
  <c r="S3778"/>
  <c r="T3778"/>
  <c r="O3779"/>
  <c r="P3779"/>
  <c r="Q3779"/>
  <c r="R3779"/>
  <c r="S3779"/>
  <c r="T3779"/>
  <c r="O3780"/>
  <c r="P3780"/>
  <c r="Q3780"/>
  <c r="R3780"/>
  <c r="S3780"/>
  <c r="T3780"/>
  <c r="O3781"/>
  <c r="P3781"/>
  <c r="Q3781"/>
  <c r="R3781"/>
  <c r="S3781"/>
  <c r="T3781"/>
  <c r="O3782"/>
  <c r="P3782"/>
  <c r="Q3782"/>
  <c r="R3782"/>
  <c r="S3782"/>
  <c r="T3782"/>
  <c r="O3783"/>
  <c r="P3783"/>
  <c r="Q3783"/>
  <c r="R3783"/>
  <c r="S3783"/>
  <c r="T3783"/>
  <c r="O3784"/>
  <c r="P3784"/>
  <c r="Q3784"/>
  <c r="R3784"/>
  <c r="S3784"/>
  <c r="T3784"/>
  <c r="O3785"/>
  <c r="P3785"/>
  <c r="Q3785"/>
  <c r="R3785"/>
  <c r="S3785"/>
  <c r="T3785"/>
  <c r="O3786"/>
  <c r="P3786"/>
  <c r="Q3786"/>
  <c r="R3786"/>
  <c r="S3786"/>
  <c r="T3786"/>
  <c r="O3787"/>
  <c r="P3787"/>
  <c r="Q3787"/>
  <c r="R3787"/>
  <c r="S3787"/>
  <c r="T3787"/>
  <c r="O3788"/>
  <c r="P3788"/>
  <c r="Q3788"/>
  <c r="R3788"/>
  <c r="S3788"/>
  <c r="T3788"/>
  <c r="O3789"/>
  <c r="P3789"/>
  <c r="Q3789"/>
  <c r="R3789"/>
  <c r="S3789"/>
  <c r="T3789"/>
  <c r="O3790"/>
  <c r="P3790"/>
  <c r="Q3790"/>
  <c r="R3790"/>
  <c r="S3790"/>
  <c r="T3790"/>
  <c r="O3791"/>
  <c r="P3791"/>
  <c r="Q3791"/>
  <c r="R3791"/>
  <c r="S3791"/>
  <c r="T3791"/>
  <c r="O3792"/>
  <c r="P3792"/>
  <c r="Q3792"/>
  <c r="R3792"/>
  <c r="S3792"/>
  <c r="T3792"/>
  <c r="O3793"/>
  <c r="P3793"/>
  <c r="Q3793"/>
  <c r="R3793"/>
  <c r="S3793"/>
  <c r="T3793"/>
  <c r="O3794"/>
  <c r="P3794"/>
  <c r="Q3794"/>
  <c r="R3794"/>
  <c r="S3794"/>
  <c r="T3794"/>
  <c r="O3795"/>
  <c r="P3795"/>
  <c r="Q3795"/>
  <c r="R3795"/>
  <c r="S3795"/>
  <c r="T3795"/>
  <c r="O3796"/>
  <c r="P3796"/>
  <c r="Q3796"/>
  <c r="R3796"/>
  <c r="S3796"/>
  <c r="T3796"/>
  <c r="O3797"/>
  <c r="P3797"/>
  <c r="Q3797"/>
  <c r="R3797"/>
  <c r="S3797"/>
  <c r="T3797"/>
  <c r="O3798"/>
  <c r="P3798"/>
  <c r="Q3798"/>
  <c r="R3798"/>
  <c r="S3798"/>
  <c r="T3798"/>
  <c r="O3799"/>
  <c r="P3799"/>
  <c r="Q3799"/>
  <c r="R3799"/>
  <c r="S3799"/>
  <c r="T3799"/>
  <c r="O3800"/>
  <c r="P3800"/>
  <c r="Q3800"/>
  <c r="R3800"/>
  <c r="S3800"/>
  <c r="T3800"/>
  <c r="O3801"/>
  <c r="P3801"/>
  <c r="Q3801"/>
  <c r="R3801"/>
  <c r="S3801"/>
  <c r="T3801"/>
  <c r="O3802"/>
  <c r="P3802"/>
  <c r="Q3802"/>
  <c r="R3802"/>
  <c r="S3802"/>
  <c r="T3802"/>
  <c r="O3803"/>
  <c r="P3803"/>
  <c r="Q3803"/>
  <c r="R3803"/>
  <c r="S3803"/>
  <c r="T3803"/>
  <c r="O3804"/>
  <c r="P3804"/>
  <c r="Q3804"/>
  <c r="R3804"/>
  <c r="S3804"/>
  <c r="T3804"/>
  <c r="O3805"/>
  <c r="P3805"/>
  <c r="Q3805"/>
  <c r="R3805"/>
  <c r="S3805"/>
  <c r="T3805"/>
  <c r="O3806"/>
  <c r="P3806"/>
  <c r="Q3806"/>
  <c r="R3806"/>
  <c r="S3806"/>
  <c r="T3806"/>
  <c r="O3807"/>
  <c r="P3807"/>
  <c r="Q3807"/>
  <c r="R3807"/>
  <c r="S3807"/>
  <c r="T3807"/>
  <c r="O3808"/>
  <c r="P3808"/>
  <c r="Q3808"/>
  <c r="R3808"/>
  <c r="S3808"/>
  <c r="T3808"/>
  <c r="O3809"/>
  <c r="P3809"/>
  <c r="Q3809"/>
  <c r="R3809"/>
  <c r="S3809"/>
  <c r="T3809"/>
  <c r="O3810"/>
  <c r="P3810"/>
  <c r="Q3810"/>
  <c r="R3810"/>
  <c r="S3810"/>
  <c r="T3810"/>
  <c r="O3811"/>
  <c r="P3811"/>
  <c r="Q3811"/>
  <c r="R3811"/>
  <c r="S3811"/>
  <c r="T3811"/>
  <c r="O3812"/>
  <c r="P3812"/>
  <c r="Q3812"/>
  <c r="R3812"/>
  <c r="S3812"/>
  <c r="T3812"/>
  <c r="O3813"/>
  <c r="P3813"/>
  <c r="Q3813"/>
  <c r="R3813"/>
  <c r="S3813"/>
  <c r="T3813"/>
  <c r="O3814"/>
  <c r="P3814"/>
  <c r="Q3814"/>
  <c r="R3814"/>
  <c r="S3814"/>
  <c r="T3814"/>
  <c r="O3815"/>
  <c r="P3815"/>
  <c r="Q3815"/>
  <c r="R3815"/>
  <c r="S3815"/>
  <c r="T3815"/>
  <c r="O3816"/>
  <c r="P3816"/>
  <c r="Q3816"/>
  <c r="R3816"/>
  <c r="S3816"/>
  <c r="T3816"/>
  <c r="O3817"/>
  <c r="P3817"/>
  <c r="Q3817"/>
  <c r="R3817"/>
  <c r="S3817"/>
  <c r="T3817"/>
  <c r="O3818"/>
  <c r="P3818"/>
  <c r="Q3818"/>
  <c r="R3818"/>
  <c r="S3818"/>
  <c r="T3818"/>
  <c r="O3819"/>
  <c r="P3819"/>
  <c r="Q3819"/>
  <c r="R3819"/>
  <c r="S3819"/>
  <c r="T3819"/>
  <c r="O3820"/>
  <c r="P3820"/>
  <c r="Q3820"/>
  <c r="R3820"/>
  <c r="S3820"/>
  <c r="T3820"/>
  <c r="O3821"/>
  <c r="P3821"/>
  <c r="Q3821"/>
  <c r="R3821"/>
  <c r="S3821"/>
  <c r="T3821"/>
  <c r="O3822"/>
  <c r="P3822"/>
  <c r="Q3822"/>
  <c r="R3822"/>
  <c r="S3822"/>
  <c r="T3822"/>
  <c r="O3823"/>
  <c r="P3823"/>
  <c r="Q3823"/>
  <c r="R3823"/>
  <c r="S3823"/>
  <c r="T3823"/>
  <c r="O3824"/>
  <c r="P3824"/>
  <c r="Q3824"/>
  <c r="R3824"/>
  <c r="S3824"/>
  <c r="T3824"/>
  <c r="O3825"/>
  <c r="P3825"/>
  <c r="Q3825"/>
  <c r="R3825"/>
  <c r="S3825"/>
  <c r="T3825"/>
  <c r="O3826"/>
  <c r="P3826"/>
  <c r="Q3826"/>
  <c r="R3826"/>
  <c r="S3826"/>
  <c r="T3826"/>
  <c r="O3827"/>
  <c r="P3827"/>
  <c r="Q3827"/>
  <c r="R3827"/>
  <c r="S3827"/>
  <c r="T3827"/>
  <c r="O3828"/>
  <c r="P3828"/>
  <c r="Q3828"/>
  <c r="R3828"/>
  <c r="S3828"/>
  <c r="T3828"/>
  <c r="O3829"/>
  <c r="P3829"/>
  <c r="Q3829"/>
  <c r="R3829"/>
  <c r="S3829"/>
  <c r="T3829"/>
  <c r="O3830"/>
  <c r="P3830"/>
  <c r="Q3830"/>
  <c r="R3830"/>
  <c r="S3830"/>
  <c r="T3830"/>
  <c r="O3831"/>
  <c r="P3831"/>
  <c r="Q3831"/>
  <c r="R3831"/>
  <c r="S3831"/>
  <c r="T3831"/>
  <c r="O3832"/>
  <c r="P3832"/>
  <c r="Q3832"/>
  <c r="R3832"/>
  <c r="S3832"/>
  <c r="T3832"/>
  <c r="O3833"/>
  <c r="P3833"/>
  <c r="Q3833"/>
  <c r="R3833"/>
  <c r="S3833"/>
  <c r="T3833"/>
  <c r="O3834"/>
  <c r="P3834"/>
  <c r="Q3834"/>
  <c r="R3834"/>
  <c r="S3834"/>
  <c r="T3834"/>
  <c r="O3835"/>
  <c r="P3835"/>
  <c r="Q3835"/>
  <c r="R3835"/>
  <c r="S3835"/>
  <c r="T3835"/>
  <c r="O3836"/>
  <c r="P3836"/>
  <c r="Q3836"/>
  <c r="R3836"/>
  <c r="S3836"/>
  <c r="T3836"/>
  <c r="O3837"/>
  <c r="P3837"/>
  <c r="Q3837"/>
  <c r="R3837"/>
  <c r="S3837"/>
  <c r="T3837"/>
  <c r="O3838"/>
  <c r="P3838"/>
  <c r="Q3838"/>
  <c r="R3838"/>
  <c r="S3838"/>
  <c r="T3838"/>
  <c r="O3839"/>
  <c r="P3839"/>
  <c r="Q3839"/>
  <c r="R3839"/>
  <c r="S3839"/>
  <c r="T3839"/>
  <c r="O3840"/>
  <c r="P3840"/>
  <c r="Q3840"/>
  <c r="R3840"/>
  <c r="S3840"/>
  <c r="T3840"/>
  <c r="O3841"/>
  <c r="P3841"/>
  <c r="Q3841"/>
  <c r="R3841"/>
  <c r="S3841"/>
  <c r="T3841"/>
  <c r="O3842"/>
  <c r="P3842"/>
  <c r="Q3842"/>
  <c r="R3842"/>
  <c r="S3842"/>
  <c r="T3842"/>
  <c r="O3843"/>
  <c r="P3843"/>
  <c r="Q3843"/>
  <c r="R3843"/>
  <c r="S3843"/>
  <c r="T3843"/>
  <c r="O3844"/>
  <c r="P3844"/>
  <c r="Q3844"/>
  <c r="R3844"/>
  <c r="S3844"/>
  <c r="T3844"/>
  <c r="O3845"/>
  <c r="P3845"/>
  <c r="Q3845"/>
  <c r="R3845"/>
  <c r="S3845"/>
  <c r="T3845"/>
  <c r="O3846"/>
  <c r="P3846"/>
  <c r="Q3846"/>
  <c r="R3846"/>
  <c r="S3846"/>
  <c r="T3846"/>
  <c r="O3847"/>
  <c r="P3847"/>
  <c r="Q3847"/>
  <c r="R3847"/>
  <c r="S3847"/>
  <c r="T3847"/>
  <c r="O3848"/>
  <c r="P3848"/>
  <c r="Q3848"/>
  <c r="R3848"/>
  <c r="S3848"/>
  <c r="T3848"/>
  <c r="O3849"/>
  <c r="P3849"/>
  <c r="Q3849"/>
  <c r="R3849"/>
  <c r="S3849"/>
  <c r="T3849"/>
  <c r="O3850"/>
  <c r="P3850"/>
  <c r="Q3850"/>
  <c r="R3850"/>
  <c r="S3850"/>
  <c r="T3850"/>
  <c r="O3851"/>
  <c r="P3851"/>
  <c r="Q3851"/>
  <c r="R3851"/>
  <c r="S3851"/>
  <c r="T3851"/>
  <c r="O3852"/>
  <c r="P3852"/>
  <c r="Q3852"/>
  <c r="R3852"/>
  <c r="S3852"/>
  <c r="T3852"/>
  <c r="O3853"/>
  <c r="P3853"/>
  <c r="Q3853"/>
  <c r="R3853"/>
  <c r="S3853"/>
  <c r="T3853"/>
  <c r="O3854"/>
  <c r="P3854"/>
  <c r="Q3854"/>
  <c r="R3854"/>
  <c r="S3854"/>
  <c r="T3854"/>
  <c r="O3855"/>
  <c r="P3855"/>
  <c r="Q3855"/>
  <c r="R3855"/>
  <c r="S3855"/>
  <c r="T3855"/>
  <c r="O3856"/>
  <c r="P3856"/>
  <c r="Q3856"/>
  <c r="R3856"/>
  <c r="S3856"/>
  <c r="T3856"/>
  <c r="O3857"/>
  <c r="P3857"/>
  <c r="Q3857"/>
  <c r="R3857"/>
  <c r="S3857"/>
  <c r="T3857"/>
  <c r="O3858"/>
  <c r="P3858"/>
  <c r="Q3858"/>
  <c r="R3858"/>
  <c r="S3858"/>
  <c r="T3858"/>
  <c r="O3859"/>
  <c r="P3859"/>
  <c r="Q3859"/>
  <c r="R3859"/>
  <c r="S3859"/>
  <c r="T3859"/>
  <c r="O3860"/>
  <c r="P3860"/>
  <c r="Q3860"/>
  <c r="R3860"/>
  <c r="S3860"/>
  <c r="T3860"/>
  <c r="O3861"/>
  <c r="P3861"/>
  <c r="Q3861"/>
  <c r="R3861"/>
  <c r="S3861"/>
  <c r="T3861"/>
  <c r="O3862"/>
  <c r="P3862"/>
  <c r="Q3862"/>
  <c r="R3862"/>
  <c r="S3862"/>
  <c r="T3862"/>
  <c r="O3863"/>
  <c r="P3863"/>
  <c r="Q3863"/>
  <c r="R3863"/>
  <c r="S3863"/>
  <c r="T3863"/>
  <c r="O3864"/>
  <c r="P3864"/>
  <c r="Q3864"/>
  <c r="R3864"/>
  <c r="S3864"/>
  <c r="T3864"/>
  <c r="O3865"/>
  <c r="P3865"/>
  <c r="Q3865"/>
  <c r="R3865"/>
  <c r="S3865"/>
  <c r="T3865"/>
  <c r="O3866"/>
  <c r="P3866"/>
  <c r="Q3866"/>
  <c r="R3866"/>
  <c r="S3866"/>
  <c r="T3866"/>
  <c r="O3867"/>
  <c r="P3867"/>
  <c r="Q3867"/>
  <c r="R3867"/>
  <c r="S3867"/>
  <c r="T3867"/>
  <c r="O3868"/>
  <c r="P3868"/>
  <c r="Q3868"/>
  <c r="R3868"/>
  <c r="S3868"/>
  <c r="T3868"/>
  <c r="O3869"/>
  <c r="P3869"/>
  <c r="Q3869"/>
  <c r="R3869"/>
  <c r="S3869"/>
  <c r="T3869"/>
  <c r="O3870"/>
  <c r="P3870"/>
  <c r="Q3870"/>
  <c r="R3870"/>
  <c r="S3870"/>
  <c r="T3870"/>
  <c r="O3871"/>
  <c r="P3871"/>
  <c r="Q3871"/>
  <c r="R3871"/>
  <c r="S3871"/>
  <c r="T3871"/>
  <c r="O3872"/>
  <c r="P3872"/>
  <c r="Q3872"/>
  <c r="R3872"/>
  <c r="S3872"/>
  <c r="T3872"/>
  <c r="O3873"/>
  <c r="P3873"/>
  <c r="Q3873"/>
  <c r="R3873"/>
  <c r="S3873"/>
  <c r="T3873"/>
  <c r="O3874"/>
  <c r="P3874"/>
  <c r="Q3874"/>
  <c r="R3874"/>
  <c r="S3874"/>
  <c r="T3874"/>
  <c r="O3875"/>
  <c r="P3875"/>
  <c r="Q3875"/>
  <c r="R3875"/>
  <c r="S3875"/>
  <c r="T3875"/>
  <c r="O3876"/>
  <c r="P3876"/>
  <c r="Q3876"/>
  <c r="R3876"/>
  <c r="S3876"/>
  <c r="T3876"/>
  <c r="O3877"/>
  <c r="P3877"/>
  <c r="Q3877"/>
  <c r="R3877"/>
  <c r="S3877"/>
  <c r="T3877"/>
  <c r="O3878"/>
  <c r="P3878"/>
  <c r="Q3878"/>
  <c r="R3878"/>
  <c r="S3878"/>
  <c r="T3878"/>
  <c r="O3879"/>
  <c r="P3879"/>
  <c r="Q3879"/>
  <c r="R3879"/>
  <c r="S3879"/>
  <c r="T3879"/>
  <c r="O3880"/>
  <c r="P3880"/>
  <c r="Q3880"/>
  <c r="R3880"/>
  <c r="S3880"/>
  <c r="T3880"/>
  <c r="O3881"/>
  <c r="P3881"/>
  <c r="Q3881"/>
  <c r="R3881"/>
  <c r="S3881"/>
  <c r="T3881"/>
  <c r="O3882"/>
  <c r="P3882"/>
  <c r="Q3882"/>
  <c r="R3882"/>
  <c r="S3882"/>
  <c r="T3882"/>
  <c r="O3883"/>
  <c r="P3883"/>
  <c r="Q3883"/>
  <c r="R3883"/>
  <c r="S3883"/>
  <c r="T3883"/>
  <c r="O3884"/>
  <c r="P3884"/>
  <c r="Q3884"/>
  <c r="R3884"/>
  <c r="S3884"/>
  <c r="T3884"/>
  <c r="O3885"/>
  <c r="P3885"/>
  <c r="Q3885"/>
  <c r="R3885"/>
  <c r="S3885"/>
  <c r="T3885"/>
  <c r="O3886"/>
  <c r="P3886"/>
  <c r="Q3886"/>
  <c r="R3886"/>
  <c r="S3886"/>
  <c r="T3886"/>
  <c r="O3887"/>
  <c r="P3887"/>
  <c r="Q3887"/>
  <c r="R3887"/>
  <c r="S3887"/>
  <c r="T3887"/>
  <c r="O3888"/>
  <c r="P3888"/>
  <c r="Q3888"/>
  <c r="R3888"/>
  <c r="S3888"/>
  <c r="T3888"/>
  <c r="O3889"/>
  <c r="P3889"/>
  <c r="Q3889"/>
  <c r="R3889"/>
  <c r="S3889"/>
  <c r="T3889"/>
  <c r="O3890"/>
  <c r="P3890"/>
  <c r="Q3890"/>
  <c r="R3890"/>
  <c r="S3890"/>
  <c r="T3890"/>
  <c r="O3891"/>
  <c r="P3891"/>
  <c r="Q3891"/>
  <c r="R3891"/>
  <c r="S3891"/>
  <c r="T3891"/>
  <c r="O3892"/>
  <c r="P3892"/>
  <c r="Q3892"/>
  <c r="R3892"/>
  <c r="S3892"/>
  <c r="T3892"/>
  <c r="O3893"/>
  <c r="P3893"/>
  <c r="Q3893"/>
  <c r="R3893"/>
  <c r="S3893"/>
  <c r="T3893"/>
  <c r="O3894"/>
  <c r="P3894"/>
  <c r="Q3894"/>
  <c r="R3894"/>
  <c r="S3894"/>
  <c r="T3894"/>
  <c r="O3895"/>
  <c r="P3895"/>
  <c r="Q3895"/>
  <c r="R3895"/>
  <c r="S3895"/>
  <c r="T3895"/>
  <c r="O3896"/>
  <c r="P3896"/>
  <c r="Q3896"/>
  <c r="R3896"/>
  <c r="S3896"/>
  <c r="T3896"/>
  <c r="O3897"/>
  <c r="P3897"/>
  <c r="Q3897"/>
  <c r="R3897"/>
  <c r="S3897"/>
  <c r="T3897"/>
  <c r="O3898"/>
  <c r="P3898"/>
  <c r="Q3898"/>
  <c r="R3898"/>
  <c r="S3898"/>
  <c r="T3898"/>
  <c r="O3899"/>
  <c r="P3899"/>
  <c r="Q3899"/>
  <c r="R3899"/>
  <c r="S3899"/>
  <c r="T3899"/>
  <c r="O3900"/>
  <c r="P3900"/>
  <c r="Q3900"/>
  <c r="R3900"/>
  <c r="S3900"/>
  <c r="T3900"/>
  <c r="O3901"/>
  <c r="P3901"/>
  <c r="Q3901"/>
  <c r="R3901"/>
  <c r="S3901"/>
  <c r="T3901"/>
  <c r="O3902"/>
  <c r="P3902"/>
  <c r="Q3902"/>
  <c r="R3902"/>
  <c r="S3902"/>
  <c r="T3902"/>
  <c r="O3903"/>
  <c r="P3903"/>
  <c r="Q3903"/>
  <c r="R3903"/>
  <c r="S3903"/>
  <c r="T3903"/>
  <c r="O3904"/>
  <c r="P3904"/>
  <c r="Q3904"/>
  <c r="R3904"/>
  <c r="S3904"/>
  <c r="T3904"/>
  <c r="O3905"/>
  <c r="P3905"/>
  <c r="Q3905"/>
  <c r="R3905"/>
  <c r="S3905"/>
  <c r="T3905"/>
  <c r="O3906"/>
  <c r="P3906"/>
  <c r="Q3906"/>
  <c r="R3906"/>
  <c r="S3906"/>
  <c r="T3906"/>
  <c r="O3907"/>
  <c r="P3907"/>
  <c r="Q3907"/>
  <c r="R3907"/>
  <c r="S3907"/>
  <c r="T3907"/>
  <c r="O3908"/>
  <c r="P3908"/>
  <c r="Q3908"/>
  <c r="R3908"/>
  <c r="S3908"/>
  <c r="T3908"/>
  <c r="O3909"/>
  <c r="P3909"/>
  <c r="Q3909"/>
  <c r="R3909"/>
  <c r="S3909"/>
  <c r="T3909"/>
  <c r="O3910"/>
  <c r="P3910"/>
  <c r="Q3910"/>
  <c r="R3910"/>
  <c r="S3910"/>
  <c r="T3910"/>
  <c r="O3911"/>
  <c r="P3911"/>
  <c r="Q3911"/>
  <c r="R3911"/>
  <c r="S3911"/>
  <c r="T3911"/>
  <c r="O3912"/>
  <c r="P3912"/>
  <c r="Q3912"/>
  <c r="R3912"/>
  <c r="S3912"/>
  <c r="T3912"/>
  <c r="O3913"/>
  <c r="P3913"/>
  <c r="Q3913"/>
  <c r="R3913"/>
  <c r="S3913"/>
  <c r="T3913"/>
  <c r="O3914"/>
  <c r="P3914"/>
  <c r="Q3914"/>
  <c r="R3914"/>
  <c r="S3914"/>
  <c r="T3914"/>
  <c r="O3915"/>
  <c r="P3915"/>
  <c r="Q3915"/>
  <c r="R3915"/>
  <c r="S3915"/>
  <c r="T3915"/>
  <c r="O3916"/>
  <c r="P3916"/>
  <c r="Q3916"/>
  <c r="R3916"/>
  <c r="S3916"/>
  <c r="T3916"/>
  <c r="O3917"/>
  <c r="P3917"/>
  <c r="Q3917"/>
  <c r="R3917"/>
  <c r="S3917"/>
  <c r="T3917"/>
  <c r="O3918"/>
  <c r="P3918"/>
  <c r="Q3918"/>
  <c r="R3918"/>
  <c r="S3918"/>
  <c r="T3918"/>
  <c r="O3919"/>
  <c r="P3919"/>
  <c r="Q3919"/>
  <c r="R3919"/>
  <c r="S3919"/>
  <c r="T3919"/>
  <c r="O3920"/>
  <c r="P3920"/>
  <c r="Q3920"/>
  <c r="R3920"/>
  <c r="S3920"/>
  <c r="T3920"/>
  <c r="O3921"/>
  <c r="P3921"/>
  <c r="Q3921"/>
  <c r="R3921"/>
  <c r="S3921"/>
  <c r="T3921"/>
  <c r="O3922"/>
  <c r="P3922"/>
  <c r="Q3922"/>
  <c r="R3922"/>
  <c r="S3922"/>
  <c r="T3922"/>
  <c r="O3923"/>
  <c r="P3923"/>
  <c r="Q3923"/>
  <c r="R3923"/>
  <c r="S3923"/>
  <c r="T3923"/>
  <c r="O3924"/>
  <c r="P3924"/>
  <c r="Q3924"/>
  <c r="R3924"/>
  <c r="S3924"/>
  <c r="T3924"/>
  <c r="O3925"/>
  <c r="P3925"/>
  <c r="Q3925"/>
  <c r="R3925"/>
  <c r="S3925"/>
  <c r="T3925"/>
  <c r="O3926"/>
  <c r="P3926"/>
  <c r="Q3926"/>
  <c r="R3926"/>
  <c r="S3926"/>
  <c r="T3926"/>
  <c r="O3927"/>
  <c r="P3927"/>
  <c r="Q3927"/>
  <c r="R3927"/>
  <c r="S3927"/>
  <c r="T3927"/>
  <c r="O3928"/>
  <c r="P3928"/>
  <c r="Q3928"/>
  <c r="R3928"/>
  <c r="S3928"/>
  <c r="T3928"/>
  <c r="O3929"/>
  <c r="P3929"/>
  <c r="Q3929"/>
  <c r="R3929"/>
  <c r="S3929"/>
  <c r="T3929"/>
  <c r="O3930"/>
  <c r="P3930"/>
  <c r="Q3930"/>
  <c r="R3930"/>
  <c r="S3930"/>
  <c r="T3930"/>
  <c r="O3931"/>
  <c r="P3931"/>
  <c r="Q3931"/>
  <c r="R3931"/>
  <c r="S3931"/>
  <c r="T3931"/>
  <c r="O3932"/>
  <c r="P3932"/>
  <c r="Q3932"/>
  <c r="R3932"/>
  <c r="S3932"/>
  <c r="T3932"/>
  <c r="O3933"/>
  <c r="P3933"/>
  <c r="Q3933"/>
  <c r="R3933"/>
  <c r="S3933"/>
  <c r="T3933"/>
  <c r="O3934"/>
  <c r="P3934"/>
  <c r="Q3934"/>
  <c r="R3934"/>
  <c r="S3934"/>
  <c r="T3934"/>
  <c r="O3935"/>
  <c r="P3935"/>
  <c r="Q3935"/>
  <c r="R3935"/>
  <c r="S3935"/>
  <c r="T3935"/>
  <c r="O3936"/>
  <c r="P3936"/>
  <c r="Q3936"/>
  <c r="R3936"/>
  <c r="S3936"/>
  <c r="T3936"/>
  <c r="O3937"/>
  <c r="P3937"/>
  <c r="Q3937"/>
  <c r="R3937"/>
  <c r="S3937"/>
  <c r="T3937"/>
  <c r="O3938"/>
  <c r="P3938"/>
  <c r="Q3938"/>
  <c r="R3938"/>
  <c r="S3938"/>
  <c r="T3938"/>
  <c r="O3939"/>
  <c r="P3939"/>
  <c r="Q3939"/>
  <c r="R3939"/>
  <c r="S3939"/>
  <c r="T3939"/>
  <c r="O3940"/>
  <c r="P3940"/>
  <c r="Q3940"/>
  <c r="R3940"/>
  <c r="S3940"/>
  <c r="T3940"/>
  <c r="O3941"/>
  <c r="P3941"/>
  <c r="Q3941"/>
  <c r="R3941"/>
  <c r="S3941"/>
  <c r="T3941"/>
  <c r="O3942"/>
  <c r="P3942"/>
  <c r="Q3942"/>
  <c r="R3942"/>
  <c r="S3942"/>
  <c r="T3942"/>
  <c r="O3943"/>
  <c r="P3943"/>
  <c r="Q3943"/>
  <c r="R3943"/>
  <c r="S3943"/>
  <c r="T3943"/>
  <c r="O3944"/>
  <c r="P3944"/>
  <c r="Q3944"/>
  <c r="R3944"/>
  <c r="S3944"/>
  <c r="T3944"/>
  <c r="O3945"/>
  <c r="P3945"/>
  <c r="Q3945"/>
  <c r="R3945"/>
  <c r="S3945"/>
  <c r="T3945"/>
  <c r="O3946"/>
  <c r="P3946"/>
  <c r="Q3946"/>
  <c r="R3946"/>
  <c r="S3946"/>
  <c r="T3946"/>
  <c r="O3947"/>
  <c r="P3947"/>
  <c r="Q3947"/>
  <c r="R3947"/>
  <c r="S3947"/>
  <c r="T3947"/>
  <c r="O3948"/>
  <c r="P3948"/>
  <c r="Q3948"/>
  <c r="R3948"/>
  <c r="S3948"/>
  <c r="T3948"/>
  <c r="O3949"/>
  <c r="P3949"/>
  <c r="Q3949"/>
  <c r="R3949"/>
  <c r="S3949"/>
  <c r="T3949"/>
  <c r="O3950"/>
  <c r="P3950"/>
  <c r="Q3950"/>
  <c r="R3950"/>
  <c r="S3950"/>
  <c r="T3950"/>
  <c r="O3951"/>
  <c r="P3951"/>
  <c r="Q3951"/>
  <c r="R3951"/>
  <c r="S3951"/>
  <c r="T3951"/>
  <c r="O3952"/>
  <c r="P3952"/>
  <c r="Q3952"/>
  <c r="R3952"/>
  <c r="S3952"/>
  <c r="T3952"/>
  <c r="O3953"/>
  <c r="P3953"/>
  <c r="Q3953"/>
  <c r="R3953"/>
  <c r="S3953"/>
  <c r="T3953"/>
  <c r="O3954"/>
  <c r="P3954"/>
  <c r="Q3954"/>
  <c r="R3954"/>
  <c r="S3954"/>
  <c r="T3954"/>
  <c r="O3955"/>
  <c r="P3955"/>
  <c r="Q3955"/>
  <c r="R3955"/>
  <c r="S3955"/>
  <c r="T3955"/>
  <c r="O3956"/>
  <c r="P3956"/>
  <c r="Q3956"/>
  <c r="R3956"/>
  <c r="S3956"/>
  <c r="T3956"/>
  <c r="O3957"/>
  <c r="P3957"/>
  <c r="Q3957"/>
  <c r="R3957"/>
  <c r="S3957"/>
  <c r="T3957"/>
  <c r="O3958"/>
  <c r="P3958"/>
  <c r="Q3958"/>
  <c r="R3958"/>
  <c r="S3958"/>
  <c r="T3958"/>
  <c r="O3959"/>
  <c r="P3959"/>
  <c r="Q3959"/>
  <c r="R3959"/>
  <c r="S3959"/>
  <c r="T3959"/>
  <c r="O3960"/>
  <c r="P3960"/>
  <c r="Q3960"/>
  <c r="R3960"/>
  <c r="S3960"/>
  <c r="T3960"/>
  <c r="O3961"/>
  <c r="P3961"/>
  <c r="Q3961"/>
  <c r="R3961"/>
  <c r="S3961"/>
  <c r="T3961"/>
  <c r="O3962"/>
  <c r="P3962"/>
  <c r="Q3962"/>
  <c r="R3962"/>
  <c r="S3962"/>
  <c r="T3962"/>
  <c r="O3963"/>
  <c r="P3963"/>
  <c r="Q3963"/>
  <c r="R3963"/>
  <c r="S3963"/>
  <c r="T3963"/>
  <c r="O3964"/>
  <c r="P3964"/>
  <c r="Q3964"/>
  <c r="R3964"/>
  <c r="S3964"/>
  <c r="T3964"/>
  <c r="O3965"/>
  <c r="P3965"/>
  <c r="Q3965"/>
  <c r="R3965"/>
  <c r="S3965"/>
  <c r="T3965"/>
  <c r="O3966"/>
  <c r="P3966"/>
  <c r="Q3966"/>
  <c r="R3966"/>
  <c r="S3966"/>
  <c r="T3966"/>
  <c r="O3967"/>
  <c r="P3967"/>
  <c r="Q3967"/>
  <c r="R3967"/>
  <c r="S3967"/>
  <c r="T3967"/>
  <c r="O3968"/>
  <c r="P3968"/>
  <c r="Q3968"/>
  <c r="R3968"/>
  <c r="S3968"/>
  <c r="T3968"/>
  <c r="O3969"/>
  <c r="P3969"/>
  <c r="Q3969"/>
  <c r="R3969"/>
  <c r="S3969"/>
  <c r="T3969"/>
  <c r="O3970"/>
  <c r="P3970"/>
  <c r="Q3970"/>
  <c r="R3970"/>
  <c r="S3970"/>
  <c r="T3970"/>
  <c r="O3971"/>
  <c r="P3971"/>
  <c r="Q3971"/>
  <c r="R3971"/>
  <c r="S3971"/>
  <c r="T3971"/>
  <c r="O3972"/>
  <c r="P3972"/>
  <c r="Q3972"/>
  <c r="R3972"/>
  <c r="S3972"/>
  <c r="T3972"/>
  <c r="O3973"/>
  <c r="P3973"/>
  <c r="Q3973"/>
  <c r="R3973"/>
  <c r="S3973"/>
  <c r="T3973"/>
  <c r="O3974"/>
  <c r="P3974"/>
  <c r="Q3974"/>
  <c r="R3974"/>
  <c r="S3974"/>
  <c r="T3974"/>
  <c r="O3975"/>
  <c r="P3975"/>
  <c r="Q3975"/>
  <c r="R3975"/>
  <c r="S3975"/>
  <c r="T3975"/>
  <c r="O3976"/>
  <c r="P3976"/>
  <c r="Q3976"/>
  <c r="R3976"/>
  <c r="S3976"/>
  <c r="T3976"/>
  <c r="O3977"/>
  <c r="P3977"/>
  <c r="Q3977"/>
  <c r="R3977"/>
  <c r="S3977"/>
  <c r="T3977"/>
  <c r="O3978"/>
  <c r="P3978"/>
  <c r="Q3978"/>
  <c r="R3978"/>
  <c r="S3978"/>
  <c r="T3978"/>
  <c r="O3979"/>
  <c r="P3979"/>
  <c r="Q3979"/>
  <c r="R3979"/>
  <c r="S3979"/>
  <c r="T3979"/>
  <c r="O3980"/>
  <c r="P3980"/>
  <c r="Q3980"/>
  <c r="R3980"/>
  <c r="S3980"/>
  <c r="T3980"/>
  <c r="O3981"/>
  <c r="P3981"/>
  <c r="Q3981"/>
  <c r="R3981"/>
  <c r="S3981"/>
  <c r="T3981"/>
  <c r="O3982"/>
  <c r="P3982"/>
  <c r="Q3982"/>
  <c r="R3982"/>
  <c r="S3982"/>
  <c r="T3982"/>
  <c r="O3983"/>
  <c r="P3983"/>
  <c r="Q3983"/>
  <c r="R3983"/>
  <c r="S3983"/>
  <c r="T3983"/>
  <c r="O3984"/>
  <c r="P3984"/>
  <c r="Q3984"/>
  <c r="R3984"/>
  <c r="S3984"/>
  <c r="T3984"/>
  <c r="O3985"/>
  <c r="P3985"/>
  <c r="Q3985"/>
  <c r="R3985"/>
  <c r="S3985"/>
  <c r="T3985"/>
  <c r="O3986"/>
  <c r="P3986"/>
  <c r="Q3986"/>
  <c r="R3986"/>
  <c r="S3986"/>
  <c r="T3986"/>
  <c r="O3987"/>
  <c r="P3987"/>
  <c r="Q3987"/>
  <c r="R3987"/>
  <c r="S3987"/>
  <c r="T3987"/>
  <c r="O3988"/>
  <c r="P3988"/>
  <c r="Q3988"/>
  <c r="R3988"/>
  <c r="S3988"/>
  <c r="T3988"/>
  <c r="O3989"/>
  <c r="P3989"/>
  <c r="Q3989"/>
  <c r="R3989"/>
  <c r="S3989"/>
  <c r="T3989"/>
  <c r="O3990"/>
  <c r="P3990"/>
  <c r="Q3990"/>
  <c r="R3990"/>
  <c r="S3990"/>
  <c r="T3990"/>
  <c r="O3991"/>
  <c r="P3991"/>
  <c r="Q3991"/>
  <c r="R3991"/>
  <c r="S3991"/>
  <c r="T3991"/>
  <c r="O3992"/>
  <c r="P3992"/>
  <c r="Q3992"/>
  <c r="R3992"/>
  <c r="S3992"/>
  <c r="T3992"/>
  <c r="O3993"/>
  <c r="P3993"/>
  <c r="Q3993"/>
  <c r="R3993"/>
  <c r="S3993"/>
  <c r="T3993"/>
  <c r="O3994"/>
  <c r="P3994"/>
  <c r="Q3994"/>
  <c r="R3994"/>
  <c r="S3994"/>
  <c r="T3994"/>
  <c r="O3995"/>
  <c r="P3995"/>
  <c r="Q3995"/>
  <c r="R3995"/>
  <c r="S3995"/>
  <c r="T3995"/>
  <c r="O3996"/>
  <c r="P3996"/>
  <c r="Q3996"/>
  <c r="R3996"/>
  <c r="S3996"/>
  <c r="T3996"/>
  <c r="O3997"/>
  <c r="P3997"/>
  <c r="Q3997"/>
  <c r="R3997"/>
  <c r="S3997"/>
  <c r="T3997"/>
  <c r="O3998"/>
  <c r="P3998"/>
  <c r="Q3998"/>
  <c r="R3998"/>
  <c r="S3998"/>
  <c r="T3998"/>
  <c r="O3999"/>
  <c r="P3999"/>
  <c r="Q3999"/>
  <c r="R3999"/>
  <c r="S3999"/>
  <c r="T3999"/>
  <c r="O4000"/>
  <c r="P4000"/>
  <c r="Q4000"/>
  <c r="R4000"/>
  <c r="S4000"/>
  <c r="T4000"/>
  <c r="O4001"/>
  <c r="P4001"/>
  <c r="Q4001"/>
  <c r="R4001"/>
  <c r="S4001"/>
  <c r="T4001"/>
  <c r="O4002"/>
  <c r="P4002"/>
  <c r="Q4002"/>
  <c r="R4002"/>
  <c r="S4002"/>
  <c r="T4002"/>
  <c r="O4003"/>
  <c r="P4003"/>
  <c r="Q4003"/>
  <c r="R4003"/>
  <c r="S4003"/>
  <c r="T4003"/>
  <c r="O4004"/>
  <c r="P4004"/>
  <c r="Q4004"/>
  <c r="R4004"/>
  <c r="S4004"/>
  <c r="T4004"/>
  <c r="O4005"/>
  <c r="P4005"/>
  <c r="Q4005"/>
  <c r="R4005"/>
  <c r="S4005"/>
  <c r="T4005"/>
  <c r="O4006"/>
  <c r="P4006"/>
  <c r="Q4006"/>
  <c r="R4006"/>
  <c r="S4006"/>
  <c r="T4006"/>
  <c r="O4007"/>
  <c r="P4007"/>
  <c r="Q4007"/>
  <c r="R4007"/>
  <c r="S4007"/>
  <c r="T4007"/>
  <c r="O4008"/>
  <c r="P4008"/>
  <c r="Q4008"/>
  <c r="R4008"/>
  <c r="S4008"/>
  <c r="T4008"/>
  <c r="O4009"/>
  <c r="P4009"/>
  <c r="Q4009"/>
  <c r="R4009"/>
  <c r="S4009"/>
  <c r="T4009"/>
  <c r="O4010"/>
  <c r="P4010"/>
  <c r="Q4010"/>
  <c r="R4010"/>
  <c r="S4010"/>
  <c r="T4010"/>
  <c r="O4011"/>
  <c r="P4011"/>
  <c r="Q4011"/>
  <c r="R4011"/>
  <c r="S4011"/>
  <c r="T4011"/>
  <c r="O4012"/>
  <c r="P4012"/>
  <c r="Q4012"/>
  <c r="R4012"/>
  <c r="S4012"/>
  <c r="T4012"/>
  <c r="O4013"/>
  <c r="P4013"/>
  <c r="Q4013"/>
  <c r="R4013"/>
  <c r="S4013"/>
  <c r="T4013"/>
  <c r="O4014"/>
  <c r="P4014"/>
  <c r="Q4014"/>
  <c r="R4014"/>
  <c r="S4014"/>
  <c r="T4014"/>
  <c r="O4015"/>
  <c r="P4015"/>
  <c r="Q4015"/>
  <c r="R4015"/>
  <c r="S4015"/>
  <c r="T4015"/>
  <c r="O4016"/>
  <c r="P4016"/>
  <c r="Q4016"/>
  <c r="R4016"/>
  <c r="S4016"/>
  <c r="T4016"/>
  <c r="O4017"/>
  <c r="P4017"/>
  <c r="Q4017"/>
  <c r="R4017"/>
  <c r="S4017"/>
  <c r="T4017"/>
  <c r="O4018"/>
  <c r="P4018"/>
  <c r="Q4018"/>
  <c r="R4018"/>
  <c r="S4018"/>
  <c r="T4018"/>
  <c r="O4019"/>
  <c r="P4019"/>
  <c r="Q4019"/>
  <c r="R4019"/>
  <c r="S4019"/>
  <c r="T4019"/>
  <c r="O4020"/>
  <c r="P4020"/>
  <c r="Q4020"/>
  <c r="R4020"/>
  <c r="S4020"/>
  <c r="T4020"/>
  <c r="O4021"/>
  <c r="P4021"/>
  <c r="Q4021"/>
  <c r="R4021"/>
  <c r="S4021"/>
  <c r="T4021"/>
  <c r="O4022"/>
  <c r="P4022"/>
  <c r="Q4022"/>
  <c r="R4022"/>
  <c r="S4022"/>
  <c r="T4022"/>
  <c r="O4023"/>
  <c r="P4023"/>
  <c r="Q4023"/>
  <c r="R4023"/>
  <c r="S4023"/>
  <c r="T4023"/>
  <c r="O4024"/>
  <c r="P4024"/>
  <c r="Q4024"/>
  <c r="R4024"/>
  <c r="S4024"/>
  <c r="T4024"/>
  <c r="O4025"/>
  <c r="P4025"/>
  <c r="Q4025"/>
  <c r="R4025"/>
  <c r="S4025"/>
  <c r="T4025"/>
  <c r="O4026"/>
  <c r="P4026"/>
  <c r="Q4026"/>
  <c r="R4026"/>
  <c r="S4026"/>
  <c r="T4026"/>
  <c r="O4027"/>
  <c r="P4027"/>
  <c r="Q4027"/>
  <c r="R4027"/>
  <c r="S4027"/>
  <c r="T4027"/>
  <c r="O4028"/>
  <c r="P4028"/>
  <c r="Q4028"/>
  <c r="R4028"/>
  <c r="S4028"/>
  <c r="T4028"/>
  <c r="O4029"/>
  <c r="P4029"/>
  <c r="Q4029"/>
  <c r="R4029"/>
  <c r="S4029"/>
  <c r="T4029"/>
  <c r="O4030"/>
  <c r="P4030"/>
  <c r="Q4030"/>
  <c r="R4030"/>
  <c r="S4030"/>
  <c r="T4030"/>
  <c r="O4031"/>
  <c r="P4031"/>
  <c r="Q4031"/>
  <c r="R4031"/>
  <c r="S4031"/>
  <c r="T4031"/>
  <c r="O4032"/>
  <c r="P4032"/>
  <c r="Q4032"/>
  <c r="R4032"/>
  <c r="S4032"/>
  <c r="T4032"/>
  <c r="O4033"/>
  <c r="P4033"/>
  <c r="Q4033"/>
  <c r="R4033"/>
  <c r="S4033"/>
  <c r="T4033"/>
  <c r="O4034"/>
  <c r="P4034"/>
  <c r="Q4034"/>
  <c r="R4034"/>
  <c r="S4034"/>
  <c r="T4034"/>
  <c r="O4035"/>
  <c r="P4035"/>
  <c r="Q4035"/>
  <c r="R4035"/>
  <c r="S4035"/>
  <c r="T4035"/>
  <c r="O4036"/>
  <c r="P4036"/>
  <c r="Q4036"/>
  <c r="R4036"/>
  <c r="S4036"/>
  <c r="T4036"/>
  <c r="O4037"/>
  <c r="P4037"/>
  <c r="Q4037"/>
  <c r="R4037"/>
  <c r="S4037"/>
  <c r="T4037"/>
  <c r="O4038"/>
  <c r="P4038"/>
  <c r="Q4038"/>
  <c r="R4038"/>
  <c r="S4038"/>
  <c r="T4038"/>
  <c r="O4039"/>
  <c r="P4039"/>
  <c r="Q4039"/>
  <c r="R4039"/>
  <c r="S4039"/>
  <c r="T4039"/>
  <c r="O4040"/>
  <c r="P4040"/>
  <c r="Q4040"/>
  <c r="R4040"/>
  <c r="S4040"/>
  <c r="T4040"/>
  <c r="O4041"/>
  <c r="P4041"/>
  <c r="Q4041"/>
  <c r="R4041"/>
  <c r="S4041"/>
  <c r="T4041"/>
  <c r="O4042"/>
  <c r="P4042"/>
  <c r="Q4042"/>
  <c r="R4042"/>
  <c r="S4042"/>
  <c r="T4042"/>
  <c r="O4043"/>
  <c r="P4043"/>
  <c r="Q4043"/>
  <c r="R4043"/>
  <c r="S4043"/>
  <c r="T4043"/>
  <c r="O4044"/>
  <c r="P4044"/>
  <c r="Q4044"/>
  <c r="R4044"/>
  <c r="S4044"/>
  <c r="T4044"/>
  <c r="O4045"/>
  <c r="P4045"/>
  <c r="Q4045"/>
  <c r="R4045"/>
  <c r="S4045"/>
  <c r="T4045"/>
  <c r="O4046"/>
  <c r="P4046"/>
  <c r="Q4046"/>
  <c r="R4046"/>
  <c r="S4046"/>
  <c r="T4046"/>
  <c r="O4047"/>
  <c r="P4047"/>
  <c r="Q4047"/>
  <c r="R4047"/>
  <c r="S4047"/>
  <c r="T4047"/>
  <c r="O4048"/>
  <c r="P4048"/>
  <c r="Q4048"/>
  <c r="R4048"/>
  <c r="S4048"/>
  <c r="T4048"/>
  <c r="O4049"/>
  <c r="P4049"/>
  <c r="Q4049"/>
  <c r="R4049"/>
  <c r="S4049"/>
  <c r="T4049"/>
  <c r="O4050"/>
  <c r="P4050"/>
  <c r="Q4050"/>
  <c r="R4050"/>
  <c r="S4050"/>
  <c r="T4050"/>
  <c r="O4051"/>
  <c r="P4051"/>
  <c r="Q4051"/>
  <c r="R4051"/>
  <c r="S4051"/>
  <c r="T4051"/>
  <c r="O4052"/>
  <c r="P4052"/>
  <c r="Q4052"/>
  <c r="R4052"/>
  <c r="S4052"/>
  <c r="T4052"/>
  <c r="O4053"/>
  <c r="P4053"/>
  <c r="Q4053"/>
  <c r="R4053"/>
  <c r="S4053"/>
  <c r="T4053"/>
  <c r="O4054"/>
  <c r="P4054"/>
  <c r="Q4054"/>
  <c r="R4054"/>
  <c r="S4054"/>
  <c r="T4054"/>
  <c r="O4055"/>
  <c r="P4055"/>
  <c r="Q4055"/>
  <c r="R4055"/>
  <c r="S4055"/>
  <c r="T4055"/>
  <c r="O4056"/>
  <c r="P4056"/>
  <c r="Q4056"/>
  <c r="R4056"/>
  <c r="S4056"/>
  <c r="T4056"/>
  <c r="O4057"/>
  <c r="P4057"/>
  <c r="Q4057"/>
  <c r="R4057"/>
  <c r="S4057"/>
  <c r="T4057"/>
  <c r="O4058"/>
  <c r="P4058"/>
  <c r="Q4058"/>
  <c r="R4058"/>
  <c r="S4058"/>
  <c r="T4058"/>
  <c r="O4059"/>
  <c r="P4059"/>
  <c r="Q4059"/>
  <c r="R4059"/>
  <c r="S4059"/>
  <c r="T4059"/>
  <c r="O4060"/>
  <c r="P4060"/>
  <c r="Q4060"/>
  <c r="R4060"/>
  <c r="S4060"/>
  <c r="T4060"/>
  <c r="O4061"/>
  <c r="P4061"/>
  <c r="Q4061"/>
  <c r="R4061"/>
  <c r="S4061"/>
  <c r="T4061"/>
  <c r="O4062"/>
  <c r="P4062"/>
  <c r="Q4062"/>
  <c r="R4062"/>
  <c r="S4062"/>
  <c r="T4062"/>
  <c r="O4063"/>
  <c r="P4063"/>
  <c r="Q4063"/>
  <c r="R4063"/>
  <c r="S4063"/>
  <c r="T4063"/>
  <c r="O4064"/>
  <c r="P4064"/>
  <c r="Q4064"/>
  <c r="R4064"/>
  <c r="S4064"/>
  <c r="T4064"/>
  <c r="O4065"/>
  <c r="P4065"/>
  <c r="Q4065"/>
  <c r="R4065"/>
  <c r="S4065"/>
  <c r="T4065"/>
  <c r="O4066"/>
  <c r="P4066"/>
  <c r="Q4066"/>
  <c r="R4066"/>
  <c r="S4066"/>
  <c r="T4066"/>
  <c r="O4067"/>
  <c r="P4067"/>
  <c r="Q4067"/>
  <c r="R4067"/>
  <c r="S4067"/>
  <c r="T4067"/>
  <c r="O4068"/>
  <c r="P4068"/>
  <c r="Q4068"/>
  <c r="R4068"/>
  <c r="S4068"/>
  <c r="T4068"/>
  <c r="O4069"/>
  <c r="P4069"/>
  <c r="Q4069"/>
  <c r="R4069"/>
  <c r="S4069"/>
  <c r="T4069"/>
  <c r="O4070"/>
  <c r="P4070"/>
  <c r="Q4070"/>
  <c r="R4070"/>
  <c r="S4070"/>
  <c r="T4070"/>
  <c r="O4071"/>
  <c r="P4071"/>
  <c r="Q4071"/>
  <c r="R4071"/>
  <c r="S4071"/>
  <c r="T4071"/>
  <c r="O4072"/>
  <c r="P4072"/>
  <c r="Q4072"/>
  <c r="R4072"/>
  <c r="S4072"/>
  <c r="T4072"/>
  <c r="O4073"/>
  <c r="P4073"/>
  <c r="Q4073"/>
  <c r="R4073"/>
  <c r="S4073"/>
  <c r="T4073"/>
  <c r="O4074"/>
  <c r="P4074"/>
  <c r="Q4074"/>
  <c r="R4074"/>
  <c r="S4074"/>
  <c r="T4074"/>
  <c r="O4075"/>
  <c r="P4075"/>
  <c r="Q4075"/>
  <c r="R4075"/>
  <c r="S4075"/>
  <c r="T4075"/>
  <c r="O4076"/>
  <c r="P4076"/>
  <c r="Q4076"/>
  <c r="R4076"/>
  <c r="S4076"/>
  <c r="T4076"/>
  <c r="O4077"/>
  <c r="P4077"/>
  <c r="Q4077"/>
  <c r="R4077"/>
  <c r="S4077"/>
  <c r="T4077"/>
  <c r="O4078"/>
  <c r="P4078"/>
  <c r="Q4078"/>
  <c r="R4078"/>
  <c r="S4078"/>
  <c r="T4078"/>
  <c r="O4079"/>
  <c r="P4079"/>
  <c r="Q4079"/>
  <c r="R4079"/>
  <c r="S4079"/>
  <c r="T4079"/>
  <c r="O4080"/>
  <c r="P4080"/>
  <c r="Q4080"/>
  <c r="R4080"/>
  <c r="S4080"/>
  <c r="T4080"/>
  <c r="O4081"/>
  <c r="P4081"/>
  <c r="Q4081"/>
  <c r="R4081"/>
  <c r="S4081"/>
  <c r="T4081"/>
  <c r="O4082"/>
  <c r="P4082"/>
  <c r="Q4082"/>
  <c r="R4082"/>
  <c r="S4082"/>
  <c r="T4082"/>
  <c r="O4083"/>
  <c r="P4083"/>
  <c r="Q4083"/>
  <c r="R4083"/>
  <c r="S4083"/>
  <c r="T4083"/>
  <c r="O4084"/>
  <c r="P4084"/>
  <c r="Q4084"/>
  <c r="R4084"/>
  <c r="S4084"/>
  <c r="T4084"/>
  <c r="O4085"/>
  <c r="P4085"/>
  <c r="Q4085"/>
  <c r="R4085"/>
  <c r="S4085"/>
  <c r="T4085"/>
  <c r="O4086"/>
  <c r="P4086"/>
  <c r="Q4086"/>
  <c r="R4086"/>
  <c r="S4086"/>
  <c r="T4086"/>
  <c r="O4087"/>
  <c r="P4087"/>
  <c r="Q4087"/>
  <c r="R4087"/>
  <c r="S4087"/>
  <c r="T4087"/>
  <c r="O4088"/>
  <c r="P4088"/>
  <c r="Q4088"/>
  <c r="R4088"/>
  <c r="S4088"/>
  <c r="T4088"/>
  <c r="O4089"/>
  <c r="P4089"/>
  <c r="Q4089"/>
  <c r="R4089"/>
  <c r="S4089"/>
  <c r="T4089"/>
  <c r="O4090"/>
  <c r="P4090"/>
  <c r="Q4090"/>
  <c r="R4090"/>
  <c r="S4090"/>
  <c r="T4090"/>
  <c r="O4091"/>
  <c r="P4091"/>
  <c r="Q4091"/>
  <c r="R4091"/>
  <c r="S4091"/>
  <c r="T4091"/>
  <c r="O4092"/>
  <c r="P4092"/>
  <c r="Q4092"/>
  <c r="R4092"/>
  <c r="S4092"/>
  <c r="T4092"/>
  <c r="O4093"/>
  <c r="P4093"/>
  <c r="Q4093"/>
  <c r="R4093"/>
  <c r="S4093"/>
  <c r="T4093"/>
  <c r="O4094"/>
  <c r="P4094"/>
  <c r="Q4094"/>
  <c r="R4094"/>
  <c r="S4094"/>
  <c r="T4094"/>
  <c r="O4095"/>
  <c r="P4095"/>
  <c r="Q4095"/>
  <c r="R4095"/>
  <c r="S4095"/>
  <c r="T4095"/>
  <c r="O4096"/>
  <c r="P4096"/>
  <c r="Q4096"/>
  <c r="R4096"/>
  <c r="S4096"/>
  <c r="T4096"/>
  <c r="O4097"/>
  <c r="P4097"/>
  <c r="Q4097"/>
  <c r="R4097"/>
  <c r="S4097"/>
  <c r="T4097"/>
  <c r="O4098"/>
  <c r="P4098"/>
  <c r="Q4098"/>
  <c r="R4098"/>
  <c r="S4098"/>
  <c r="T4098"/>
  <c r="O4099"/>
  <c r="P4099"/>
  <c r="Q4099"/>
  <c r="R4099"/>
  <c r="S4099"/>
  <c r="T4099"/>
  <c r="O4100"/>
  <c r="P4100"/>
  <c r="Q4100"/>
  <c r="R4100"/>
  <c r="S4100"/>
  <c r="T4100"/>
  <c r="O4101"/>
  <c r="P4101"/>
  <c r="Q4101"/>
  <c r="R4101"/>
  <c r="S4101"/>
  <c r="T4101"/>
  <c r="O4102"/>
  <c r="P4102"/>
  <c r="Q4102"/>
  <c r="R4102"/>
  <c r="S4102"/>
  <c r="T4102"/>
  <c r="O4103"/>
  <c r="P4103"/>
  <c r="Q4103"/>
  <c r="R4103"/>
  <c r="S4103"/>
  <c r="T4103"/>
  <c r="O4104"/>
  <c r="P4104"/>
  <c r="Q4104"/>
  <c r="R4104"/>
  <c r="S4104"/>
  <c r="T4104"/>
  <c r="O4105"/>
  <c r="P4105"/>
  <c r="Q4105"/>
  <c r="R4105"/>
  <c r="S4105"/>
  <c r="T4105"/>
  <c r="O4106"/>
  <c r="P4106"/>
  <c r="Q4106"/>
  <c r="R4106"/>
  <c r="S4106"/>
  <c r="T4106"/>
  <c r="O4107"/>
  <c r="P4107"/>
  <c r="Q4107"/>
  <c r="R4107"/>
  <c r="S4107"/>
  <c r="T4107"/>
  <c r="O4108"/>
  <c r="P4108"/>
  <c r="Q4108"/>
  <c r="R4108"/>
  <c r="S4108"/>
  <c r="T4108"/>
  <c r="O4109"/>
  <c r="P4109"/>
  <c r="Q4109"/>
  <c r="R4109"/>
  <c r="S4109"/>
  <c r="T4109"/>
  <c r="O4110"/>
  <c r="P4110"/>
  <c r="Q4110"/>
  <c r="R4110"/>
  <c r="S4110"/>
  <c r="T4110"/>
  <c r="O4111"/>
  <c r="P4111"/>
  <c r="Q4111"/>
  <c r="R4111"/>
  <c r="S4111"/>
  <c r="T4111"/>
  <c r="O4112"/>
  <c r="P4112"/>
  <c r="Q4112"/>
  <c r="R4112"/>
  <c r="S4112"/>
  <c r="T4112"/>
  <c r="O4113"/>
  <c r="P4113"/>
  <c r="Q4113"/>
  <c r="R4113"/>
  <c r="S4113"/>
  <c r="T4113"/>
  <c r="O4114"/>
  <c r="P4114"/>
  <c r="Q4114"/>
  <c r="R4114"/>
  <c r="S4114"/>
  <c r="T4114"/>
  <c r="O4115"/>
  <c r="P4115"/>
  <c r="Q4115"/>
  <c r="R4115"/>
  <c r="S4115"/>
  <c r="T4115"/>
  <c r="T2"/>
  <c r="S2"/>
  <c r="R2"/>
  <c r="Q2"/>
  <c r="P2"/>
  <c r="O2"/>
  <c r="F2" i="5" l="1"/>
  <c r="H2"/>
  <c r="G11"/>
  <c r="F11"/>
  <c r="G10"/>
  <c r="G12"/>
  <c r="F10"/>
  <c r="F6"/>
  <c r="H12"/>
  <c r="H9"/>
  <c r="F9"/>
  <c r="G6"/>
  <c r="G4"/>
  <c r="F4"/>
  <c r="H8"/>
  <c r="H3"/>
  <c r="F3"/>
  <c r="G5"/>
  <c r="F8"/>
  <c r="H5"/>
  <c r="F7"/>
  <c r="G7"/>
  <c r="H7"/>
</calcChain>
</file>

<file path=xl/sharedStrings.xml><?xml version="1.0" encoding="utf-8"?>
<sst xmlns="http://schemas.openxmlformats.org/spreadsheetml/2006/main" count="28553" uniqueCount="8412">
  <si>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</si>
  <si>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</si>
  <si>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</si>
  <si>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</si>
  <si>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</si>
  <si>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</si>
  <si>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</si>
  <si>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</si>
  <si>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</si>
  <si>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</si>
  <si>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</si>
  <si>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</si>
  <si>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</si>
  <si>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</si>
  <si>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</si>
  <si>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</si>
  <si>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</si>
  <si>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</si>
  <si>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</si>
  <si>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</si>
  <si>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</si>
  <si>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</si>
  <si>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</si>
  <si>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</si>
  <si>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</si>
  <si>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</si>
  <si>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</si>
  <si>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</si>
  <si>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</si>
  <si>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</si>
  <si>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</si>
  <si>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</si>
  <si>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</si>
  <si>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</si>
  <si>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</si>
  <si>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</si>
  <si>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</si>
  <si>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</si>
  <si>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</si>
  <si>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</si>
  <si>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</si>
  <si>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</si>
  <si>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</si>
  <si>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</si>
  <si>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</si>
  <si>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</si>
  <si>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</si>
  <si>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</si>
  <si>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</si>
  <si>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</si>
  <si>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</si>
  <si>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</si>
  <si>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</si>
  <si>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</si>
  <si>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</si>
  <si>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</si>
  <si>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</si>
  <si>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</si>
  <si>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</si>
  <si>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</si>
  <si>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</si>
  <si>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</si>
  <si>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</si>
  <si>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</si>
  <si>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</si>
  <si>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</si>
  <si>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</si>
  <si>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</si>
  <si>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</si>
  <si>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</si>
  <si>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</si>
  <si>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</si>
  <si>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</si>
  <si>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</si>
  <si>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</si>
  <si>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</si>
  <si>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</si>
  <si>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</si>
  <si>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</si>
  <si>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</si>
  <si>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</si>
  <si>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</si>
  <si>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</si>
  <si>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</si>
  <si>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</si>
  <si>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</si>
  <si>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</si>
  <si>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</si>
  <si>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</si>
  <si>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</si>
  <si>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</si>
  <si>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</si>
  <si>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</si>
  <si>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</si>
  <si>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</si>
  <si>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</si>
  <si>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</si>
  <si>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</si>
  <si>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</si>
  <si>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</si>
  <si>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</si>
  <si>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</si>
  <si>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</si>
  <si>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</si>
  <si>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</si>
  <si>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</si>
  <si>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</si>
  <si>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</si>
  <si>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</si>
  <si>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</si>
  <si>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</si>
  <si>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</si>
  <si>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</si>
  <si>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</si>
  <si>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</si>
  <si>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</si>
  <si>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</si>
  <si>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</si>
  <si>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</si>
  <si>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</si>
  <si>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</si>
  <si>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</si>
  <si>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</si>
  <si>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</si>
  <si>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</si>
  <si>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</si>
  <si>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</si>
  <si>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</si>
  <si>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</si>
  <si>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</si>
  <si>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</si>
  <si>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</si>
  <si>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</si>
  <si>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</si>
  <si>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</si>
  <si>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</si>
  <si>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</si>
  <si>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</si>
  <si>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</si>
  <si>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</si>
  <si>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</si>
  <si>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</si>
  <si>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</si>
  <si>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</si>
  <si>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</si>
  <si>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</si>
  <si>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</si>
  <si>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</si>
  <si>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</si>
  <si>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</si>
  <si>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</si>
  <si>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</si>
  <si>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</si>
  <si>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</si>
  <si>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</si>
  <si>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</si>
  <si>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</si>
  <si>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</si>
  <si>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</si>
  <si>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</si>
  <si>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</si>
  <si>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</si>
  <si>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</si>
  <si>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</si>
  <si>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</si>
  <si>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</si>
  <si>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</si>
  <si>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</si>
  <si>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</si>
  <si>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</si>
  <si>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</si>
  <si>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</si>
  <si>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</si>
  <si>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</si>
  <si>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</si>
  <si>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</si>
  <si>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</si>
  <si>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</si>
  <si>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</si>
  <si>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</si>
  <si>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</si>
  <si>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</si>
  <si>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</si>
  <si>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</si>
  <si>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</si>
  <si>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</si>
  <si>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</si>
  <si>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</si>
  <si>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</si>
  <si>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</si>
  <si>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</si>
  <si>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</si>
  <si>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</si>
  <si>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</si>
  <si>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</si>
  <si>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</si>
  <si>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</si>
  <si>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</si>
  <si>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</si>
  <si>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</si>
  <si>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</si>
  <si>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</si>
  <si>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</si>
  <si>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</si>
  <si>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</si>
  <si>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</si>
  <si>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</si>
  <si>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</si>
  <si>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</si>
  <si>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</si>
  <si>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</si>
  <si>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</si>
  <si>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</si>
  <si>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</si>
  <si>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</si>
  <si>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</si>
  <si>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</si>
  <si>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</si>
  <si>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</si>
  <si>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</si>
  <si>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</si>
  <si>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</si>
  <si>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</si>
  <si>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</si>
  <si>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</si>
  <si>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</si>
  <si>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</si>
  <si>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</si>
  <si>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</si>
  <si>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</si>
  <si>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</si>
  <si>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</si>
  <si>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</si>
  <si>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</si>
  <si>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</si>
  <si>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</si>
  <si>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</si>
  <si>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</si>
  <si>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</si>
  <si>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</si>
  <si>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</si>
  <si>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</si>
  <si>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</si>
  <si>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</si>
  <si>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</si>
  <si>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</si>
  <si>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</si>
  <si>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</si>
  <si>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</si>
  <si>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</si>
  <si>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</si>
  <si>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</si>
  <si>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</si>
  <si>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</si>
  <si>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</si>
  <si>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</si>
  <si>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</si>
  <si>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</si>
  <si>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</si>
  <si>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</si>
  <si>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</si>
  <si>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</si>
  <si>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</si>
  <si>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</si>
  <si>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</si>
  <si>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</si>
  <si>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</si>
  <si>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</si>
  <si>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</si>
  <si>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</si>
  <si>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</si>
  <si>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</si>
  <si>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</si>
  <si>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</si>
  <si>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</si>
  <si>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</si>
  <si>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</si>
  <si>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</si>
  <si>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</si>
  <si>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</si>
  <si>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</si>
  <si>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</si>
  <si>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</si>
  <si>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</si>
  <si>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</si>
  <si>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</si>
  <si>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</si>
  <si>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</si>
  <si>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</si>
  <si>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</si>
  <si>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</si>
  <si>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</si>
  <si>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</si>
  <si>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</si>
  <si>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</si>
  <si>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</si>
  <si>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</si>
  <si>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</si>
  <si>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</si>
  <si>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</si>
  <si>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</si>
  <si>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</si>
  <si>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</si>
  <si>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</si>
  <si>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</si>
  <si>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</si>
  <si>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</si>
  <si>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</si>
  <si>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</si>
  <si>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</si>
  <si>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</si>
  <si>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</si>
  <si>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</si>
  <si>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</si>
  <si>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</si>
  <si>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</si>
  <si>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</si>
  <si>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</si>
  <si>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</si>
  <si>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</si>
  <si>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</si>
  <si>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</si>
  <si>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</si>
  <si>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</si>
  <si>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</si>
  <si>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</si>
  <si>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</si>
  <si>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</si>
  <si>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</si>
  <si>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</si>
  <si>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</si>
  <si>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</si>
  <si>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</si>
  <si>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</si>
  <si>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</si>
  <si>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</si>
  <si>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</si>
  <si>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</si>
  <si>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</si>
  <si>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</si>
  <si>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</si>
  <si>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</si>
  <si>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</si>
  <si>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</si>
  <si>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</si>
  <si>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</si>
  <si>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</si>
  <si>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</si>
  <si>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</si>
  <si>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</si>
  <si>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</si>
  <si>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</si>
  <si>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</si>
  <si>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</si>
  <si>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</si>
  <si>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</si>
  <si>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</si>
  <si>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</si>
  <si>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</si>
  <si>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</si>
  <si>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</si>
  <si>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</si>
  <si>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</si>
  <si>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</si>
  <si>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</si>
  <si>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</si>
  <si>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</si>
  <si>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</si>
  <si>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</si>
  <si>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</si>
  <si>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</si>
  <si>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</si>
  <si>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</si>
  <si>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</si>
  <si>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</si>
  <si>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</si>
  <si>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</si>
  <si>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</si>
  <si>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</si>
  <si>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</si>
  <si>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</si>
  <si>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</si>
  <si>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</si>
  <si>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</si>
  <si>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</si>
  <si>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</si>
  <si>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</si>
  <si>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</si>
  <si>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</si>
  <si>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</si>
  <si>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</si>
  <si>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</si>
  <si>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</si>
  <si>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</si>
  <si>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</si>
  <si>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</si>
  <si>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</si>
  <si>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</si>
  <si>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</si>
  <si>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</si>
  <si>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</si>
  <si>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</si>
  <si>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</si>
  <si>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</si>
  <si>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</si>
  <si>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</si>
  <si>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</si>
  <si>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</si>
  <si>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</si>
  <si>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</si>
  <si>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</si>
  <si>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</si>
  <si>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</si>
  <si>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</si>
  <si>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</si>
  <si>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</si>
  <si>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</si>
  <si>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</si>
  <si>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</si>
  <si>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</si>
  <si>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</si>
  <si>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</si>
  <si>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</si>
  <si>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</si>
  <si>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</si>
  <si>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</si>
  <si>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</si>
  <si>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</si>
  <si>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</si>
  <si>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</si>
  <si>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</si>
  <si>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</si>
  <si>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</si>
  <si>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</si>
  <si>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</si>
  <si>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</si>
  <si>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</si>
  <si>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</si>
  <si>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</si>
  <si>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</si>
  <si>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</si>
  <si>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</si>
  <si>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</si>
  <si>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</si>
  <si>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</si>
  <si>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</si>
  <si>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</si>
  <si>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</si>
  <si>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</si>
  <si>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</si>
  <si>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</si>
  <si>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</si>
  <si>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</si>
  <si>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</si>
  <si>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</si>
  <si>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</si>
  <si>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</si>
  <si>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</si>
  <si>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</si>
  <si>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</si>
  <si>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</si>
  <si>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</si>
  <si>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</si>
  <si>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</si>
  <si>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</si>
  <si>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</si>
  <si>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</si>
  <si>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</si>
  <si>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</si>
  <si>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</si>
  <si>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</si>
  <si>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</si>
  <si>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</si>
  <si>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</si>
  <si>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</si>
  <si>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</si>
  <si>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</si>
  <si>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</si>
  <si>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</si>
  <si>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</si>
  <si>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</si>
  <si>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</si>
  <si>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</si>
  <si>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</si>
  <si>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</si>
  <si>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</si>
  <si>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</si>
  <si>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</si>
  <si>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</si>
  <si>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</si>
  <si>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</si>
  <si>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</si>
  <si>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</si>
  <si>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</si>
  <si>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</si>
  <si>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</si>
  <si>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</si>
  <si>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</si>
  <si>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</si>
  <si>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</si>
  <si>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</si>
  <si>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</si>
  <si>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</si>
  <si>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</si>
  <si>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</si>
  <si>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</si>
  <si>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</si>
  <si>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</si>
  <si>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</si>
  <si>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</si>
  <si>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</si>
  <si>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</si>
  <si>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</si>
  <si>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</si>
  <si>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</si>
  <si>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</si>
  <si>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</si>
  <si>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</si>
  <si>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</si>
  <si>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</si>
  <si>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</si>
  <si>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</si>
  <si>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</si>
  <si>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</si>
  <si>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</si>
  <si>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</si>
  <si>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</si>
  <si>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</si>
  <si>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</si>
  <si>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</si>
  <si>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</si>
  <si>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</si>
  <si>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</si>
  <si>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</si>
  <si>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</si>
  <si>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</si>
  <si>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</si>
  <si>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</si>
  <si>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</si>
  <si>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</si>
  <si>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</si>
  <si>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</si>
  <si>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</si>
  <si>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</si>
  <si>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</si>
  <si>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</si>
  <si>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</si>
  <si>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</si>
  <si>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</si>
  <si>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</si>
  <si>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</si>
  <si>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</si>
  <si>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</si>
  <si>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</si>
  <si>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</si>
  <si>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</si>
  <si>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</si>
  <si>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</si>
  <si>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</si>
  <si>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</si>
  <si>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</si>
  <si>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</si>
  <si>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</si>
  <si>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</si>
  <si>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</si>
  <si>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</si>
  <si>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</si>
  <si>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</si>
  <si>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</si>
  <si>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</si>
  <si>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</si>
  <si>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</si>
  <si>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</si>
  <si>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</si>
  <si>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</si>
  <si>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</si>
  <si>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</si>
  <si>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</si>
  <si>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</si>
  <si>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</si>
  <si>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</si>
  <si>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</si>
  <si>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</si>
  <si>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</si>
  <si>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</si>
  <si>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</si>
  <si>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</si>
  <si>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</si>
  <si>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</si>
  <si>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</si>
  <si>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</si>
  <si>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</si>
  <si>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</si>
  <si>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</si>
  <si>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</si>
  <si>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</si>
  <si>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</si>
  <si>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</si>
  <si>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</si>
  <si>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</si>
  <si>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</si>
  <si>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</si>
  <si>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</si>
  <si>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</si>
  <si>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</si>
  <si>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</si>
  <si>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</si>
  <si>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</si>
  <si>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</si>
  <si>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</si>
  <si>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</si>
  <si>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</si>
  <si>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</si>
  <si>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</si>
  <si>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</si>
  <si>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</si>
  <si>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</si>
  <si>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</si>
  <si>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</si>
  <si>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</si>
  <si>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</si>
  <si>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</si>
  <si>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</si>
  <si>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</si>
  <si>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</si>
  <si>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</si>
  <si>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</si>
  <si>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</si>
  <si>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</si>
  <si>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</si>
  <si>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</si>
  <si>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</si>
  <si>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</si>
  <si>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</si>
  <si>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</si>
  <si>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</si>
  <si>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</si>
  <si>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</si>
  <si>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</si>
  <si>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</si>
  <si>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</si>
  <si>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</si>
  <si>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</si>
  <si>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</si>
  <si>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</si>
  <si>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</si>
  <si>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</si>
  <si>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</si>
  <si>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</si>
  <si>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</si>
  <si>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</si>
  <si>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</si>
  <si>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</si>
  <si>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</si>
  <si>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</si>
  <si>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</si>
  <si>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</si>
  <si>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</si>
  <si>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</si>
  <si>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</si>
  <si>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</si>
  <si>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</si>
  <si>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</si>
  <si>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</si>
  <si>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</si>
  <si>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</si>
  <si>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</si>
  <si>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</si>
  <si>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</si>
  <si>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</si>
  <si>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</si>
  <si>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</si>
  <si>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</si>
  <si>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</si>
  <si>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</si>
  <si>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</si>
  <si>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</si>
  <si>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</si>
  <si>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</si>
  <si>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</si>
  <si>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</si>
  <si>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</si>
  <si>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</si>
  <si>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</si>
  <si>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</si>
  <si>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</si>
  <si>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</si>
  <si>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</si>
  <si>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</si>
  <si>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</si>
  <si>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</si>
  <si>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</si>
  <si>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</si>
  <si>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</si>
  <si>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</si>
  <si>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</si>
  <si>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</si>
  <si>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</si>
  <si>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</si>
  <si>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</si>
  <si>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</si>
  <si>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</si>
  <si>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</si>
  <si>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</si>
  <si>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</si>
  <si>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</si>
  <si>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</si>
  <si>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</si>
  <si>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</si>
  <si>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</si>
  <si>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</si>
  <si>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</si>
  <si>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</si>
  <si>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</si>
  <si>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</si>
  <si>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</si>
  <si>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</si>
  <si>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</si>
  <si>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</si>
  <si>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</si>
  <si>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</si>
  <si>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</si>
  <si>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</si>
  <si>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</si>
  <si>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</si>
  <si>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</si>
  <si>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</si>
  <si>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</si>
  <si>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</si>
  <si>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</si>
  <si>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</si>
  <si>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</si>
  <si>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</si>
  <si>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</si>
  <si>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</si>
  <si>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</si>
  <si>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</si>
  <si>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</si>
  <si>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</si>
  <si>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</si>
  <si>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</si>
  <si>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</si>
  <si>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</si>
  <si>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</si>
  <si>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</si>
  <si>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</si>
  <si>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</si>
  <si>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</si>
  <si>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</si>
  <si>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</si>
  <si>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</si>
  <si>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</si>
  <si>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</si>
  <si>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</si>
  <si>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</si>
  <si>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</si>
  <si>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</si>
  <si>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</si>
  <si>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</si>
  <si>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</si>
  <si>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</si>
  <si>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</si>
  <si>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</si>
  <si>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</si>
  <si>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</si>
  <si>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</si>
  <si>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</si>
  <si>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</si>
  <si>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</si>
  <si>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</si>
  <si>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</si>
  <si>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</si>
  <si>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</si>
  <si>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</si>
  <si>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</si>
  <si>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</si>
  <si>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</si>
  <si>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</si>
  <si>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</si>
  <si>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</si>
  <si>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</si>
  <si>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</si>
  <si>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</si>
  <si>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</si>
  <si>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</si>
  <si>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</si>
  <si>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</si>
  <si>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</si>
  <si>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</si>
  <si>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</si>
  <si>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</si>
  <si>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</si>
  <si>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</si>
  <si>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</si>
  <si>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</si>
  <si>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</si>
  <si>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</si>
  <si>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</si>
  <si>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</si>
  <si>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</si>
  <si>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</si>
  <si>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</si>
  <si>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</si>
  <si>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</si>
  <si>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</si>
  <si>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</si>
  <si>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</si>
  <si>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</si>
  <si>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</si>
  <si>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</si>
  <si>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</si>
  <si>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</si>
  <si>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</si>
  <si>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</si>
  <si>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</si>
  <si>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</si>
  <si>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</si>
  <si>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</si>
  <si>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</si>
  <si>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</si>
  <si>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</si>
  <si>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</si>
  <si>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</si>
  <si>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</si>
  <si>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</si>
  <si>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</si>
  <si>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</si>
  <si>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</si>
  <si>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</si>
  <si>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</si>
  <si>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</si>
  <si>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</si>
  <si>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</si>
  <si>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</si>
  <si>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</si>
  <si>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</si>
  <si>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</si>
  <si>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</si>
  <si>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</si>
  <si>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</si>
  <si>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</si>
  <si>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</si>
  <si>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</si>
  <si>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</si>
  <si>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</si>
  <si>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</si>
  <si>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</si>
  <si>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</si>
  <si>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</si>
  <si>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</si>
  <si>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</si>
  <si>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</si>
  <si>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</si>
  <si>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</si>
  <si>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</si>
  <si>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</si>
  <si>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</si>
  <si>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</si>
  <si>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</si>
  <si>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</si>
  <si>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</si>
  <si>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</si>
  <si>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</si>
  <si>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</si>
  <si>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</si>
  <si>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</si>
  <si>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</si>
  <si>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</si>
  <si>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</si>
  <si>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</si>
  <si>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</si>
  <si>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</si>
  <si>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</si>
  <si>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</si>
  <si>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</si>
  <si>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</si>
  <si>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</si>
  <si>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</si>
  <si>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</si>
  <si>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</si>
  <si>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</si>
  <si>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</si>
  <si>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</si>
  <si>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</si>
  <si>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</si>
  <si>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</si>
  <si>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</si>
  <si>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</si>
  <si>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</si>
  <si>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</si>
  <si>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</si>
  <si>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</si>
  <si>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</si>
  <si>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</si>
  <si>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</si>
  <si>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</si>
  <si>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</si>
  <si>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</si>
  <si>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</si>
  <si>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</si>
  <si>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</si>
  <si>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</si>
  <si>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</si>
  <si>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</si>
  <si>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</si>
  <si>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</si>
  <si>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</si>
  <si>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</si>
  <si>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</si>
  <si>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</si>
  <si>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</si>
  <si>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</si>
  <si>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</si>
  <si>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</si>
  <si>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</si>
  <si>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</si>
  <si>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</si>
  <si>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</si>
  <si>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</si>
  <si>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</si>
  <si>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</si>
  <si>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</si>
  <si>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</si>
  <si>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</si>
  <si>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</si>
  <si>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</si>
  <si>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</si>
  <si>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</si>
  <si>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</si>
  <si>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</si>
  <si>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</si>
  <si>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</si>
  <si>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</si>
  <si>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</si>
  <si>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</si>
  <si>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</si>
  <si>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</si>
  <si>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</si>
  <si>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</si>
  <si>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</si>
  <si>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</si>
  <si>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</si>
  <si>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</si>
  <si>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</si>
  <si>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</si>
  <si>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</si>
  <si>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</si>
  <si>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</si>
  <si>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</si>
  <si>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</si>
  <si>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</si>
  <si>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</si>
  <si>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</si>
  <si>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</si>
  <si>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</si>
  <si>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</si>
  <si>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</si>
  <si>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</si>
  <si>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</si>
  <si>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</si>
  <si>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</si>
  <si>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</si>
  <si>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</si>
  <si>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</si>
  <si>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</si>
  <si>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</si>
  <si>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</si>
  <si>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</si>
  <si>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</si>
  <si>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</si>
  <si>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</si>
  <si>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</si>
  <si>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</si>
  <si>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</si>
  <si>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</si>
  <si>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</si>
  <si>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</si>
  <si>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</si>
  <si>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</si>
  <si>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</si>
  <si>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</si>
  <si>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</si>
  <si>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</si>
  <si>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</si>
  <si>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</si>
  <si>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</si>
  <si>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</si>
  <si>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</si>
  <si>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</si>
  <si>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</si>
  <si>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</si>
  <si>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</si>
  <si>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</si>
  <si>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</si>
  <si>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</si>
  <si>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</si>
  <si>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</si>
  <si>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</si>
  <si>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</si>
  <si>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</si>
  <si>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</si>
  <si>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</si>
  <si>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</si>
  <si>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</si>
  <si>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</si>
  <si>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</si>
  <si>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</si>
  <si>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</si>
  <si>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</si>
  <si>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</si>
  <si>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</si>
  <si>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</si>
  <si>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</si>
  <si>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</si>
  <si>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</si>
  <si>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</si>
  <si>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</si>
  <si>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</si>
  <si>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</si>
  <si>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</si>
  <si>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</si>
  <si>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</si>
  <si>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</si>
  <si>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</si>
  <si>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</si>
  <si>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</si>
  <si>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</si>
  <si>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</si>
  <si>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</si>
  <si>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</si>
  <si>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</si>
  <si>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</si>
  <si>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</si>
  <si>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</si>
  <si>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</si>
  <si>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</si>
  <si>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</si>
  <si>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</si>
  <si>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</si>
  <si>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</si>
  <si>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</si>
  <si>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</si>
  <si>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</si>
  <si>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</si>
  <si>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</si>
  <si>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</si>
  <si>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</si>
  <si>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</si>
  <si>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</si>
  <si>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</si>
  <si>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</si>
  <si>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</si>
  <si>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</si>
  <si>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</si>
  <si>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</si>
  <si>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</si>
  <si>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</si>
  <si>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</si>
  <si>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</si>
  <si>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</si>
  <si>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</si>
  <si>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</si>
  <si>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</si>
  <si>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</si>
  <si>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</si>
  <si>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</si>
  <si>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</si>
  <si>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</si>
  <si>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</si>
  <si>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</si>
  <si>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</si>
  <si>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</si>
  <si>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</si>
  <si>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</si>
  <si>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</si>
  <si>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</si>
  <si>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</si>
  <si>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</si>
  <si>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</si>
  <si>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</si>
  <si>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</si>
  <si>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</si>
  <si>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</si>
  <si>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</si>
  <si>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</si>
  <si>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</si>
  <si>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</si>
  <si>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</si>
  <si>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</si>
  <si>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</si>
  <si>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</si>
  <si>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</si>
  <si>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</si>
  <si>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</si>
  <si>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</si>
  <si>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</si>
  <si>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</si>
  <si>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</si>
  <si>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</si>
  <si>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</si>
  <si>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</si>
  <si>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</si>
  <si>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</si>
  <si>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</si>
  <si>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</si>
  <si>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</si>
  <si>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</si>
  <si>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</si>
  <si>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</si>
  <si>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</si>
  <si>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</si>
  <si>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</si>
  <si>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</si>
  <si>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</si>
  <si>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</si>
  <si>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</si>
  <si>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</si>
  <si>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</si>
  <si>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</si>
  <si>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</si>
  <si>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</si>
  <si>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</si>
  <si>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</si>
  <si>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</si>
  <si>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</si>
  <si>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</si>
  <si>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</si>
  <si>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</si>
  <si>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</si>
  <si>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</si>
  <si>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</si>
  <si>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</si>
  <si>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</si>
  <si>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</si>
  <si>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</si>
  <si>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</si>
  <si>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</si>
  <si>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</si>
  <si>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</si>
  <si>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</si>
  <si>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</si>
  <si>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</si>
  <si>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</si>
  <si>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</si>
  <si>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</si>
  <si>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</si>
  <si>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</si>
  <si>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</si>
  <si>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</si>
  <si>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</si>
  <si>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</si>
  <si>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</si>
  <si>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</si>
  <si>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</si>
  <si>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</si>
  <si>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</si>
  <si>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</si>
  <si>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</si>
  <si>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</si>
  <si>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</si>
  <si>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</si>
  <si>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</si>
  <si>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</si>
  <si>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</si>
  <si>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</si>
  <si>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</si>
  <si>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</si>
  <si>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</si>
  <si>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</si>
  <si>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</si>
  <si>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</si>
  <si>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</si>
  <si>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</si>
  <si>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</si>
  <si>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</si>
  <si>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</si>
  <si>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</si>
  <si>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</si>
  <si>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</si>
  <si>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</si>
  <si>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</si>
  <si>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</si>
  <si>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</si>
  <si>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</si>
  <si>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</si>
  <si>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</si>
  <si>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</si>
  <si>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</si>
  <si>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</si>
  <si>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</si>
  <si>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</si>
  <si>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</si>
  <si>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</si>
  <si>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</si>
  <si>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</si>
  <si>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</si>
  <si>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</si>
  <si>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</si>
  <si>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</si>
  <si>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</si>
  <si>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</si>
  <si>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</si>
  <si>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</si>
  <si>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</si>
  <si>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</si>
  <si>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</si>
  <si>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</si>
  <si>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</si>
  <si>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</si>
  <si>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</si>
  <si>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</si>
  <si>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</si>
  <si>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</si>
  <si>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</si>
  <si>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</si>
  <si>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</si>
  <si>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</si>
  <si>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</si>
  <si>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</si>
  <si>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</si>
  <si>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</si>
  <si>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</si>
  <si>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</si>
  <si>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</si>
  <si>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</si>
  <si>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</si>
  <si>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</si>
  <si>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</si>
  <si>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</si>
  <si>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</si>
  <si>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</si>
  <si>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</si>
  <si>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</si>
  <si>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</si>
  <si>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</si>
  <si>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</si>
  <si>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</si>
  <si>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</si>
  <si>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</si>
  <si>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</si>
  <si>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</si>
  <si>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</si>
  <si>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</si>
  <si>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</si>
  <si>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</si>
  <si>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</si>
  <si>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</si>
  <si>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</si>
  <si>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</si>
  <si>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</si>
  <si>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</si>
  <si>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</si>
  <si>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</si>
  <si>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</si>
  <si>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</si>
  <si>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</si>
  <si>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</si>
  <si>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</si>
  <si>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</si>
  <si>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</si>
  <si>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</si>
  <si>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</si>
  <si>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</si>
  <si>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</si>
  <si>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</si>
  <si>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</si>
  <si>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</si>
  <si>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</si>
  <si>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</si>
  <si>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</si>
  <si>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</si>
  <si>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</si>
  <si>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</si>
  <si>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</si>
  <si>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</si>
  <si>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</si>
  <si>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</si>
  <si>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</si>
  <si>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</si>
  <si>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</si>
  <si>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</si>
  <si>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</si>
  <si>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</si>
  <si>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</si>
  <si>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</si>
  <si>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</si>
  <si>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</si>
  <si>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</si>
  <si>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</si>
  <si>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</si>
  <si>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</si>
  <si>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</si>
  <si>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</si>
  <si>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</si>
  <si>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</si>
  <si>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</si>
  <si>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</si>
  <si>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</si>
  <si>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</si>
  <si>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</si>
  <si>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</si>
  <si>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</si>
  <si>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</si>
  <si>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</si>
  <si>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</si>
  <si>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</si>
  <si>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</si>
  <si>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</si>
  <si>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</si>
  <si>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</si>
  <si>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</si>
  <si>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</si>
  <si>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</si>
  <si>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</si>
  <si>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</si>
  <si>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</si>
  <si>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</si>
  <si>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</si>
  <si>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</si>
  <si>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</si>
  <si>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</si>
  <si>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</si>
  <si>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</si>
  <si>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</si>
  <si>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</si>
  <si>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</si>
  <si>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</si>
  <si>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</si>
  <si>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</si>
  <si>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</si>
  <si>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</si>
  <si>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</si>
  <si>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</si>
  <si>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</si>
  <si>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</si>
  <si>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</si>
  <si>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</si>
  <si>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</si>
  <si>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</si>
  <si>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</si>
  <si>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</si>
  <si>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</si>
  <si>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</si>
  <si>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</si>
  <si>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</si>
  <si>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</si>
  <si>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</si>
  <si>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</si>
  <si>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</si>
  <si>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</si>
  <si>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</si>
  <si>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</si>
  <si>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</si>
  <si>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</si>
  <si>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</si>
  <si>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</si>
  <si>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</si>
  <si>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</si>
  <si>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</si>
  <si>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</si>
  <si>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</si>
  <si>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</si>
  <si>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</si>
  <si>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</si>
  <si>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</si>
  <si>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</si>
  <si>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</si>
  <si>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</si>
  <si>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</si>
  <si>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</si>
  <si>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</si>
  <si>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</si>
  <si>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</si>
  <si>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</si>
  <si>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</si>
  <si>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</si>
  <si>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</si>
  <si>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</si>
  <si>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</si>
  <si>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</si>
  <si>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</si>
  <si>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</si>
  <si>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</si>
  <si>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</si>
  <si>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</si>
  <si>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</si>
  <si>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</si>
  <si>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</si>
  <si>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</si>
  <si>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</si>
  <si>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</si>
  <si>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</si>
  <si>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</si>
  <si>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</si>
  <si>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</si>
  <si>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</si>
  <si>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</si>
  <si>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</si>
  <si>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</si>
  <si>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</si>
  <si>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</si>
  <si>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</si>
  <si>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</si>
  <si>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</si>
  <si>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</si>
  <si>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</si>
  <si>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</si>
  <si>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</si>
  <si>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</si>
  <si>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</si>
  <si>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</si>
  <si>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</si>
  <si>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</si>
  <si>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</si>
  <si>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</si>
  <si>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</si>
  <si>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</si>
  <si>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</si>
  <si>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</si>
  <si>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</si>
  <si>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</si>
  <si>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</si>
  <si>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</si>
  <si>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</si>
  <si>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</si>
  <si>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</si>
  <si>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</si>
  <si>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</si>
  <si>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</si>
  <si>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</si>
  <si>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</si>
  <si>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</si>
  <si>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</si>
  <si>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</si>
  <si>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</si>
  <si>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</si>
  <si>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</si>
  <si>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</si>
  <si>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</si>
  <si>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</si>
  <si>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</si>
  <si>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</si>
  <si>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</si>
  <si>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</si>
  <si>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</si>
  <si>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</si>
  <si>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</si>
  <si>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</si>
  <si>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</si>
  <si>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</si>
  <si>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</si>
  <si>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</si>
  <si>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</si>
  <si>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</si>
  <si>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</si>
  <si>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</si>
  <si>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</si>
  <si>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</si>
  <si>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</si>
  <si>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</si>
  <si>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</si>
  <si>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</si>
  <si>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</si>
  <si>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</si>
  <si>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</si>
  <si>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</si>
  <si>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</si>
  <si>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</si>
  <si>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</si>
  <si>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</si>
  <si>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</si>
  <si>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</si>
  <si>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</si>
  <si>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</si>
  <si>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</si>
  <si>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</si>
  <si>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</si>
  <si>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</si>
  <si>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</si>
  <si>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</si>
  <si>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</si>
  <si>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</si>
  <si>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</si>
  <si>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</si>
  <si>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</si>
  <si>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</si>
  <si>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</si>
  <si>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</si>
  <si>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</si>
  <si>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</si>
  <si>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</si>
  <si>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</si>
  <si>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</si>
  <si>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</si>
  <si>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</si>
  <si>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</si>
  <si>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</si>
  <si>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</si>
  <si>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</si>
  <si>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</si>
  <si>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</si>
  <si>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</si>
  <si>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</si>
  <si>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</si>
  <si>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</si>
  <si>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</si>
  <si>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</si>
  <si>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</si>
  <si>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</si>
  <si>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</si>
  <si>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</si>
  <si>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</si>
  <si>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</si>
  <si>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</si>
  <si>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</si>
  <si>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</si>
  <si>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</si>
  <si>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</si>
  <si>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</si>
  <si>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</si>
  <si>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</si>
  <si>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</si>
  <si>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</si>
  <si>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</si>
  <si>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</si>
  <si>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</si>
  <si>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</si>
  <si>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</si>
  <si>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</si>
  <si>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</si>
  <si>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</si>
  <si>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</si>
  <si>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</si>
  <si>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</si>
  <si>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</si>
  <si>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</si>
  <si>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</si>
  <si>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</si>
  <si>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</si>
  <si>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</si>
  <si>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</si>
  <si>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</si>
  <si>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</si>
  <si>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</si>
  <si>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</si>
  <si>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</si>
  <si>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</si>
  <si>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</si>
  <si>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</si>
  <si>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</si>
  <si>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</si>
  <si>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</si>
  <si>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</si>
  <si>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</si>
  <si>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</si>
  <si>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</si>
  <si>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</si>
  <si>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</si>
  <si>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</si>
  <si>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</si>
  <si>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</si>
  <si>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</si>
  <si>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</si>
  <si>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</si>
  <si>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</si>
  <si>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</si>
  <si>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</si>
  <si>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</si>
  <si>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</si>
  <si>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</si>
  <si>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</si>
  <si>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</si>
  <si>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</si>
  <si>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</si>
  <si>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</si>
  <si>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</si>
  <si>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</si>
  <si>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</si>
  <si>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</si>
  <si>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</si>
  <si>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</si>
  <si>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</si>
  <si>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</si>
  <si>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</si>
  <si>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</si>
  <si>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</si>
  <si>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</si>
  <si>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</si>
  <si>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</si>
  <si>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</si>
  <si>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</si>
  <si>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</si>
  <si>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</si>
  <si>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</si>
  <si>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</si>
  <si>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</si>
  <si>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</si>
  <si>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</si>
  <si>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</si>
  <si>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</si>
  <si>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</si>
  <si>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</si>
  <si>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</si>
  <si>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</si>
  <si>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</si>
  <si>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</si>
  <si>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</si>
  <si>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</si>
  <si>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</si>
  <si>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</si>
  <si>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</si>
  <si>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</si>
  <si>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</si>
  <si>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</si>
  <si>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</si>
  <si>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</si>
  <si>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</si>
  <si>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</si>
  <si>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</si>
  <si>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</si>
  <si>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</si>
  <si>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</si>
  <si>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</si>
  <si>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</si>
  <si>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</si>
  <si>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</si>
  <si>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</si>
  <si>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</si>
  <si>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</si>
  <si>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</si>
  <si>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</si>
  <si>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</si>
  <si>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</si>
  <si>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</si>
  <si>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</si>
  <si>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</si>
  <si>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</si>
  <si>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</si>
  <si>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</si>
  <si>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</si>
  <si>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</si>
  <si>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</si>
  <si>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</si>
  <si>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</si>
  <si>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</si>
  <si>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</si>
  <si>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</si>
  <si>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</si>
  <si>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</si>
  <si>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</si>
  <si>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</si>
  <si>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</si>
  <si>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</si>
  <si>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</si>
  <si>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</si>
  <si>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</si>
  <si>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</si>
  <si>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</si>
  <si>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</si>
  <si>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</si>
  <si>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</si>
  <si>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</si>
  <si>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</si>
  <si>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</si>
  <si>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</si>
  <si>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</si>
  <si>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</si>
  <si>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</si>
  <si>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</si>
  <si>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</si>
  <si>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</si>
  <si>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</si>
  <si>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</si>
  <si>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</si>
  <si>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</si>
  <si>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</si>
  <si>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</si>
  <si>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</si>
  <si>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</si>
  <si>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</si>
  <si>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</si>
  <si>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</si>
  <si>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</si>
  <si>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</si>
  <si>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</si>
  <si>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</si>
  <si>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</si>
  <si>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</si>
  <si>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</si>
  <si>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</si>
  <si>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</si>
  <si>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</si>
  <si>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</si>
  <si>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</si>
  <si>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</si>
  <si>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</si>
  <si>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</si>
  <si>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</si>
  <si>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</si>
  <si>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</si>
  <si>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</si>
  <si>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</si>
  <si>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</si>
  <si>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</si>
  <si>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</si>
  <si>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</si>
  <si>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</si>
  <si>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</si>
  <si>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</si>
  <si>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</si>
  <si>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</si>
  <si>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</si>
  <si>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</si>
  <si>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</si>
  <si>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</si>
  <si>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</si>
  <si>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</si>
  <si>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</si>
  <si>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</si>
  <si>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</si>
  <si>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</si>
  <si>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</si>
  <si>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</si>
  <si>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</si>
  <si>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</si>
  <si>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</si>
  <si>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</si>
  <si>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</si>
  <si>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</si>
  <si>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</si>
  <si>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</si>
  <si>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</si>
  <si>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</si>
  <si>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</si>
  <si>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</si>
  <si>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</si>
  <si>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</si>
  <si>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</si>
  <si>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</si>
  <si>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</si>
  <si>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</si>
  <si>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</si>
  <si>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</si>
  <si>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</si>
  <si>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</si>
  <si>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</si>
  <si>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</si>
  <si>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</si>
  <si>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</si>
  <si>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</si>
  <si>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</si>
  <si>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</si>
  <si>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</si>
  <si>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</si>
  <si>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</si>
  <si>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</si>
  <si>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</si>
  <si>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</si>
  <si>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</si>
  <si>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</si>
  <si>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</si>
  <si>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</si>
  <si>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</si>
  <si>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</si>
  <si>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</si>
  <si>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</si>
  <si>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</si>
  <si>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</si>
  <si>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</si>
  <si>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</si>
  <si>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</si>
  <si>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</si>
  <si>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</si>
  <si>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</si>
  <si>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</si>
  <si>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</si>
  <si>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</si>
  <si>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</si>
  <si>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</si>
  <si>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</si>
  <si>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</si>
  <si>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</si>
  <si>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</si>
  <si>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</si>
  <si>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</si>
  <si>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</si>
  <si>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</si>
  <si>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</si>
  <si>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</si>
  <si>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</si>
  <si>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</si>
  <si>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</si>
  <si>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</si>
  <si>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</si>
  <si>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</si>
  <si>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</si>
  <si>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</si>
  <si>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</si>
  <si>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</si>
  <si>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</si>
  <si>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</si>
  <si>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</si>
  <si>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</si>
  <si>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</si>
  <si>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</si>
  <si>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</si>
  <si>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</si>
  <si>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</si>
  <si>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</si>
  <si>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</si>
  <si>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</si>
  <si>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</si>
  <si>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</si>
  <si>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</si>
  <si>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</si>
  <si>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</si>
  <si>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</si>
  <si>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</si>
  <si>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</si>
  <si>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</si>
  <si>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</si>
  <si>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</si>
  <si>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</si>
  <si>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</si>
  <si>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</si>
  <si>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</si>
  <si>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</si>
  <si>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</si>
  <si>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</si>
  <si>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</si>
  <si>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</si>
  <si>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</si>
  <si>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</si>
  <si>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</si>
  <si>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</si>
  <si>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</si>
  <si>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</si>
  <si>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</si>
  <si>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</si>
  <si>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</si>
  <si>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</si>
  <si>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</si>
  <si>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</si>
  <si>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</si>
  <si>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</si>
  <si>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</si>
  <si>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</si>
  <si>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</si>
  <si>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</si>
  <si>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</si>
  <si>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</si>
  <si>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</si>
  <si>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</si>
  <si>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</si>
  <si>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</si>
  <si>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</si>
  <si>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</si>
  <si>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</si>
  <si>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</si>
  <si>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</si>
  <si>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</si>
  <si>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</si>
  <si>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</si>
  <si>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</si>
  <si>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</si>
  <si>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</si>
  <si>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</si>
  <si>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</si>
  <si>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</si>
  <si>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</si>
  <si>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</si>
  <si>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</si>
  <si>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</si>
  <si>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</si>
  <si>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</si>
  <si>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</si>
  <si>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</si>
  <si>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</si>
  <si>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</si>
  <si>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</si>
  <si>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</si>
  <si>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</si>
  <si>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</si>
  <si>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</si>
  <si>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</si>
  <si>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</si>
  <si>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</si>
  <si>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</si>
  <si>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</si>
  <si>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</si>
  <si>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</si>
  <si>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</si>
  <si>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</si>
  <si>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</si>
  <si>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</si>
  <si>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</si>
  <si>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</si>
  <si>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</si>
  <si>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</si>
  <si>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</si>
  <si>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</si>
  <si>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</si>
  <si>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</si>
  <si>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</si>
  <si>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</si>
  <si>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</si>
  <si>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</si>
  <si>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</si>
  <si>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</si>
  <si>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</si>
  <si>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</si>
  <si>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</si>
  <si>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</si>
  <si>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</si>
  <si>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</si>
  <si>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</si>
  <si>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</si>
  <si>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</si>
  <si>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</si>
  <si>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</si>
  <si>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</si>
  <si>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</si>
  <si>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</si>
  <si>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</si>
  <si>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</si>
  <si>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</si>
  <si>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</si>
  <si>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</si>
  <si>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</si>
  <si>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</si>
  <si>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</si>
  <si>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</si>
  <si>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</si>
  <si>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</si>
  <si>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</si>
  <si>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</si>
  <si>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</si>
  <si>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</si>
  <si>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</si>
  <si>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</si>
  <si>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</si>
  <si>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</si>
  <si>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</si>
  <si>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</si>
  <si>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</si>
  <si>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</si>
  <si>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</si>
  <si>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</si>
  <si>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</si>
  <si>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</si>
  <si>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</si>
  <si>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</si>
  <si>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</si>
  <si>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</si>
  <si>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</si>
  <si>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</si>
  <si>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</si>
  <si>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</si>
  <si>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</si>
  <si>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</si>
  <si>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</si>
  <si>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</si>
  <si>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</si>
  <si>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</si>
  <si>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</si>
  <si>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</si>
  <si>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</si>
  <si>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</si>
  <si>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</si>
  <si>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</si>
  <si>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</si>
  <si>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</si>
  <si>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</si>
  <si>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</si>
  <si>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</si>
  <si>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</si>
  <si>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</si>
  <si>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</si>
  <si>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</si>
  <si>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</si>
  <si>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</si>
  <si>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</si>
  <si>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</si>
  <si>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</si>
  <si>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</si>
  <si>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</si>
  <si>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</si>
  <si>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</si>
  <si>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</si>
  <si>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</si>
  <si>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</si>
  <si>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</si>
  <si>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</si>
  <si>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</si>
  <si>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</si>
  <si>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</si>
  <si>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</si>
  <si>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</si>
  <si>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</si>
  <si>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</si>
  <si>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</si>
  <si>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</si>
  <si>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</si>
  <si>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</si>
  <si>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</si>
  <si>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</si>
  <si>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</si>
  <si>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</si>
  <si>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</si>
  <si>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</si>
  <si>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</si>
  <si>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</si>
  <si>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</si>
  <si>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</si>
  <si>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</si>
  <si>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</si>
  <si>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</si>
  <si>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</si>
  <si>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</si>
  <si>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</si>
  <si>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</si>
  <si>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</si>
  <si>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</si>
  <si>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</si>
  <si>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</si>
  <si>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</si>
  <si>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</si>
  <si>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</si>
  <si>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</si>
  <si>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</si>
  <si>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</si>
  <si>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</si>
  <si>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</si>
  <si>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</si>
  <si>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</si>
  <si>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</si>
  <si>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</si>
  <si>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</si>
  <si>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</si>
  <si>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</si>
  <si>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</si>
  <si>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</si>
  <si>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</si>
  <si>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</si>
  <si>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</si>
  <si>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</si>
  <si>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</si>
  <si>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</si>
  <si>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</si>
  <si>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</si>
  <si>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</si>
  <si>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</si>
  <si>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</si>
  <si>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</si>
  <si>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</si>
  <si>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</si>
  <si>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</si>
  <si>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</si>
  <si>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</si>
  <si>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</si>
  <si>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</si>
  <si>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</si>
  <si>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</si>
  <si>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</si>
  <si>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</si>
  <si>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</si>
  <si>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</si>
  <si>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</si>
  <si>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</si>
  <si>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</si>
  <si>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</si>
  <si>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</si>
  <si>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</si>
  <si>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</si>
  <si>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</si>
  <si>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</si>
  <si>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</si>
  <si>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</si>
  <si>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</si>
  <si>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</si>
  <si>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</si>
  <si>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</si>
  <si>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</si>
  <si>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</si>
  <si>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</si>
  <si>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</si>
  <si>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</si>
  <si>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</si>
  <si>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</si>
  <si>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</si>
  <si>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</si>
  <si>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</si>
  <si>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</si>
  <si>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</si>
  <si>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</si>
  <si>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</si>
  <si>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</si>
  <si>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</si>
  <si>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</si>
  <si>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</si>
  <si>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</si>
  <si>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</si>
  <si>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</si>
  <si>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</si>
  <si>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</si>
  <si>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</si>
  <si>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</si>
  <si>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</si>
  <si>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</si>
  <si>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</si>
  <si>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</si>
  <si>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</si>
  <si>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</si>
  <si>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</si>
  <si>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</si>
  <si>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</si>
  <si>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</si>
  <si>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</si>
  <si>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</si>
  <si>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</si>
  <si>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</si>
  <si>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</si>
  <si>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</si>
  <si>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</si>
  <si>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</si>
  <si>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</si>
  <si>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</si>
  <si>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</si>
  <si>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</si>
  <si>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</si>
  <si>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</si>
  <si>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</si>
  <si>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</si>
  <si>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</si>
  <si>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</si>
  <si>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</si>
  <si>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</si>
  <si>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</si>
  <si>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</si>
  <si>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</si>
  <si>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</si>
  <si>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</si>
  <si>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</si>
  <si>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</si>
  <si>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</si>
  <si>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</si>
  <si>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</si>
  <si>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</si>
  <si>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</si>
  <si>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</si>
  <si>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</si>
  <si>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</si>
  <si>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</si>
  <si>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</si>
  <si>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</si>
  <si>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</si>
  <si>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</si>
  <si>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</si>
  <si>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</si>
  <si>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</si>
  <si>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</si>
  <si>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</si>
  <si>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</si>
  <si>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</si>
  <si>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</si>
  <si>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</si>
  <si>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</si>
  <si>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</si>
  <si>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</si>
  <si>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</si>
  <si>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</si>
  <si>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</si>
  <si>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</si>
  <si>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</si>
  <si>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</si>
  <si>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</si>
  <si>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</si>
  <si>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</si>
  <si>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</si>
  <si>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</si>
  <si>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</si>
  <si>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</si>
  <si>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</si>
  <si>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</si>
  <si>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</si>
  <si>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</si>
  <si>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</si>
  <si>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</si>
  <si>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</si>
  <si>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</si>
  <si>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</si>
  <si>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</si>
  <si>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</si>
  <si>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</si>
  <si>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</si>
  <si>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</si>
  <si>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</si>
  <si>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</si>
  <si>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</si>
  <si>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</si>
  <si>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</si>
  <si>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</si>
  <si>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</si>
  <si>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</si>
  <si>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</si>
  <si>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</si>
  <si>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</si>
  <si>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</si>
  <si>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</si>
  <si>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</si>
  <si>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</si>
  <si>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</si>
  <si>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</si>
  <si>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</si>
  <si>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</si>
  <si>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</si>
  <si>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</si>
  <si>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</si>
  <si>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</si>
  <si>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</si>
  <si>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</si>
  <si>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</si>
  <si>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</si>
  <si>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</si>
  <si>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</si>
  <si>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</si>
  <si>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</si>
  <si>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</si>
  <si>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</si>
  <si>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</si>
  <si>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</si>
  <si>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</si>
  <si>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</si>
  <si>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</si>
  <si>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</si>
  <si>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</si>
  <si>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</si>
  <si>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</si>
  <si>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</si>
  <si>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</si>
  <si>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</si>
  <si>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</si>
  <si>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</si>
  <si>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</si>
  <si>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</si>
  <si>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</si>
  <si>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</si>
  <si>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</si>
  <si>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</si>
  <si>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</si>
  <si>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</si>
  <si>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</si>
  <si>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</si>
  <si>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</si>
  <si>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</si>
  <si>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</si>
  <si>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</si>
  <si>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</si>
  <si>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</si>
  <si>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</si>
  <si>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</si>
  <si>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</si>
  <si>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</si>
  <si>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</si>
  <si>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</si>
  <si>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</si>
  <si>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</si>
  <si>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</si>
  <si>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</si>
  <si>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</si>
  <si>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</si>
  <si>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</si>
  <si>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</si>
  <si>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</si>
  <si>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</si>
  <si>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</si>
  <si>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</si>
  <si>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</si>
  <si>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</si>
  <si>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</si>
  <si>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</si>
  <si>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</si>
  <si>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</si>
  <si>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</si>
  <si>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</si>
  <si>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</si>
  <si>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</si>
  <si>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</si>
  <si>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</si>
  <si>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</si>
  <si>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</si>
  <si>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</si>
  <si>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</si>
  <si>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</si>
  <si>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</si>
  <si>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</si>
  <si>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</si>
  <si>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</si>
  <si>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</si>
  <si>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</si>
  <si>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</si>
  <si>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</si>
  <si>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</si>
  <si>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</si>
  <si>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</si>
  <si>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</si>
  <si>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</si>
  <si>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</si>
  <si>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</si>
  <si>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</si>
  <si>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</si>
  <si>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</si>
  <si>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</si>
  <si>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</si>
  <si>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</si>
  <si>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</si>
  <si>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</si>
  <si>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</si>
  <si>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</si>
  <si>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</si>
  <si>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</si>
  <si>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</si>
  <si>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</si>
  <si>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</si>
  <si>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</si>
  <si>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</si>
  <si>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</si>
  <si>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</si>
  <si>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</si>
  <si>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</si>
  <si>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</si>
  <si>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</si>
  <si>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</si>
  <si>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</si>
  <si>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</si>
  <si>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</si>
  <si>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</si>
  <si>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</si>
  <si>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</si>
  <si>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</si>
  <si>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</si>
  <si>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</si>
  <si>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</si>
  <si>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</si>
  <si>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</si>
  <si>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</si>
  <si>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</si>
  <si>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</si>
  <si>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</si>
  <si>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</si>
  <si>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</si>
  <si>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</si>
  <si>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</si>
  <si>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</si>
  <si>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</si>
  <si>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</si>
  <si>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</si>
  <si>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</si>
  <si>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</si>
  <si>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</si>
  <si>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</si>
  <si>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</si>
  <si>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</si>
  <si>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</si>
  <si>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</si>
  <si>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</si>
  <si>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</si>
  <si>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</si>
  <si>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</si>
  <si>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</si>
  <si>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</si>
  <si>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</si>
  <si>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</si>
  <si>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</si>
  <si>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</si>
  <si>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</si>
  <si>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</si>
  <si>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</si>
  <si>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</si>
  <si>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</si>
  <si>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</si>
  <si>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</si>
  <si>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</si>
  <si>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</si>
  <si>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</si>
  <si>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</si>
  <si>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</si>
  <si>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</si>
  <si>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</si>
  <si>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</si>
  <si>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</si>
  <si>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</si>
  <si>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</si>
  <si>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</si>
  <si>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</si>
  <si>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</si>
  <si>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</si>
  <si>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</si>
  <si>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</si>
  <si>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</si>
  <si>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</si>
  <si>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</si>
  <si>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</si>
  <si>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</si>
  <si>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</si>
  <si>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</si>
  <si>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</si>
  <si>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</si>
  <si>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</si>
  <si>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</si>
  <si>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</si>
  <si>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</si>
  <si>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</si>
  <si>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</si>
  <si>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</si>
  <si>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</si>
  <si>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</si>
  <si>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</si>
  <si>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</si>
  <si>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</si>
  <si>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</si>
  <si>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</si>
  <si>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</si>
  <si>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</si>
  <si>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</si>
  <si>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</si>
  <si>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</si>
  <si>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</si>
  <si>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</si>
  <si>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</si>
  <si>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</si>
  <si>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</si>
  <si>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</si>
  <si>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</si>
  <si>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</si>
  <si>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</si>
  <si>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</si>
  <si>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</si>
  <si>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</si>
  <si>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</si>
  <si>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</si>
  <si>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</si>
  <si>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</si>
  <si>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</si>
  <si>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</si>
  <si>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</si>
  <si>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</si>
  <si>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</si>
  <si>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</si>
  <si>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</si>
  <si>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</si>
  <si>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</si>
  <si>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</si>
  <si>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</si>
  <si>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</si>
  <si>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</si>
  <si>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</si>
  <si>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</si>
  <si>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</si>
  <si>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</si>
  <si>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</si>
  <si>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</si>
  <si>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</si>
  <si>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</si>
  <si>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</si>
  <si>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</si>
  <si>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</si>
  <si>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</si>
  <si>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</si>
  <si>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</si>
  <si>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</si>
  <si>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</si>
  <si>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</si>
  <si>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</si>
  <si>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</si>
  <si>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</si>
  <si>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</si>
  <si>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</si>
  <si>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</si>
  <si>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</si>
  <si>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</si>
  <si>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</si>
  <si>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</si>
  <si>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</si>
  <si>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</si>
  <si>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</si>
  <si>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</si>
  <si>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</si>
  <si>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</si>
  <si>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</si>
  <si>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</si>
  <si>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</si>
  <si>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</si>
  <si>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</si>
  <si>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</si>
  <si>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</si>
  <si>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</si>
  <si>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</si>
  <si>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</si>
  <si>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</si>
  <si>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</si>
  <si>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</si>
  <si>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</si>
  <si>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</si>
  <si>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</si>
  <si>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</si>
  <si>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</si>
  <si>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</si>
  <si>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</si>
  <si>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</si>
  <si>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</si>
  <si>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</si>
  <si>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</si>
  <si>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</si>
  <si>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</si>
  <si>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</si>
  <si>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</si>
  <si>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</si>
  <si>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</si>
  <si>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</si>
  <si>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</si>
  <si>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</si>
  <si>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</si>
  <si>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</si>
  <si>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</si>
  <si>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</si>
  <si>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</si>
  <si>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</si>
  <si>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</si>
  <si>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</si>
  <si>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</si>
  <si>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</si>
  <si>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</si>
  <si>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</si>
  <si>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</si>
  <si>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</si>
  <si>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</si>
  <si>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</si>
  <si>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</si>
  <si>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</si>
  <si>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</si>
  <si>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</si>
  <si>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</si>
  <si>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</si>
  <si>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</si>
  <si>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</si>
  <si>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</si>
  <si>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</si>
  <si>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</si>
  <si>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</si>
  <si>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</si>
  <si>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</si>
  <si>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</si>
  <si>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</si>
  <si>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</si>
  <si>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</si>
  <si>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</si>
  <si>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</si>
  <si>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</si>
  <si>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</si>
  <si>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</si>
  <si>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</si>
  <si>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</si>
  <si>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</si>
  <si>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</si>
  <si>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</si>
  <si>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</si>
  <si>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</si>
  <si>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</si>
  <si>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</si>
  <si>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</si>
  <si>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</si>
  <si>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</si>
  <si>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</si>
  <si>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</si>
  <si>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</si>
  <si>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</si>
  <si>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</si>
  <si>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</si>
  <si>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</si>
  <si>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</si>
  <si>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</si>
  <si>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</si>
  <si>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</si>
  <si>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</si>
  <si>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</si>
  <si>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</si>
  <si>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</si>
  <si>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</si>
  <si>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</si>
  <si>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</si>
  <si>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</si>
  <si>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</si>
  <si>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</si>
  <si>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</si>
  <si>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</si>
  <si>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</si>
  <si>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</si>
  <si>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</si>
  <si>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</si>
  <si>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</si>
  <si>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</si>
  <si>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</si>
  <si>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</si>
  <si>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</si>
  <si>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</si>
  <si>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</si>
  <si>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</si>
  <si>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</si>
  <si>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</si>
  <si>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</si>
  <si>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</si>
  <si>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</si>
  <si>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</si>
  <si>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</si>
  <si>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</si>
  <si>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</si>
  <si>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</si>
  <si>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</si>
  <si>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</si>
  <si>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</si>
  <si>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</si>
  <si>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</si>
  <si>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</si>
  <si>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</si>
  <si>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</si>
  <si>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</si>
  <si>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</si>
  <si>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</si>
  <si>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</si>
  <si>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</si>
  <si>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</si>
  <si>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</si>
  <si>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</si>
  <si>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</si>
  <si>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</si>
  <si>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</si>
  <si>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</si>
  <si>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</si>
  <si>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</si>
  <si>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</si>
  <si>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</si>
  <si>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</si>
  <si>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</si>
  <si>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</si>
  <si>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</si>
  <si>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</si>
  <si>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</si>
  <si>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</si>
  <si>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</si>
  <si>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</si>
  <si>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</si>
  <si>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</si>
  <si>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</si>
  <si>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</si>
  <si>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</si>
  <si>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</si>
  <si>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</si>
  <si>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</si>
  <si>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</si>
  <si>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</si>
  <si>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</si>
  <si>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</si>
  <si>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</si>
  <si>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</si>
  <si>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</si>
  <si>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</si>
  <si>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</si>
  <si>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</si>
  <si>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</si>
  <si>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</si>
  <si>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</si>
  <si>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</si>
  <si>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</si>
  <si>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</si>
  <si>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</si>
  <si>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</si>
  <si>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</si>
  <si>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</si>
  <si>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</si>
  <si>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</si>
  <si>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</si>
  <si>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</si>
  <si>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</si>
  <si>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</si>
  <si>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</si>
  <si>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</si>
  <si>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</si>
  <si>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</si>
  <si>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</si>
  <si>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</si>
  <si>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</si>
  <si>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</si>
  <si>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</si>
  <si>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</si>
  <si>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</si>
  <si>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</si>
  <si>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</si>
  <si>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</si>
  <si>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</si>
  <si>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</si>
  <si>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</si>
  <si>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</si>
  <si>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</si>
  <si>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</si>
  <si>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</si>
  <si>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</si>
  <si>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</si>
  <si>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</si>
  <si>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</si>
  <si>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</si>
  <si>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</si>
  <si>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</si>
  <si>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</si>
  <si>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</si>
  <si>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</si>
  <si>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</si>
  <si>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</si>
  <si>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</si>
  <si>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</si>
  <si>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</si>
  <si>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</si>
  <si>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</si>
  <si>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</si>
  <si>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</si>
  <si>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</si>
  <si>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</si>
  <si>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</si>
  <si>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</si>
  <si>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</si>
  <si>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</si>
  <si>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</si>
  <si>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</si>
  <si>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</si>
  <si>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</si>
  <si>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</si>
  <si>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</si>
  <si>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</si>
  <si>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</si>
  <si>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</si>
  <si>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</si>
  <si>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</si>
  <si>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</si>
  <si>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</si>
  <si>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</si>
  <si>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</si>
  <si>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</si>
  <si>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</si>
  <si>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</si>
  <si>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</si>
  <si>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</si>
  <si>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</si>
  <si>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</si>
  <si>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</si>
  <si>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</si>
  <si>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</si>
  <si>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</si>
  <si>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</si>
  <si>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</si>
  <si>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</si>
  <si>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</si>
  <si>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</si>
  <si>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</si>
  <si>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</si>
  <si>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</si>
  <si>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</si>
  <si>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</si>
  <si>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</si>
  <si>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</si>
  <si>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</si>
  <si>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</si>
  <si>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</si>
  <si>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</si>
  <si>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</si>
  <si>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</si>
  <si>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</si>
  <si>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</si>
  <si>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</si>
  <si>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</si>
  <si>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</si>
  <si>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</si>
  <si>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</si>
  <si>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</si>
  <si>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</si>
  <si>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</si>
  <si>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</si>
  <si>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</si>
  <si>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</si>
  <si>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</si>
  <si>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</si>
  <si>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</si>
  <si>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</si>
  <si>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</si>
  <si>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</si>
  <si>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</si>
  <si>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</si>
  <si>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</si>
  <si>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</si>
  <si>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</si>
  <si>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</si>
  <si>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</si>
  <si>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</si>
  <si>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</si>
  <si>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</si>
  <si>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</si>
  <si>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</si>
  <si>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</si>
  <si>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</si>
  <si>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</si>
  <si>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</si>
  <si>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</si>
  <si>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</si>
  <si>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</si>
  <si>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</si>
  <si>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</si>
  <si>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</si>
  <si>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</si>
  <si>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</si>
  <si>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</si>
  <si>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</si>
  <si>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</si>
  <si>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</si>
  <si>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</si>
  <si>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</si>
  <si>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</si>
  <si>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</si>
  <si>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</si>
  <si>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</si>
  <si>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</si>
  <si>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</si>
  <si>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</si>
  <si>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</si>
  <si>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</si>
  <si>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</si>
  <si>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</si>
  <si>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</si>
  <si>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</si>
  <si>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</si>
  <si>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</si>
  <si>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</si>
  <si>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</si>
  <si>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</si>
  <si>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</si>
  <si>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</si>
  <si>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</si>
  <si>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</si>
  <si>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</si>
  <si>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</si>
  <si>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</si>
  <si>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</si>
  <si>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</si>
  <si>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</si>
  <si>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</si>
  <si>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</si>
  <si>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</si>
  <si>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</si>
  <si>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</si>
  <si>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</si>
  <si>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</si>
  <si>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</si>
  <si>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</si>
  <si>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</si>
  <si>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</si>
  <si>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</si>
  <si>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</si>
  <si>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</si>
  <si>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</si>
  <si>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</si>
  <si>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</si>
  <si>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</si>
  <si>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</si>
  <si>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</si>
  <si>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</si>
  <si>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</si>
  <si>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</si>
  <si>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</si>
  <si>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</si>
  <si>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</si>
  <si>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</si>
  <si>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</si>
  <si>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</si>
  <si>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</si>
  <si>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</si>
  <si>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</si>
  <si>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</si>
  <si>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</si>
  <si>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</si>
  <si>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</si>
  <si>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</si>
  <si>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</si>
  <si>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</si>
  <si>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</si>
  <si>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</si>
  <si>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</si>
  <si>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</si>
  <si>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</si>
  <si>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</si>
  <si>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</si>
  <si>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</si>
  <si>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</si>
  <si>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</si>
  <si>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</si>
  <si>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</si>
  <si>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</si>
  <si>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</si>
  <si>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</si>
  <si>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</si>
  <si>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</si>
  <si>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</si>
  <si>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</si>
  <si>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</si>
  <si>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</si>
  <si>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</si>
  <si>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</si>
  <si>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</si>
  <si>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</si>
  <si>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</si>
  <si>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</si>
  <si>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</si>
  <si>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</si>
  <si>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</si>
  <si>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</si>
  <si>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</si>
  <si>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</si>
  <si>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</si>
  <si>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</si>
  <si>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</si>
  <si>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</si>
  <si>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</si>
  <si>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</si>
  <si>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</si>
  <si>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</si>
  <si>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</si>
  <si>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</si>
  <si>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</si>
  <si>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</si>
  <si>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</si>
  <si>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</si>
  <si>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</si>
  <si>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</si>
  <si>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</si>
  <si>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</si>
  <si>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</si>
  <si>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</si>
  <si>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</si>
  <si>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</si>
  <si>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</si>
  <si>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</si>
  <si>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</si>
  <si>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</si>
  <si>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</si>
  <si>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</si>
  <si>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</si>
  <si>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</si>
  <si>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</si>
  <si>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</si>
  <si>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</si>
  <si>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</si>
  <si>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</si>
  <si>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</si>
  <si>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</si>
  <si>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</si>
  <si>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</si>
  <si>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</si>
  <si>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</si>
  <si>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</si>
  <si>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</si>
  <si>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</si>
  <si>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</si>
  <si>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</si>
  <si>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</si>
  <si>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</si>
  <si>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</si>
  <si>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</si>
  <si>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</si>
  <si>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</si>
  <si>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</si>
  <si>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</si>
  <si>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</si>
  <si>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</si>
  <si>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</si>
  <si>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</si>
  <si>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</si>
  <si>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</si>
  <si>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</si>
  <si>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</si>
  <si>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</si>
  <si>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</si>
  <si>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</si>
  <si>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</si>
  <si>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</si>
  <si>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</si>
  <si>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</si>
  <si>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</si>
  <si>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</si>
  <si>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</si>
  <si>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</si>
  <si>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</si>
  <si>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</si>
  <si>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</si>
  <si>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</si>
  <si>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</si>
  <si>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</si>
  <si>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</si>
  <si>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</si>
  <si>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</si>
  <si>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</si>
  <si>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</si>
  <si>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</si>
  <si>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</si>
  <si>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</si>
  <si>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</si>
  <si>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</si>
  <si>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</si>
  <si>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</si>
  <si>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</si>
  <si>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</si>
  <si>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</si>
  <si>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</si>
  <si>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</si>
  <si>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</si>
  <si>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</si>
  <si>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</si>
  <si>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</si>
  <si>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</si>
  <si>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</si>
  <si>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</si>
  <si>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</si>
  <si>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</si>
  <si>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</si>
  <si>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</si>
  <si>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</si>
  <si>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</si>
  <si>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</si>
  <si>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</si>
  <si>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</si>
  <si>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</si>
  <si>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</si>
  <si>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</si>
  <si>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</si>
  <si>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</si>
  <si>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</si>
  <si>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</si>
  <si>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</si>
  <si>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</si>
  <si>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</si>
  <si>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</si>
  <si>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</si>
  <si>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</si>
  <si>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</si>
  <si>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</si>
  <si>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</si>
  <si>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</si>
  <si>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</si>
  <si>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</si>
  <si>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</si>
  <si>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</si>
  <si>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</si>
  <si>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</si>
  <si>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</si>
  <si>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</si>
  <si>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</si>
  <si>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</si>
  <si>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</si>
  <si>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</si>
  <si>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</si>
  <si>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</si>
  <si>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</si>
  <si>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</si>
  <si>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</si>
  <si>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</si>
  <si>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</si>
  <si>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</si>
  <si>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</si>
  <si>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</si>
  <si>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</si>
  <si>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</si>
  <si>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</si>
  <si>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</si>
  <si>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</si>
  <si>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</si>
  <si>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</si>
  <si>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</si>
  <si>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</si>
  <si>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</si>
  <si>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</si>
  <si>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</si>
  <si>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</si>
  <si>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</si>
  <si>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</si>
  <si>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</si>
  <si>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</si>
  <si>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</si>
  <si>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</si>
  <si>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</si>
  <si>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</si>
  <si>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</si>
  <si>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</si>
  <si>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</si>
  <si>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</si>
  <si>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</si>
  <si>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</si>
  <si>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</si>
  <si>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</si>
  <si>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</si>
  <si>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</si>
  <si>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</si>
  <si>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</si>
  <si>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</si>
  <si>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</si>
  <si>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</si>
  <si>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</si>
  <si>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</si>
  <si>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</si>
  <si>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</si>
  <si>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</si>
  <si>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</si>
  <si>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</si>
  <si>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</si>
  <si>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</si>
  <si>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</si>
  <si>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</si>
  <si>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</si>
  <si>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</si>
  <si>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</si>
  <si>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</si>
  <si>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</si>
  <si>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</si>
  <si>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</si>
  <si>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</si>
  <si>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</si>
  <si>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</si>
  <si>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</si>
  <si>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</si>
  <si>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</si>
  <si>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</si>
  <si>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</si>
  <si>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</si>
  <si>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</si>
  <si>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</si>
  <si>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</si>
  <si>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</si>
  <si>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</si>
  <si>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</si>
  <si>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</si>
  <si>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</si>
  <si>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</si>
  <si>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</si>
  <si>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</si>
  <si>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</si>
  <si>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</si>
  <si>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</si>
  <si>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</si>
  <si>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</si>
  <si>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</si>
  <si>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</si>
  <si>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</si>
  <si>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</si>
  <si>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</si>
  <si>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</si>
  <si>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</si>
  <si>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</si>
  <si>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</si>
  <si>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</si>
  <si>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</si>
  <si>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</si>
  <si>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</si>
  <si>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</si>
  <si>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</si>
  <si>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</si>
  <si>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</si>
  <si>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</si>
  <si>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</si>
  <si>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</si>
  <si>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</si>
  <si>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</si>
  <si>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</si>
  <si>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</si>
  <si>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</si>
  <si>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</si>
  <si>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</si>
  <si>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</si>
  <si>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</si>
  <si>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</si>
  <si>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</si>
  <si>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</si>
  <si>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</si>
  <si>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</si>
  <si>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</si>
  <si>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</si>
  <si>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</si>
  <si>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</si>
  <si>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</si>
  <si>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</si>
  <si>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</si>
  <si>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</si>
  <si>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</si>
  <si>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</si>
  <si>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</si>
  <si>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</si>
  <si>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</si>
  <si>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</si>
  <si>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</si>
  <si>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</si>
  <si>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</si>
  <si>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</si>
  <si>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</si>
  <si>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</si>
  <si>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</si>
  <si>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</si>
  <si>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</si>
  <si>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</si>
  <si>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</si>
  <si>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</si>
  <si>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</si>
  <si>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</si>
  <si>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</si>
  <si>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</si>
  <si>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</si>
  <si>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</si>
  <si>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</si>
  <si>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</si>
  <si>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</si>
  <si>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</si>
  <si>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</si>
  <si>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</si>
  <si>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</si>
  <si>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</si>
  <si>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</si>
  <si>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</si>
  <si>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</si>
  <si>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</si>
  <si>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</si>
  <si>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</si>
  <si>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</si>
  <si>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</si>
  <si>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</si>
  <si>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</si>
  <si>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</si>
  <si>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</si>
  <si>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</si>
  <si>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</si>
  <si>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</si>
  <si>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</si>
  <si>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</si>
  <si>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</si>
  <si>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</si>
  <si>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</si>
  <si>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</si>
  <si>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</si>
  <si>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</si>
  <si>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</si>
  <si>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</si>
  <si>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</si>
  <si>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</si>
  <si>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</si>
  <si>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</si>
  <si>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</si>
  <si>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</si>
  <si>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</si>
  <si>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</si>
  <si>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</si>
  <si>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</si>
  <si>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</si>
  <si>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</si>
  <si>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</si>
  <si>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</si>
  <si>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</si>
  <si>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</si>
  <si>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</si>
  <si>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</si>
  <si>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</si>
  <si>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</si>
  <si>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</si>
  <si>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</si>
  <si>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</si>
  <si>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</si>
  <si>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</si>
  <si>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</si>
  <si>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</si>
  <si>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</si>
  <si>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</si>
  <si>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</si>
  <si>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</si>
  <si>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</si>
  <si>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</si>
  <si>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</si>
  <si>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</si>
  <si>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</si>
  <si>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</si>
  <si>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</si>
  <si>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</si>
  <si>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</si>
  <si>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</si>
  <si>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</si>
  <si>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</si>
  <si>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</si>
  <si>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</si>
  <si>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</si>
  <si>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</si>
  <si>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</si>
  <si>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</si>
  <si>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</si>
  <si>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</si>
  <si>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</si>
  <si>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</si>
  <si>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</si>
  <si>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</si>
  <si>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</si>
  <si>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</si>
  <si>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</si>
  <si>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</si>
  <si>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</si>
  <si>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</si>
  <si>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</si>
  <si>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</si>
  <si>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</si>
  <si>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</si>
  <si>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</si>
  <si>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</si>
  <si>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</si>
  <si>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</si>
  <si>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</si>
  <si>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</si>
  <si>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</si>
  <si>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</si>
  <si>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</si>
  <si>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</si>
  <si>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</si>
  <si>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</si>
  <si>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</si>
  <si>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</si>
  <si>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</si>
  <si>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</si>
  <si>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</si>
  <si>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</si>
  <si>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</si>
  <si>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</si>
  <si>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</si>
  <si>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</si>
  <si>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</si>
  <si>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</si>
  <si>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</si>
  <si>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</si>
  <si>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</si>
  <si>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</si>
  <si>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</si>
  <si>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</si>
  <si>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</si>
  <si>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</si>
  <si>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</si>
  <si>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</si>
  <si>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</si>
  <si>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</si>
  <si>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</si>
  <si>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</si>
  <si>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</si>
  <si>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</si>
  <si>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</si>
  <si>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</si>
  <si>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</si>
  <si>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</si>
  <si>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</si>
  <si>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</si>
  <si>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</si>
  <si>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</si>
  <si>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</si>
  <si>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</si>
  <si>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</si>
  <si>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</si>
  <si>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</si>
  <si>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</si>
  <si>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</si>
  <si>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</si>
  <si>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</si>
  <si>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</si>
  <si>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</si>
  <si>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</si>
  <si>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</si>
  <si>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</si>
  <si>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</si>
  <si>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</si>
  <si>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</si>
  <si>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</si>
  <si>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</si>
  <si>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</si>
  <si>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</si>
  <si>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</si>
  <si>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</si>
  <si>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</si>
  <si>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</si>
  <si>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</si>
  <si>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</si>
  <si>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</si>
  <si>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</si>
  <si>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</si>
  <si>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</si>
  <si>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</si>
  <si>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</si>
  <si>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</si>
  <si>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</si>
  <si>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</si>
  <si>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</si>
  <si>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</si>
  <si>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</si>
  <si>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</si>
  <si>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</si>
  <si>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</si>
  <si>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</si>
  <si>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</si>
  <si>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</si>
  <si>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</si>
  <si>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</si>
  <si>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</si>
  <si>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</si>
  <si>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</si>
  <si>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</si>
  <si>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</si>
  <si>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</si>
  <si>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</si>
  <si>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</si>
  <si>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</si>
  <si>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</si>
  <si>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</si>
  <si>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</si>
  <si>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</si>
  <si>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</si>
  <si>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</si>
  <si>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</si>
  <si>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</si>
  <si>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</si>
  <si>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</si>
  <si>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</si>
  <si>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</si>
  <si>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</si>
  <si>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</si>
  <si>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</si>
  <si>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</si>
  <si>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</si>
  <si>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</si>
  <si>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</si>
  <si>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</si>
  <si>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</si>
  <si>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</si>
  <si>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</si>
  <si>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</si>
  <si>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</si>
  <si>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</si>
  <si>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</si>
  <si>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</si>
  <si>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</si>
  <si>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</si>
  <si>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</si>
  <si>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</si>
  <si>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</si>
  <si>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</si>
  <si>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</si>
  <si>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</si>
  <si>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</si>
  <si>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</si>
  <si>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</si>
  <si>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</si>
  <si>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</si>
  <si>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</si>
  <si>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</si>
  <si>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</si>
  <si>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</si>
  <si>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</si>
  <si>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</si>
  <si>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</si>
  <si>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</si>
  <si>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</si>
  <si>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</si>
  <si>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</si>
  <si>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</si>
  <si>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</si>
  <si>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</si>
  <si>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</si>
  <si>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</si>
  <si>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</si>
  <si>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</si>
  <si>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</si>
  <si>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</si>
  <si>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</si>
  <si>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</si>
  <si>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</si>
  <si>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</si>
  <si>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</si>
  <si>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</si>
  <si>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</si>
  <si>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</si>
  <si>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</si>
  <si>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</si>
  <si>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</si>
  <si>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</si>
  <si>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</si>
  <si>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</si>
  <si>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</si>
  <si>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</si>
  <si>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</si>
  <si>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</si>
  <si>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</si>
  <si>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</si>
  <si>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</si>
  <si>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</si>
  <si>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</si>
  <si>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</si>
  <si>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</si>
  <si>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</si>
  <si>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</si>
  <si>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</si>
  <si>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</si>
  <si>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</si>
  <si>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</si>
  <si>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</si>
  <si>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</si>
  <si>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</si>
  <si>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</si>
  <si>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</si>
  <si>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</si>
  <si>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</si>
  <si>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</si>
  <si>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</si>
  <si>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</si>
  <si>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</si>
  <si>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</si>
  <si>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</si>
  <si>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</si>
  <si>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</si>
  <si>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</si>
  <si>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</si>
  <si>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</si>
  <si>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</si>
  <si>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</si>
  <si>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</si>
  <si>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</si>
  <si>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</si>
  <si>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</si>
  <si>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</si>
  <si>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</si>
  <si>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</si>
  <si>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</si>
  <si>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</si>
  <si>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</si>
  <si>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</si>
  <si>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</si>
  <si>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</si>
  <si>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</si>
  <si>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</si>
  <si>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</si>
  <si>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</si>
  <si>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</si>
  <si>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</si>
  <si>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</si>
  <si>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</si>
  <si>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</si>
  <si>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</si>
  <si>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</si>
  <si>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</si>
  <si>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</si>
  <si>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</si>
  <si>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</si>
  <si>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</si>
  <si>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</si>
  <si>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</si>
  <si>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</si>
  <si>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</si>
  <si>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</si>
  <si>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</si>
  <si>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</si>
  <si>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</si>
  <si>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</si>
  <si>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</si>
  <si>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</si>
  <si>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</si>
  <si>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</si>
  <si>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</si>
  <si>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</si>
  <si>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</si>
  <si>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</si>
  <si>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</si>
  <si>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</si>
  <si>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</si>
  <si>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</si>
  <si>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</si>
  <si>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</si>
  <si>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</si>
  <si>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</si>
  <si>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</si>
  <si>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</si>
  <si>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</si>
  <si>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</si>
  <si>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</si>
  <si>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</si>
  <si>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</si>
  <si>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</si>
  <si>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</si>
  <si>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</si>
  <si>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</si>
  <si>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</si>
  <si>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</si>
  <si>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</si>
  <si>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</si>
  <si>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</si>
  <si>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</si>
  <si>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</si>
  <si>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</si>
  <si>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</si>
  <si>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</si>
  <si>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</si>
  <si>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</si>
  <si>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</si>
  <si>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</si>
  <si>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</si>
  <si>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</si>
  <si>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</si>
  <si>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</si>
  <si>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</si>
  <si>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</si>
  <si>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</si>
  <si>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</si>
  <si>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</si>
  <si>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</si>
  <si>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</si>
  <si>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</si>
  <si>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</si>
  <si>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</si>
  <si>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</si>
  <si>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</si>
  <si>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</si>
  <si>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</si>
  <si>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</si>
  <si>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</si>
  <si>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</si>
  <si>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</si>
  <si>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</si>
  <si>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</si>
  <si>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</si>
  <si>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</si>
  <si>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</si>
  <si>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</si>
  <si>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</si>
  <si>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</si>
  <si>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</si>
  <si>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</si>
  <si>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</si>
  <si>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</si>
  <si>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</si>
  <si>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</si>
  <si>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</si>
  <si>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</si>
  <si>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</si>
  <si>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</si>
  <si>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</si>
  <si>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</si>
  <si>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</si>
  <si>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</si>
  <si>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</si>
  <si>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</si>
  <si>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</si>
  <si>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</si>
  <si>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</si>
  <si>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</si>
  <si>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</si>
  <si>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</si>
  <si>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</si>
  <si>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</si>
  <si>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</si>
  <si>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</si>
  <si>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</si>
  <si>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</si>
  <si>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</si>
  <si>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</si>
  <si>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</si>
  <si>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</si>
  <si>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</si>
  <si>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</si>
  <si>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</si>
  <si>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</si>
  <si>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</si>
  <si>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</si>
  <si>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</si>
  <si>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</si>
  <si>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</si>
  <si>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</si>
  <si>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</si>
  <si>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</si>
  <si>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</si>
  <si>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</si>
  <si>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</si>
  <si>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</si>
  <si>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</si>
  <si>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</si>
  <si>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</si>
  <si>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</si>
  <si>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</si>
  <si>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</si>
  <si>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</si>
  <si>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</si>
  <si>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</si>
  <si>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</si>
  <si>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</si>
  <si>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</si>
  <si>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</si>
  <si>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</si>
  <si>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</si>
  <si>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</si>
  <si>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</si>
  <si>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</si>
  <si>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</si>
  <si>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</si>
  <si>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</si>
  <si>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</si>
  <si>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</si>
  <si>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</si>
  <si>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</si>
  <si>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</si>
  <si>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</si>
  <si>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</si>
  <si>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</si>
  <si>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</si>
  <si>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</si>
  <si>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</si>
  <si>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</si>
  <si>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</si>
  <si>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</si>
  <si>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</si>
  <si>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</si>
  <si>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</si>
  <si>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</si>
  <si>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</si>
  <si>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</si>
  <si>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</si>
  <si>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</si>
  <si>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</si>
  <si>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</si>
  <si>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</si>
  <si>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</si>
  <si>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</si>
  <si>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</si>
  <si>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</si>
  <si>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</si>
  <si>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</si>
  <si>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</si>
  <si>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</si>
  <si>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</si>
  <si>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</si>
  <si>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</si>
  <si>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</si>
  <si>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</si>
  <si>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</si>
  <si>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</si>
  <si>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</si>
  <si>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</si>
  <si>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</si>
  <si>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</si>
  <si>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</si>
  <si>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</si>
  <si>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</si>
  <si>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</si>
  <si>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</si>
  <si>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</si>
  <si>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</si>
  <si>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</si>
  <si>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</si>
  <si>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</si>
  <si>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</si>
  <si>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</si>
  <si>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</si>
  <si>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</si>
  <si>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</si>
  <si>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</si>
  <si>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</si>
  <si>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</si>
  <si>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</si>
  <si>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</si>
  <si>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</si>
  <si>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</si>
  <si>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</si>
  <si>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</si>
  <si>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</si>
  <si>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</si>
  <si>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</si>
  <si>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</si>
  <si>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</si>
  <si>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</si>
  <si>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</si>
  <si>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</si>
  <si>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</si>
  <si>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</si>
  <si>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</si>
  <si>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</si>
  <si>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</si>
  <si>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</si>
  <si>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</si>
  <si>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</si>
  <si>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</si>
  <si>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</si>
  <si>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</si>
  <si>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</si>
  <si>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</si>
  <si>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</si>
  <si>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</si>
  <si>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</si>
  <si>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</si>
  <si>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</si>
  <si>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</si>
  <si>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</si>
  <si>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</si>
  <si>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</si>
  <si>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</si>
  <si>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</si>
  <si>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</si>
  <si>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</si>
  <si>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</si>
  <si>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</si>
  <si>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</si>
  <si>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</si>
  <si>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</si>
  <si>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</si>
  <si>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</si>
  <si>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</si>
  <si>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</si>
  <si>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</si>
  <si>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</si>
  <si>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</si>
  <si>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</si>
  <si>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</si>
  <si>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</si>
  <si>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</si>
  <si>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</si>
  <si>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</si>
  <si>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</si>
  <si>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</si>
  <si>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</si>
  <si>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</si>
  <si>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</si>
  <si>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</si>
  <si>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</si>
  <si>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</si>
  <si>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</si>
  <si>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</si>
  <si>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</si>
  <si>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</si>
  <si>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</si>
  <si>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</si>
  <si>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</si>
  <si>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</si>
  <si>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</si>
  <si>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</si>
  <si>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</si>
  <si>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</si>
  <si>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</si>
  <si>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</si>
  <si>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</si>
  <si>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</si>
  <si>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</si>
  <si>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</si>
  <si>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</si>
  <si>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</si>
  <si>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</si>
  <si>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</si>
  <si>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</si>
  <si>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</si>
  <si>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</si>
  <si>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</si>
  <si>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</si>
  <si>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</si>
  <si>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</si>
  <si>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</si>
  <si>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</si>
  <si>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</si>
  <si>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</si>
  <si>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</si>
  <si>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</si>
  <si>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</si>
  <si>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</si>
  <si>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</si>
  <si>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</si>
  <si>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</si>
  <si>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</si>
  <si>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</si>
  <si>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</si>
  <si>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</si>
  <si>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</si>
  <si>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</si>
  <si>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</si>
  <si>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</si>
  <si>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</si>
  <si>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</si>
  <si>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</si>
  <si>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</si>
  <si>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</si>
  <si>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</si>
  <si>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</si>
  <si>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</si>
  <si>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</si>
  <si>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</si>
  <si>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</si>
  <si>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</si>
  <si>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</si>
  <si>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</si>
  <si>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</si>
  <si>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</si>
  <si>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</si>
  <si>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</si>
  <si>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</si>
  <si>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</si>
  <si>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</si>
  <si>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</si>
  <si>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</si>
  <si>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</si>
  <si>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</si>
  <si>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</si>
  <si>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</si>
  <si>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</si>
  <si>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</si>
  <si>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</si>
  <si>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</si>
  <si>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</si>
  <si>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</si>
  <si>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</si>
  <si>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</si>
  <si>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</si>
  <si>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</si>
  <si>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</si>
  <si>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</si>
  <si>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</si>
  <si>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</si>
  <si>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</si>
  <si>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</si>
  <si>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</si>
  <si>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</si>
  <si>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</si>
  <si>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</si>
  <si>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</si>
  <si>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</si>
  <si>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</si>
  <si>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</si>
  <si>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</si>
  <si>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</si>
  <si>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</si>
  <si>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</si>
  <si>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</si>
  <si>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</si>
  <si>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</si>
  <si>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</si>
  <si>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</si>
  <si>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</si>
  <si>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</si>
  <si>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</si>
  <si>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</si>
  <si>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</si>
  <si>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</si>
  <si>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</si>
  <si>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</si>
  <si>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</si>
  <si>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</si>
  <si>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</si>
  <si>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</si>
  <si>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</si>
  <si>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</si>
  <si>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</si>
  <si>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</si>
  <si>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</si>
  <si>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</si>
  <si>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</si>
  <si>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</si>
  <si>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</si>
  <si>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</si>
  <si>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</si>
  <si>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</si>
  <si>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</si>
  <si>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</si>
  <si>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</si>
  <si>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</si>
  <si>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</si>
  <si>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</si>
  <si>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</si>
  <si>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</si>
  <si>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</si>
  <si>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</si>
  <si>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</si>
  <si>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</si>
  <si>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</si>
  <si>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</si>
  <si>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</si>
  <si>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</si>
  <si>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</si>
  <si>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</si>
  <si>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</si>
  <si>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</si>
  <si>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</si>
  <si>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</si>
  <si>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</si>
  <si>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</si>
  <si>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</si>
  <si>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</si>
  <si>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</si>
  <si>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</si>
  <si>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</si>
  <si>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</si>
  <si>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</si>
  <si>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</si>
  <si>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</si>
  <si>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</si>
  <si>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</si>
  <si>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</si>
  <si>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</si>
  <si>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</si>
  <si>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</si>
  <si>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</si>
  <si>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</si>
  <si>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</si>
  <si>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</si>
  <si>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</si>
  <si>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</si>
  <si>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</si>
  <si>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</si>
  <si>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</si>
  <si>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</si>
  <si>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</si>
  <si>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</si>
  <si>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</si>
  <si>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</si>
  <si>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</si>
  <si>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</si>
  <si>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</si>
  <si>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</si>
  <si>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</si>
  <si>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</si>
  <si>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</si>
  <si>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</si>
  <si>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</si>
  <si>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</si>
  <si>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</si>
  <si>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</si>
  <si>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</si>
  <si>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</si>
  <si>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</si>
  <si>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</si>
  <si>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</si>
  <si>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</si>
  <si>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</si>
  <si>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</si>
  <si>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</si>
  <si>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</si>
  <si>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</si>
  <si>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</si>
  <si>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</si>
  <si>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</si>
  <si>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</si>
  <si>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</si>
  <si>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</si>
  <si>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</si>
  <si>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</si>
  <si>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</si>
  <si>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</si>
  <si>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</si>
  <si>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</si>
  <si>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</si>
  <si>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</si>
  <si>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</si>
  <si>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</si>
  <si>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</si>
  <si>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</si>
  <si>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</si>
  <si>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</si>
  <si>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</si>
  <si>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</si>
  <si>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</si>
  <si>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</si>
  <si>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</si>
  <si>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</si>
  <si>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</si>
  <si>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</si>
  <si>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</si>
  <si>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</si>
  <si>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</si>
  <si>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</si>
  <si>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</si>
  <si>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</si>
  <si>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</si>
  <si>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</si>
  <si>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</si>
  <si>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</si>
  <si>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</si>
  <si>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</si>
  <si>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</si>
  <si>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</si>
  <si>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</si>
  <si>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</si>
  <si>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</si>
  <si>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</si>
  <si>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</si>
  <si>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</si>
  <si>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</si>
  <si>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</si>
  <si>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</si>
  <si>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</si>
  <si>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</si>
  <si>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</si>
  <si>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</si>
  <si>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</si>
  <si>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</si>
  <si>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</si>
  <si>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</si>
  <si>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</si>
  <si>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</si>
  <si>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</si>
  <si>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</si>
  <si>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</si>
  <si>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</si>
  <si>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</si>
  <si>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</si>
  <si>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</si>
  <si>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</si>
  <si>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</si>
  <si>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</si>
  <si>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</si>
  <si>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</si>
  <si>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</si>
  <si>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</si>
  <si>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</si>
  <si>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</si>
  <si>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</si>
  <si>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</si>
  <si>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</si>
  <si>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</si>
  <si>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</si>
  <si>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</si>
  <si>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</si>
  <si>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</si>
  <si>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</si>
  <si>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</si>
  <si>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</si>
  <si>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</si>
  <si>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</si>
  <si>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</si>
  <si>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</si>
  <si>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</si>
  <si>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</si>
  <si>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</si>
  <si>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</si>
  <si>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</si>
  <si>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</si>
  <si>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</si>
  <si>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</si>
  <si>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</si>
  <si>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</si>
  <si>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</si>
  <si>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</si>
  <si>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</si>
  <si>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</si>
  <si>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</si>
  <si>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</si>
  <si>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</si>
  <si>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</si>
  <si>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</si>
  <si>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</si>
  <si>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</si>
  <si>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</si>
  <si>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</si>
  <si>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</si>
  <si>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</si>
  <si>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</si>
  <si>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</si>
  <si>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</si>
  <si>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</si>
  <si>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</si>
  <si>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</si>
  <si>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</si>
  <si>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</si>
  <si>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</si>
  <si>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</si>
  <si>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</si>
  <si>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</si>
  <si>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</si>
  <si>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</si>
  <si>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</si>
  <si>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</si>
  <si>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</si>
  <si>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</si>
  <si>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</si>
  <si>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</si>
  <si>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</si>
  <si>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</si>
  <si>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</si>
  <si>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</si>
  <si>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</si>
  <si>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</si>
  <si>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</si>
  <si>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</si>
  <si>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</si>
  <si>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</si>
  <si>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</si>
  <si>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</si>
  <si>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</si>
  <si>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</si>
  <si>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</si>
  <si>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</si>
  <si>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</si>
  <si>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</si>
  <si>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</si>
  <si>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</si>
  <si>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</si>
  <si>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</si>
  <si>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</si>
  <si>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</si>
  <si>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</si>
  <si>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</si>
  <si>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</si>
  <si>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</si>
  <si>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</si>
  <si>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</si>
  <si>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</si>
  <si>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</si>
  <si>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</si>
  <si>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</si>
  <si>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</si>
  <si>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</si>
  <si>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</si>
  <si>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</si>
  <si>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</si>
  <si>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</si>
  <si>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</si>
  <si>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</si>
  <si>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</si>
  <si>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</si>
  <si>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</si>
  <si>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</si>
  <si>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</si>
  <si>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</si>
  <si>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</si>
  <si>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</si>
  <si>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</si>
  <si>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</si>
  <si>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</si>
  <si>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</si>
  <si>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</si>
  <si>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</si>
  <si>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</si>
  <si>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</si>
  <si>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</si>
  <si>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</si>
  <si>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</si>
  <si>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</si>
  <si>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</si>
  <si>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</si>
  <si>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</si>
  <si>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</si>
  <si>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</si>
  <si>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</si>
  <si>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</si>
  <si>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</si>
  <si>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</si>
  <si>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</si>
  <si>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</si>
  <si>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</si>
  <si>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</si>
  <si>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</si>
  <si>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</si>
  <si>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</si>
  <si>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</si>
  <si>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</si>
  <si>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</si>
  <si>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</si>
  <si>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</si>
  <si>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</si>
  <si>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</si>
  <si>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</si>
  <si>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</si>
  <si>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</si>
  <si>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</si>
  <si>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</si>
  <si>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</si>
  <si>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</si>
  <si>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</si>
  <si>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</si>
  <si>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</si>
  <si>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</si>
  <si>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</si>
  <si>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</si>
  <si>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</si>
  <si>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</si>
  <si>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</si>
  <si>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</si>
  <si>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</si>
  <si>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</si>
  <si>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</si>
  <si>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</si>
  <si>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</si>
  <si>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</si>
  <si>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</si>
  <si>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</si>
  <si>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</si>
  <si>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</si>
  <si>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</si>
  <si>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</si>
  <si>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</si>
  <si>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</si>
  <si>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</si>
  <si>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</si>
  <si>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</si>
  <si>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</si>
  <si>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</si>
  <si>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</si>
  <si>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</si>
  <si>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</si>
  <si>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</si>
  <si>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</si>
  <si>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</si>
  <si>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</si>
  <si>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</si>
  <si>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</si>
  <si>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</si>
  <si>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</si>
  <si>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</si>
  <si>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</si>
  <si>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</si>
  <si>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</si>
  <si>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</si>
  <si>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</si>
  <si>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</si>
  <si>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</si>
  <si>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</si>
  <si>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</si>
  <si>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</si>
  <si>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</si>
  <si>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</si>
  <si>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</si>
  <si>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</si>
  <si>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</si>
  <si>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</si>
  <si>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</si>
  <si>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</si>
  <si>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</si>
  <si>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</si>
  <si>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</si>
  <si>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</si>
  <si>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</si>
  <si>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</si>
  <si>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</si>
  <si>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</si>
  <si>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</si>
  <si>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</si>
  <si>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</si>
  <si>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</si>
  <si>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</si>
  <si>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</si>
  <si>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</si>
  <si>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</si>
  <si>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</si>
  <si>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</si>
  <si>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</si>
  <si>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</si>
  <si>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</si>
  <si>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</si>
  <si>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</si>
  <si>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</si>
  <si>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</si>
  <si>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</si>
  <si>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</si>
  <si>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</si>
  <si>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</si>
  <si>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</si>
  <si>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</si>
  <si>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</si>
  <si>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</si>
  <si>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</si>
  <si>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</si>
  <si>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</si>
  <si>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</si>
  <si>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</si>
  <si>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</si>
  <si>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</si>
  <si>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</si>
  <si>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</si>
  <si>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</si>
  <si>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</si>
  <si>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</si>
  <si>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</si>
  <si>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</si>
  <si>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</si>
  <si>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</si>
  <si>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</si>
  <si>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</si>
  <si>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</si>
  <si>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</si>
  <si>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</si>
  <si>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</si>
  <si>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</si>
  <si>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</si>
  <si>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</si>
  <si>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</si>
  <si>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</si>
  <si>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</si>
  <si>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</si>
  <si>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</si>
  <si>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</si>
  <si>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</si>
  <si>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</si>
  <si>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</si>
  <si>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</si>
  <si>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</si>
  <si>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</si>
  <si>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</si>
  <si>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</si>
  <si>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</si>
  <si>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</si>
  <si>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</si>
  <si>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</si>
  <si>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</si>
  <si>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</si>
  <si>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</si>
  <si>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</si>
  <si>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</si>
  <si>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</si>
  <si>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</si>
  <si>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</si>
  <si>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</si>
  <si>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</si>
  <si>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</si>
  <si>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</si>
  <si>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</si>
  <si>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</si>
  <si>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</si>
  <si>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</si>
  <si>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</si>
  <si>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</si>
  <si>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</si>
  <si>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</si>
  <si>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</si>
  <si>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</si>
  <si>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</si>
  <si>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</si>
  <si>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</si>
  <si>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</si>
  <si>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</si>
  <si>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</si>
  <si>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</si>
  <si>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</si>
  <si>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</si>
  <si>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</si>
  <si>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</si>
  <si>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</si>
  <si>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</si>
  <si>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</si>
  <si>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</si>
  <si>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</si>
  <si>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</si>
  <si>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</si>
  <si>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</si>
  <si>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</si>
  <si>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</si>
  <si>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</si>
  <si>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</si>
  <si>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</si>
  <si>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</si>
  <si>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</si>
  <si>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</si>
  <si>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</si>
  <si>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</si>
  <si>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</si>
  <si>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</si>
  <si>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</si>
  <si>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</si>
  <si>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</si>
  <si>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</si>
  <si>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</si>
  <si>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</si>
  <si>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</si>
  <si>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</si>
  <si>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</si>
  <si>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</si>
  <si>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</si>
  <si>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</si>
  <si>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</si>
  <si>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</si>
  <si>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</si>
  <si>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</si>
  <si>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</si>
  <si>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</si>
  <si>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</si>
  <si>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</si>
  <si>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</si>
  <si>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</si>
  <si>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</si>
  <si>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</si>
  <si>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</si>
  <si>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</si>
  <si>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</si>
  <si>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</si>
  <si>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</si>
  <si>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</si>
  <si>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</si>
  <si>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</si>
  <si>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</si>
  <si>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</si>
  <si>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</si>
  <si>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</si>
  <si>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</si>
  <si>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</si>
  <si>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</si>
  <si>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</si>
  <si>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</si>
  <si>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</si>
  <si>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</si>
  <si>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</si>
  <si>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</si>
  <si>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</si>
  <si>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</si>
  <si>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</si>
  <si>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</si>
  <si>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</si>
  <si>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</si>
  <si>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</si>
  <si>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</si>
  <si>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</si>
  <si>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</si>
  <si>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</si>
  <si>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</si>
  <si>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</si>
  <si>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</si>
  <si>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</si>
  <si>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</si>
  <si>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</si>
  <si>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</si>
  <si>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</si>
  <si>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</si>
  <si>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</si>
  <si>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</si>
  <si>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</si>
  <si>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</si>
  <si>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</si>
  <si>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</si>
  <si>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</si>
  <si>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</si>
  <si>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</si>
  <si>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</si>
  <si>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</si>
  <si>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</si>
  <si>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</si>
  <si>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</si>
  <si>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</si>
  <si>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</si>
  <si>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</si>
  <si>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</si>
  <si>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</si>
  <si>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</si>
  <si>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</si>
  <si>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</si>
  <si>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</si>
  <si>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</si>
  <si>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</si>
  <si>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</si>
  <si>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</si>
  <si>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</si>
  <si>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</si>
  <si>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</si>
  <si>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</si>
  <si>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</si>
  <si>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</si>
  <si>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</si>
  <si>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</si>
  <si>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</si>
  <si>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</si>
  <si>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</si>
  <si>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</si>
  <si>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</si>
  <si>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</si>
  <si>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</si>
  <si>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</si>
  <si>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</si>
  <si>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</si>
  <si>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</si>
  <si>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</si>
  <si>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</si>
  <si>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</si>
  <si>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</si>
  <si>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</si>
  <si>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</si>
  <si>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</si>
  <si>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</si>
  <si>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</si>
  <si>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</si>
  <si>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</si>
  <si>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</si>
  <si>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</si>
  <si>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</si>
  <si>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</si>
  <si>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</si>
  <si>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</si>
  <si>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</si>
  <si>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</si>
  <si>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</si>
  <si>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</si>
  <si>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</si>
  <si>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</si>
  <si>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</si>
  <si>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</si>
  <si>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</si>
  <si>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</si>
  <si>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</si>
  <si>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</si>
  <si>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</si>
  <si>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</si>
  <si>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</si>
  <si>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</si>
  <si>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</si>
  <si>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</si>
  <si>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</si>
  <si>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</si>
  <si>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</si>
  <si>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</si>
  <si>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</si>
  <si>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</si>
  <si>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</si>
  <si>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</si>
  <si>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</si>
  <si>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</si>
  <si>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</si>
  <si>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</si>
  <si>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</si>
  <si>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</si>
  <si>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</si>
  <si>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</si>
  <si>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</si>
  <si>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</si>
  <si>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</si>
  <si>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</si>
  <si>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</si>
  <si>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</si>
  <si>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</si>
  <si>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</si>
  <si>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</si>
  <si>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</si>
  <si>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</si>
  <si>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</si>
  <si>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</si>
  <si>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</si>
  <si>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</si>
  <si>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</si>
  <si>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</si>
  <si>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</si>
  <si>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</si>
  <si>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</si>
  <si>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</si>
  <si>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</si>
  <si>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</si>
  <si>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</si>
  <si>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</si>
  <si>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</si>
  <si>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</si>
  <si>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</si>
  <si>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</si>
  <si>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</si>
  <si>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</si>
  <si>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</si>
  <si>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</si>
  <si>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</si>
  <si>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</si>
  <si>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</si>
  <si>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</si>
  <si>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</si>
  <si>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</si>
  <si>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</si>
  <si>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</si>
  <si>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</si>
  <si>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</si>
  <si>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</si>
  <si>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</si>
  <si>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</si>
  <si>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</si>
  <si>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</si>
  <si>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</si>
  <si>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</si>
  <si>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</si>
  <si>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</si>
  <si>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</si>
  <si>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</si>
  <si>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</si>
  <si>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</si>
  <si>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</si>
  <si>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</si>
  <si>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</si>
  <si>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</si>
  <si>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</si>
  <si>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</si>
  <si>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</si>
  <si>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</si>
  <si>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</si>
  <si>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</si>
  <si>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</si>
  <si>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</si>
  <si>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</si>
  <si>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</si>
  <si>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</si>
  <si>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</si>
  <si>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</si>
  <si>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</si>
  <si>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</si>
  <si>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</si>
  <si>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</si>
  <si>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</si>
  <si>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</si>
  <si>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</si>
  <si>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</si>
  <si>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</si>
  <si>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</si>
  <si>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</si>
  <si>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</si>
  <si>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</si>
  <si>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</si>
  <si>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</si>
  <si>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</si>
  <si>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</si>
  <si>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</si>
  <si>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</si>
  <si>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</si>
  <si>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</si>
  <si>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</si>
  <si>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</si>
  <si>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</si>
  <si>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</si>
  <si>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</si>
  <si>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</si>
  <si>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</si>
  <si>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</si>
  <si>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</si>
  <si>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</si>
  <si>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</si>
  <si>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</si>
  <si>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</si>
  <si>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</si>
  <si>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</si>
  <si>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</si>
  <si>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</si>
  <si>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</si>
  <si>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</si>
  <si>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</si>
  <si>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</si>
  <si>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</si>
  <si>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</si>
  <si>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</si>
  <si>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</si>
  <si>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</si>
  <si>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</si>
  <si>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</si>
  <si>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</si>
  <si>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</si>
  <si>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</si>
  <si>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</si>
  <si>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</si>
  <si>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</si>
  <si>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</si>
  <si>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</si>
  <si>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</si>
  <si>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</si>
  <si>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</si>
  <si>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</si>
  <si>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</si>
  <si>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</si>
  <si>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</si>
  <si>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</si>
  <si>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</si>
  <si>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</si>
  <si>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</si>
  <si>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</si>
  <si>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</si>
  <si>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</si>
  <si>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</si>
  <si>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</si>
  <si>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</si>
  <si>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</si>
  <si>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</si>
  <si>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</si>
  <si>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</si>
  <si>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</si>
  <si>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</si>
  <si>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</si>
  <si>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</si>
  <si>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</si>
  <si>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</si>
  <si>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</si>
  <si>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</si>
  <si>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</si>
  <si>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</si>
  <si>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</si>
  <si>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</si>
  <si>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</si>
  <si>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</si>
  <si>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</si>
  <si>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</si>
  <si>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</si>
  <si>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</si>
  <si>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</si>
  <si>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</si>
  <si>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</si>
  <si>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</si>
  <si>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</si>
  <si>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</si>
  <si>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</si>
  <si>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</si>
  <si>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</si>
  <si>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</si>
  <si>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</si>
  <si>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</si>
  <si>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</si>
  <si>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</si>
  <si>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</si>
  <si>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</si>
  <si>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</si>
  <si>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</si>
  <si>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</si>
  <si>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</si>
  <si>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</si>
  <si>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</si>
  <si>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</si>
  <si>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</si>
  <si>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</si>
  <si>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</si>
  <si>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</si>
  <si>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</si>
  <si>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</si>
  <si>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</si>
  <si>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</si>
  <si>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</si>
  <si>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</si>
  <si>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</si>
  <si>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</si>
  <si>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</si>
  <si>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</si>
  <si>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</si>
  <si>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</si>
  <si>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</si>
  <si>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</si>
  <si>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</si>
  <si>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</si>
  <si>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</si>
  <si>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</si>
  <si>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</si>
  <si>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</si>
  <si>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</si>
  <si>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</si>
  <si>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</si>
  <si>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</si>
  <si>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</si>
  <si>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</si>
  <si>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</si>
  <si>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</si>
  <si>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</si>
  <si>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</si>
  <si>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</si>
  <si>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</si>
  <si>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</si>
  <si>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</si>
  <si>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</si>
  <si>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</si>
  <si>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</si>
  <si>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</si>
  <si>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</si>
  <si>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</si>
  <si>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</si>
  <si>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</si>
  <si>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</si>
  <si>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</si>
  <si>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</si>
  <si>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</si>
  <si>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</si>
  <si>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</si>
  <si>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</si>
  <si>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</si>
  <si>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</si>
  <si>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</si>
  <si>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</si>
  <si>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</si>
  <si>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</si>
  <si>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</si>
  <si>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</si>
  <si>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</si>
  <si>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</si>
  <si>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</si>
  <si>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</si>
  <si>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</si>
  <si>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</si>
  <si>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</si>
  <si>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</si>
  <si>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</si>
  <si>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</si>
  <si>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</si>
  <si>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</si>
  <si>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</si>
  <si>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</si>
  <si>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</si>
  <si>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</si>
  <si>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</si>
  <si>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</si>
  <si>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</si>
  <si>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</si>
  <si>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</si>
  <si>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</si>
  <si>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</si>
  <si>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</si>
  <si>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</si>
  <si>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</si>
  <si>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</si>
  <si>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</si>
  <si>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</si>
  <si>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</si>
  <si>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</si>
  <si>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</si>
  <si>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</si>
  <si>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</si>
  <si>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</si>
  <si>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</si>
  <si>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</si>
  <si>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</si>
  <si>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</si>
  <si>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</si>
  <si>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</si>
  <si>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</si>
  <si>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</si>
  <si>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</si>
  <si>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</si>
  <si>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</si>
  <si>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</si>
  <si>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</si>
  <si>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</si>
  <si>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</si>
  <si>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</si>
  <si>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</si>
  <si>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</si>
  <si>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</si>
  <si>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</si>
  <si>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</si>
  <si>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</si>
  <si>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</si>
  <si>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</si>
  <si>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</si>
  <si>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</si>
  <si>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</si>
  <si>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</si>
  <si>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</si>
  <si>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</si>
  <si>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</si>
  <si>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</si>
  <si>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</si>
  <si>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</si>
  <si>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</si>
  <si>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</si>
  <si>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</si>
  <si>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</si>
  <si>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</si>
  <si>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</si>
  <si>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</si>
  <si>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</si>
  <si>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</si>
  <si>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</si>
  <si>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</si>
  <si>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</si>
  <si>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</si>
  <si>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</si>
  <si>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</si>
  <si>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</si>
  <si>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</si>
  <si>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</si>
  <si>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</si>
  <si>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</si>
  <si>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</si>
  <si>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</si>
  <si>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</si>
  <si>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</si>
  <si>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</si>
  <si>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</si>
  <si>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</si>
  <si>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</si>
  <si>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</si>
  <si>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</si>
  <si>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</si>
  <si>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</si>
  <si>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</si>
  <si>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</si>
  <si>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</si>
  <si>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</si>
  <si>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</si>
  <si>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</si>
  <si>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</si>
  <si>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</si>
  <si>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</si>
  <si>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</si>
  <si>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</si>
  <si>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</si>
  <si>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</si>
  <si>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</si>
  <si>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</si>
  <si>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</si>
  <si>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</si>
  <si>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</si>
  <si>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</si>
  <si>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</si>
  <si>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</si>
  <si>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</si>
  <si>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</si>
  <si>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</si>
  <si>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</si>
  <si>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</si>
  <si>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</si>
  <si>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</si>
  <si>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</si>
  <si>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</si>
  <si>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</si>
  <si>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</si>
  <si>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</si>
  <si>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</si>
  <si>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</si>
  <si>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</si>
  <si>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</si>
  <si>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</si>
  <si>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</si>
  <si>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</si>
  <si>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</si>
  <si>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</si>
  <si>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</si>
  <si>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</si>
  <si>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</si>
  <si>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</si>
  <si>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</si>
  <si>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</si>
  <si>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</si>
  <si>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</si>
  <si>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</si>
  <si>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</si>
  <si>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</si>
  <si>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</si>
  <si>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</si>
  <si>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</si>
  <si>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</si>
  <si>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</si>
  <si>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</si>
  <si>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</si>
  <si>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</si>
  <si>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</si>
  <si>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</si>
  <si>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</si>
  <si>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</si>
  <si>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</si>
  <si>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</si>
  <si>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</si>
  <si>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</si>
  <si>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</si>
  <si>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</si>
  <si>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</si>
  <si>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</si>
  <si>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</si>
  <si>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</si>
  <si>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</si>
  <si>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</si>
  <si>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</si>
  <si>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</si>
  <si>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</si>
  <si>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</si>
  <si>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</si>
  <si>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</si>
  <si>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</si>
  <si>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</si>
  <si>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</si>
  <si>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</si>
  <si>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</si>
  <si>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</si>
  <si>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</si>
  <si>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</si>
  <si>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</si>
  <si>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</si>
  <si>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</si>
  <si>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</si>
  <si>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</si>
  <si>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</si>
  <si>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</si>
  <si>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</si>
  <si>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</si>
  <si>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</si>
  <si>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</si>
  <si>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</si>
  <si>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</si>
  <si>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</si>
  <si>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</si>
  <si>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</si>
  <si>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</si>
  <si>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</si>
  <si>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</si>
  <si>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</si>
  <si>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</si>
  <si>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</si>
  <si>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</si>
  <si>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</si>
  <si>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</si>
  <si>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</si>
  <si>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</si>
  <si>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</si>
  <si>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</si>
  <si>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</si>
  <si>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</si>
  <si>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</si>
  <si>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</si>
  <si>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</si>
  <si>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</si>
  <si>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</si>
  <si>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</si>
  <si>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</si>
  <si>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</si>
  <si>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</si>
  <si>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</si>
  <si>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</si>
  <si>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</si>
  <si>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</si>
  <si>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</si>
  <si>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</si>
  <si>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</si>
  <si>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</si>
  <si>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</si>
  <si>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</si>
  <si>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</si>
  <si>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</si>
  <si>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</si>
  <si>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</si>
  <si>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</si>
  <si>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</si>
  <si>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</si>
  <si>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</si>
  <si>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</si>
  <si>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</si>
  <si>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</si>
  <si>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</si>
  <si>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</si>
  <si>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</si>
  <si>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</si>
  <si>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</si>
  <si>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</si>
  <si>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</si>
  <si>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</si>
  <si>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</si>
  <si>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</si>
  <si>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</si>
  <si>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</si>
  <si>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</si>
  <si>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</si>
  <si>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</si>
  <si>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</si>
  <si>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</si>
  <si>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</si>
  <si>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</si>
  <si>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</si>
  <si>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</si>
  <si>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</si>
  <si>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</si>
  <si>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</si>
  <si>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</si>
  <si>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</si>
  <si>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</si>
  <si>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</si>
  <si>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</si>
  <si>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</si>
  <si>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</si>
  <si>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</si>
  <si>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</si>
  <si>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</si>
  <si>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</si>
  <si>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</si>
  <si>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</si>
  <si>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</si>
  <si>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</si>
  <si>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</si>
  <si>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</si>
  <si>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</si>
  <si>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</si>
  <si>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</si>
  <si>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</si>
  <si>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</si>
  <si>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</si>
  <si>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</si>
  <si>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</si>
  <si>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</si>
  <si>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</si>
  <si>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</si>
  <si>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</si>
  <si>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</si>
  <si>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</si>
  <si>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</si>
  <si>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</si>
  <si>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</si>
  <si>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</si>
  <si>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</si>
  <si>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</si>
  <si>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</si>
  <si>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</si>
  <si>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</si>
  <si>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</si>
  <si>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</si>
  <si>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</si>
  <si>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</si>
  <si>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</si>
  <si>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</si>
  <si>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</si>
  <si>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</si>
  <si>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</si>
  <si>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</si>
  <si>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</si>
  <si>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</si>
  <si>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</si>
  <si>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</si>
  <si>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</si>
  <si>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</si>
  <si>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</si>
  <si>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</si>
  <si>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</si>
  <si>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</si>
  <si>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</si>
  <si>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</si>
  <si>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</si>
  <si>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</si>
  <si>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</si>
  <si>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</si>
  <si>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</si>
  <si>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</si>
  <si>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</si>
  <si>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</si>
  <si>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</si>
  <si>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</si>
  <si>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</si>
  <si>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</si>
  <si>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</si>
  <si>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</si>
  <si>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</si>
  <si>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</si>
  <si>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</si>
  <si>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</si>
  <si>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</si>
  <si>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</si>
  <si>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</si>
  <si>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</si>
  <si>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</si>
  <si>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</si>
  <si>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</si>
  <si>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</si>
  <si>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</si>
  <si>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</si>
  <si>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</si>
  <si>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</si>
  <si>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</si>
  <si>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</si>
  <si>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</si>
  <si>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</si>
  <si>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</si>
  <si>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</si>
  <si>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</si>
  <si>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</si>
  <si>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</si>
  <si>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</si>
  <si>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</si>
  <si>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</si>
  <si>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</si>
  <si>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</si>
  <si>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</si>
  <si>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</si>
  <si>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</si>
  <si>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</si>
  <si>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</si>
  <si>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</si>
  <si>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</si>
  <si>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</si>
  <si>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</si>
  <si>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</si>
  <si>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</si>
  <si>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</si>
  <si>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</si>
  <si>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</si>
  <si>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</si>
  <si>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</si>
  <si>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</si>
  <si>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</si>
  <si>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</si>
  <si>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</si>
  <si>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</si>
  <si>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</si>
  <si>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</si>
  <si>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</si>
  <si>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</si>
  <si>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</si>
  <si>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</si>
  <si>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</si>
  <si>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</si>
  <si>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</si>
  <si>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</si>
  <si>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</si>
  <si>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</si>
  <si>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</si>
  <si>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</si>
  <si>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</si>
  <si>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</si>
  <si>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</si>
  <si>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</si>
  <si>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</si>
  <si>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</si>
  <si>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</si>
  <si>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</si>
  <si>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</si>
  <si>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</si>
  <si>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</si>
  <si>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</si>
  <si>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</si>
  <si>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</si>
  <si>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</si>
  <si>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</si>
  <si>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</si>
  <si>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</si>
  <si>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</si>
  <si>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</si>
  <si>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</si>
  <si>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</si>
  <si>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</si>
  <si>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</si>
  <si>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</si>
  <si>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</si>
  <si>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</si>
  <si>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</si>
  <si>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</si>
  <si>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</si>
  <si>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</si>
  <si>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</si>
  <si>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</si>
  <si>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</si>
  <si>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</si>
  <si>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</si>
  <si>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</si>
  <si>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</si>
  <si>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</si>
  <si>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</si>
  <si>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</si>
  <si>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</si>
  <si>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</si>
  <si>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</si>
  <si>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</si>
  <si>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</si>
  <si>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</si>
  <si>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</si>
  <si>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</si>
  <si>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</si>
  <si>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</si>
  <si>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</si>
  <si>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</si>
  <si>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</si>
  <si>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</si>
  <si>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</si>
  <si>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</si>
  <si>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</si>
  <si>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</si>
  <si>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</si>
  <si>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</si>
  <si>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</si>
  <si>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</si>
  <si>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</si>
  <si>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</si>
  <si>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</si>
  <si>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</si>
  <si>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</si>
  <si>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</si>
  <si>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</si>
  <si>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</si>
  <si>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</si>
  <si>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</si>
  <si>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</si>
  <si>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</si>
  <si>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</si>
  <si>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</si>
  <si>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</si>
  <si>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</si>
  <si>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</si>
  <si>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</si>
  <si>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</si>
  <si>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</si>
  <si>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</si>
  <si>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</si>
  <si>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</si>
  <si>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</si>
  <si>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</si>
  <si>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</si>
  <si>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</si>
  <si>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</si>
  <si>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</si>
  <si>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</si>
  <si>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</si>
  <si>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</si>
  <si>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</si>
  <si>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</si>
  <si>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</si>
  <si>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</si>
  <si>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</si>
  <si>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</si>
  <si>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</si>
  <si>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</si>
  <si>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</si>
  <si>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</si>
  <si>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</si>
  <si>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</si>
  <si>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</si>
  <si>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</si>
  <si>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</si>
  <si>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</si>
  <si>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</si>
  <si>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</si>
  <si>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</si>
  <si>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</si>
  <si>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</si>
  <si>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</si>
  <si>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</si>
  <si>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</si>
  <si>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</si>
  <si>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</si>
  <si>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</si>
  <si>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</si>
  <si>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</si>
  <si>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</si>
  <si>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</si>
  <si>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</si>
  <si>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</si>
  <si>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</si>
  <si>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</si>
  <si>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</si>
  <si>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</si>
  <si>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</si>
  <si>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</si>
  <si>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</si>
  <si>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</si>
  <si>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</si>
  <si>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</si>
  <si>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</si>
  <si>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</si>
  <si>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</si>
  <si>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</si>
  <si>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</si>
  <si>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</si>
  <si>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</si>
  <si>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</si>
  <si>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</si>
  <si>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</si>
  <si>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</si>
  <si>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</si>
  <si>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</si>
  <si>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</si>
  <si>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</si>
  <si>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</si>
  <si>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</si>
  <si>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</si>
  <si>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</si>
  <si>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</si>
  <si>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</si>
  <si>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</si>
  <si>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</si>
  <si>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</si>
  <si>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</si>
  <si>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</si>
  <si>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</si>
  <si>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</si>
  <si>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</si>
  <si>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</si>
  <si>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</si>
  <si>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</si>
  <si>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</si>
  <si>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</si>
  <si>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</si>
  <si>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</si>
  <si>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</si>
  <si>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</si>
  <si>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</si>
  <si>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</si>
  <si>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</si>
  <si>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</si>
  <si>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</si>
  <si>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</si>
  <si>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</si>
  <si>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</si>
  <si>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</si>
  <si>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</si>
  <si>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</si>
  <si>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</si>
  <si>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</si>
  <si>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</si>
  <si>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</si>
  <si>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</si>
  <si>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</si>
  <si>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</si>
  <si>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</si>
  <si>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</si>
  <si>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</si>
  <si>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</si>
  <si>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</si>
  <si>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</si>
  <si>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</si>
  <si>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</si>
  <si>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</si>
  <si>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</si>
  <si>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</si>
  <si>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</si>
  <si>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</si>
  <si>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</si>
  <si>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</si>
  <si>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</si>
  <si>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</si>
  <si>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</si>
  <si>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</si>
  <si>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</si>
  <si>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</si>
  <si>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</si>
  <si>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</si>
  <si>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</si>
  <si>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</si>
  <si>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</si>
  <si>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</si>
  <si>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</si>
  <si>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</si>
  <si>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</si>
  <si>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</si>
  <si>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</si>
  <si>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</si>
  <si>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</si>
  <si>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</si>
  <si>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</si>
  <si>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</si>
  <si>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</si>
  <si>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</si>
  <si>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</si>
  <si>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</si>
  <si>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</si>
  <si>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</si>
  <si>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</si>
  <si>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</si>
  <si>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</si>
  <si>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</si>
  <si>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</si>
  <si>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</si>
  <si>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</si>
  <si>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</si>
  <si>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</si>
  <si>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</si>
  <si>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</si>
  <si>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</si>
  <si>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</si>
  <si>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</si>
  <si>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</si>
  <si>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</si>
  <si>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</si>
  <si>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</si>
  <si>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</si>
  <si>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</si>
  <si>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</si>
  <si>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</si>
  <si>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</si>
  <si>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</si>
  <si>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</si>
  <si>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</si>
  <si>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</si>
  <si>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</si>
  <si>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</si>
  <si>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</si>
  <si>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</si>
  <si>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</si>
  <si>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</si>
  <si>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</si>
  <si>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</si>
  <si>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</si>
  <si>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</si>
  <si>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</si>
  <si>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</si>
  <si>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</si>
  <si>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</si>
  <si>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</si>
  <si>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</si>
  <si>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</si>
  <si>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</si>
  <si>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</si>
  <si>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</si>
  <si>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</si>
  <si>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</si>
  <si>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</si>
  <si>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</si>
  <si>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</si>
  <si>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</si>
  <si>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</si>
  <si>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</si>
  <si>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</si>
  <si>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</si>
  <si>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</si>
  <si>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</si>
  <si>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</si>
  <si>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</si>
  <si>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</si>
  <si>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</si>
  <si>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</si>
  <si>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</si>
  <si>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</si>
  <si>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</si>
  <si>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</si>
  <si>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</si>
  <si>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</si>
  <si>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</si>
  <si>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</si>
  <si>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</si>
  <si>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</si>
  <si>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</si>
  <si>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</si>
  <si>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</si>
  <si>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</si>
  <si>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</si>
  <si>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</si>
  <si>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</si>
  <si>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</si>
  <si>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</si>
  <si>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</si>
  <si>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</si>
  <si>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</si>
  <si>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</si>
  <si>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</si>
  <si>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</si>
  <si>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</si>
  <si>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</si>
  <si>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</si>
  <si>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</si>
  <si>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</si>
  <si>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</si>
  <si>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</si>
  <si>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</si>
  <si>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</si>
  <si>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</si>
  <si>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</si>
  <si>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</si>
  <si>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</si>
  <si>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</si>
  <si>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</si>
  <si>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</si>
  <si>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</si>
  <si>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</si>
  <si>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</si>
  <si>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</si>
  <si>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</si>
  <si>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</si>
  <si>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</si>
  <si>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</si>
  <si>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</si>
  <si>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</si>
  <si>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</si>
  <si>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</si>
  <si>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</si>
  <si>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</si>
  <si>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</si>
  <si>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</si>
  <si>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</si>
  <si>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</si>
  <si>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</si>
  <si>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</si>
  <si>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</si>
  <si>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</si>
  <si>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</si>
  <si>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</si>
  <si>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</si>
  <si>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</si>
  <si>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</si>
  <si>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</si>
  <si>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</si>
  <si>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</si>
  <si>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</si>
  <si>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</si>
  <si>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</si>
  <si>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</si>
  <si>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</si>
  <si>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</si>
  <si>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</si>
  <si>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</si>
  <si>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</si>
  <si>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</si>
  <si>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</si>
  <si>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</si>
  <si>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</si>
  <si>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</si>
  <si>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</si>
  <si>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</si>
  <si>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</si>
  <si>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</si>
  <si>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</si>
  <si>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</si>
  <si>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</si>
  <si>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</si>
  <si>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</si>
  <si>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</si>
  <si>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</si>
  <si>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</si>
  <si>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</si>
  <si>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</si>
  <si>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</si>
  <si>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</si>
  <si>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</si>
  <si>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</si>
  <si>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</si>
  <si>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</si>
  <si>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</si>
  <si>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</si>
  <si>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</si>
  <si>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</si>
  <si>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</si>
  <si>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</si>
  <si>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</si>
  <si>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</si>
  <si>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</si>
  <si>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</si>
  <si>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</si>
  <si>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</si>
  <si>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</si>
  <si>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</si>
  <si>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</si>
  <si>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</si>
  <si>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</si>
  <si>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</si>
  <si>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</si>
  <si>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</si>
  <si>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</si>
  <si>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</si>
  <si>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</si>
  <si>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</si>
  <si>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</si>
  <si>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</si>
  <si>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</si>
  <si>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</si>
  <si>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</si>
  <si>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</si>
  <si>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</si>
  <si>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</si>
  <si>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</si>
  <si>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</si>
  <si>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</si>
  <si>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</si>
  <si>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</si>
  <si>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</si>
  <si>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</si>
  <si>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</si>
  <si>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</si>
  <si>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</si>
  <si>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</si>
  <si>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</si>
  <si>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</si>
  <si>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</si>
  <si>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</si>
  <si>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</si>
  <si>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</si>
  <si>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</si>
  <si>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</si>
  <si>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</si>
  <si>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</si>
  <si>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</si>
  <si>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</si>
  <si>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</si>
  <si>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</si>
  <si>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</si>
  <si>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</si>
  <si>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</si>
  <si>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</si>
  <si>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</si>
  <si>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</si>
  <si>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</si>
  <si>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</si>
  <si>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</si>
  <si>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</si>
  <si>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</si>
  <si>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</si>
  <si>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</si>
  <si>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</si>
  <si>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</si>
  <si>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</si>
  <si>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</si>
  <si>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</si>
  <si>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</si>
  <si>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</si>
  <si>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</si>
  <si>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</si>
  <si>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</si>
  <si>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</si>
  <si>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</si>
  <si>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</si>
  <si>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</si>
  <si>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</si>
  <si>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</si>
  <si>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</si>
  <si>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</si>
  <si>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</si>
  <si>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</si>
  <si>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</si>
  <si>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</si>
  <si>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</si>
  <si>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</si>
  <si>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</si>
  <si>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</si>
  <si>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</si>
  <si>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</si>
  <si>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</si>
  <si>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</si>
  <si>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</si>
  <si>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</si>
  <si>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</si>
  <si>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</si>
  <si>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</si>
  <si>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</si>
  <si>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</si>
  <si>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</si>
  <si>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</si>
  <si>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</si>
  <si>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</si>
  <si>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</si>
  <si>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</si>
  <si>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</si>
  <si>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</si>
  <si>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</si>
  <si>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</si>
  <si>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</si>
  <si>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</si>
  <si>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</si>
  <si>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</si>
  <si>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</si>
  <si>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</si>
  <si>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</si>
  <si>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</si>
  <si>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</si>
  <si>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</si>
  <si>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</si>
  <si>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</si>
  <si>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</si>
  <si>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</si>
  <si>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</si>
  <si>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</si>
  <si>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</si>
  <si>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</si>
  <si>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</si>
  <si>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</si>
  <si>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</si>
  <si>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</si>
  <si>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</si>
  <si>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</si>
  <si>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</si>
  <si>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</si>
  <si>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</si>
  <si>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</si>
  <si>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</si>
  <si>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</si>
  <si>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</si>
  <si>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</si>
  <si>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</si>
  <si>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</si>
  <si>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</si>
  <si>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</si>
  <si>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</si>
  <si>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</si>
  <si>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</si>
  <si>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</si>
  <si>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</si>
  <si>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</si>
  <si>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</si>
  <si>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</si>
  <si>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</si>
  <si>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</si>
  <si>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</si>
  <si>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</si>
  <si>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</si>
  <si>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</si>
  <si>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</si>
  <si>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</si>
  <si>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</si>
  <si>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</si>
  <si>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</si>
  <si>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</si>
  <si>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</si>
  <si>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</si>
  <si>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</si>
  <si>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</si>
  <si>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</si>
  <si>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</si>
  <si>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</si>
  <si>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</si>
  <si>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</si>
  <si>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</si>
  <si>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</si>
  <si>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</si>
  <si>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</si>
  <si>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</si>
  <si>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</si>
  <si>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</si>
  <si>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</si>
  <si>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</si>
  <si>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</si>
  <si>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</si>
  <si>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</si>
  <si>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</si>
  <si>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</si>
  <si>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</si>
  <si>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</si>
  <si>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</si>
  <si>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</si>
  <si>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</si>
  <si>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</si>
  <si>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</si>
  <si>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</si>
  <si>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</si>
  <si>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</si>
  <si>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</si>
  <si>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</si>
  <si>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</si>
  <si>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</si>
  <si>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</si>
  <si>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</si>
  <si>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</si>
  <si>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</si>
  <si>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</si>
  <si>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</si>
  <si>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</si>
  <si>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</si>
  <si>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</si>
  <si>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</si>
  <si>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</si>
  <si>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</si>
  <si>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</si>
  <si>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</si>
  <si>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</si>
  <si>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</si>
  <si>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</si>
  <si>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</si>
  <si>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</si>
  <si>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</si>
  <si>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</si>
  <si>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</si>
  <si>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</si>
  <si>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</si>
  <si>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</si>
  <si>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</si>
  <si>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</si>
  <si>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</si>
  <si>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</si>
  <si>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</si>
  <si>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</si>
  <si>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</si>
  <si>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</si>
  <si>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</si>
  <si>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</si>
  <si>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</si>
  <si>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</si>
  <si>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</si>
  <si>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</si>
  <si>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</si>
  <si>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</si>
  <si>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</si>
  <si>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</si>
  <si>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</si>
  <si>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</si>
  <si>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</si>
  <si>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</si>
  <si>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</si>
  <si>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</si>
  <si>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</si>
  <si>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</si>
  <si>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</si>
  <si>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</si>
  <si>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</si>
  <si>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</si>
  <si>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</si>
  <si>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</si>
  <si>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</si>
  <si>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</si>
  <si>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</si>
  <si>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</si>
  <si>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</si>
  <si>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</si>
  <si>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</si>
  <si>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</si>
  <si>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</si>
  <si>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</si>
  <si>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</si>
  <si>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</si>
  <si>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</si>
  <si>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</si>
  <si>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</si>
  <si>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</si>
  <si>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</si>
  <si>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</si>
  <si>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</si>
  <si>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</si>
  <si>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</si>
  <si>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</si>
  <si>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</si>
  <si>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</si>
  <si>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</si>
  <si>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</si>
  <si>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</si>
  <si>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</si>
  <si>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</si>
  <si>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</si>
  <si>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</si>
  <si>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</si>
  <si>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</si>
  <si>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</si>
  <si>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</si>
  <si>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</si>
  <si>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</si>
  <si>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</si>
  <si>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</si>
  <si>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</si>
  <si>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</si>
  <si>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</si>
  <si>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</si>
  <si>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</si>
  <si>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</si>
  <si>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</si>
  <si>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</si>
  <si>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</si>
  <si>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</si>
  <si>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</si>
  <si>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</si>
  <si>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</si>
  <si>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</si>
  <si>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</si>
  <si>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</si>
  <si>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</si>
  <si>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</si>
  <si>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</si>
  <si>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</si>
  <si>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</si>
  <si>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</si>
  <si>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</si>
  <si>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</si>
  <si>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</si>
  <si>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</si>
  <si>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</si>
  <si>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</si>
  <si>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</si>
  <si>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</si>
  <si>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</si>
  <si>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</si>
  <si>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</si>
  <si>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</si>
  <si>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</si>
  <si>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</si>
  <si>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</si>
  <si>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</si>
  <si>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</si>
  <si>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</si>
  <si>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</si>
  <si>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</si>
  <si>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</si>
  <si>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</si>
  <si>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</si>
  <si>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</si>
  <si>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</si>
  <si>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</si>
  <si>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</si>
  <si>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</si>
  <si>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</si>
  <si>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</si>
  <si>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</si>
  <si>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</si>
  <si>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</si>
  <si>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</si>
  <si>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</si>
  <si>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</si>
  <si>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</si>
  <si>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</si>
  <si>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</si>
  <si>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</si>
  <si>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</si>
  <si>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</si>
  <si>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</si>
  <si>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</si>
  <si>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</si>
  <si>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</si>
  <si>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</si>
  <si>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</si>
  <si>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</si>
  <si>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</si>
  <si>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</si>
  <si>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</si>
  <si>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</si>
  <si>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</si>
  <si>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</si>
  <si>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</si>
  <si>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</si>
  <si>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</si>
  <si>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</si>
  <si>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</si>
  <si>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</si>
  <si>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</si>
  <si>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</si>
  <si>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</si>
  <si>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</si>
  <si>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</si>
  <si>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</si>
  <si>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</si>
  <si>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</si>
  <si>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</si>
  <si>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</si>
  <si>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</si>
  <si>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</si>
  <si>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</si>
  <si>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</si>
  <si>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</si>
  <si>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</si>
  <si>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</si>
  <si>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</si>
  <si>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</si>
  <si>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</si>
  <si>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</si>
  <si>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</si>
  <si>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</si>
  <si>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</si>
  <si>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</si>
  <si>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</si>
  <si>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</si>
  <si>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</si>
  <si>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</si>
  <si>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</si>
  <si>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</si>
  <si>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</si>
  <si>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</si>
  <si>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</si>
  <si>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</si>
  <si>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</si>
  <si>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</si>
  <si>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</si>
  <si>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</si>
  <si>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</si>
  <si>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</si>
  <si>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</si>
  <si>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</si>
  <si>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</si>
  <si>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</si>
  <si>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</si>
  <si>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</si>
  <si>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</si>
  <si>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</si>
  <si>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</si>
  <si>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</si>
  <si>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</si>
  <si>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</si>
  <si>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</si>
  <si>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</si>
  <si>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</si>
  <si>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</si>
  <si>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</si>
  <si>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</si>
  <si>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</si>
  <si>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</si>
  <si>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</si>
  <si>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</si>
  <si>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</si>
  <si>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</si>
  <si>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</si>
  <si>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</si>
  <si>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</si>
  <si>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</si>
  <si>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</si>
  <si>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</si>
  <si>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</si>
  <si>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</si>
  <si>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</si>
  <si>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</si>
  <si>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</si>
  <si>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</si>
  <si>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</si>
  <si>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</si>
  <si>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</si>
  <si>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</si>
  <si>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</si>
  <si>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</si>
  <si>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</si>
  <si>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</si>
  <si>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</si>
  <si>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</si>
  <si>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</si>
  <si>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</si>
  <si>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</si>
  <si>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</si>
  <si>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</si>
  <si>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</si>
  <si>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</si>
  <si>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</si>
  <si>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</si>
  <si>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</si>
  <si>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</si>
  <si>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</si>
  <si>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</si>
  <si>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</si>
  <si>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</si>
  <si>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</si>
  <si>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</si>
  <si>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</si>
  <si>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</si>
  <si>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</si>
  <si>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</si>
  <si>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</si>
  <si>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</si>
  <si>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</si>
  <si>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</si>
  <si>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</si>
  <si>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</si>
  <si>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</si>
  <si>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</si>
  <si>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</si>
  <si>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</si>
  <si>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</si>
  <si>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</si>
  <si>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</si>
  <si>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</si>
  <si>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</si>
  <si>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</si>
  <si>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</si>
  <si>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</si>
  <si>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</si>
  <si>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</si>
  <si>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</si>
  <si>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</si>
  <si>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</si>
  <si>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</si>
  <si>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</si>
  <si>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</si>
  <si>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</si>
  <si>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</si>
  <si>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</si>
  <si>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</si>
  <si>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</si>
  <si>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</si>
  <si>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</si>
  <si>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</si>
  <si>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</si>
  <si>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</si>
  <si>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</si>
  <si>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</si>
  <si>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</si>
  <si>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</si>
  <si>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</si>
  <si>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</si>
  <si>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</si>
  <si>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</si>
  <si>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</si>
  <si>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</si>
  <si>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</si>
  <si>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</si>
  <si>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</si>
  <si>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</si>
  <si>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</si>
  <si>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</si>
  <si>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</si>
  <si>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</si>
  <si>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</si>
  <si>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</si>
  <si>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</si>
  <si>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</si>
  <si>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</si>
  <si>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</si>
  <si>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</si>
  <si>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</si>
  <si>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</si>
  <si>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</si>
  <si>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</si>
  <si>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</si>
  <si>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</si>
  <si>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</si>
  <si>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</si>
  <si>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</si>
  <si>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</si>
  <si>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</si>
  <si>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</si>
  <si>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</si>
  <si>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</si>
  <si>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</si>
  <si>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</si>
  <si>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</si>
  <si>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</si>
  <si>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</si>
  <si>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</si>
  <si>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</si>
  <si>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</si>
  <si>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</si>
  <si>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</si>
  <si>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</si>
  <si>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</si>
  <si>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</si>
  <si>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</si>
  <si>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</si>
  <si>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</si>
  <si>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</si>
  <si>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</si>
  <si>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</si>
  <si>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</si>
  <si>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</si>
  <si>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</si>
  <si>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</si>
  <si>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</si>
  <si>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</si>
  <si>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</si>
  <si>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</si>
  <si>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</si>
  <si>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</si>
  <si>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</si>
  <si>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</si>
  <si>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</si>
  <si>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</si>
  <si>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</si>
  <si>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</si>
  <si>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</si>
  <si>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</si>
  <si>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</si>
  <si>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</si>
  <si>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</si>
  <si>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</si>
  <si>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</si>
  <si>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</si>
  <si>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</si>
  <si>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</si>
  <si>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</si>
  <si>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</si>
  <si>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</si>
  <si>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</si>
  <si>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</si>
  <si>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</si>
  <si>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</si>
  <si>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</si>
  <si>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</si>
  <si>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</si>
  <si>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</si>
  <si>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</si>
  <si>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</si>
  <si>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</si>
  <si>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</si>
  <si>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</si>
  <si>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</si>
  <si>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</si>
  <si>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</si>
  <si>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</si>
  <si>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</si>
  <si>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</si>
  <si>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</si>
  <si>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</si>
  <si>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</si>
  <si>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</si>
  <si>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</si>
  <si>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</si>
  <si>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</si>
  <si>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</si>
  <si>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</si>
  <si>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</si>
  <si>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</si>
  <si>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</si>
  <si>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</si>
  <si>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</si>
  <si>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</si>
  <si>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</si>
  <si>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</si>
  <si>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</si>
  <si>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</si>
  <si>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</si>
  <si>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</si>
  <si>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</si>
  <si>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</si>
  <si>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</si>
  <si>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</si>
  <si>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</si>
  <si>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</si>
  <si>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</si>
  <si>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</si>
  <si>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</si>
  <si>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</si>
  <si>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</si>
  <si>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</si>
  <si>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</si>
  <si>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</si>
  <si>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</si>
  <si>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</si>
  <si>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</si>
  <si>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</si>
  <si>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</si>
  <si>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</si>
  <si>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</si>
  <si>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</si>
  <si>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</si>
  <si>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</si>
  <si>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</si>
  <si>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</si>
  <si>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</si>
  <si>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</si>
  <si>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</si>
  <si>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</si>
  <si>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</si>
  <si>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</si>
  <si>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</si>
  <si>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</si>
  <si>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</si>
  <si>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</si>
  <si>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</si>
  <si>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</si>
  <si>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</si>
  <si>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</si>
  <si>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</si>
  <si>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</si>
  <si>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</si>
  <si>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</si>
  <si>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</si>
  <si>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</si>
  <si>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</si>
  <si>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</si>
  <si>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</si>
  <si>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</si>
  <si>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</si>
  <si>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</si>
  <si>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</si>
  <si>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</si>
  <si>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</si>
  <si>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</si>
  <si>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</si>
  <si>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</si>
  <si>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</si>
  <si>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</si>
  <si>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</si>
  <si>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</si>
  <si>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</si>
  <si>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</si>
  <si>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</si>
  <si>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</si>
  <si>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</si>
  <si>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</si>
  <si>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</si>
  <si>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</si>
  <si>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</si>
  <si>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</si>
  <si>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</si>
  <si>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</si>
  <si>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</si>
  <si>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</si>
  <si>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</si>
  <si>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</si>
  <si>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</si>
  <si>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</si>
  <si>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</si>
  <si>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</si>
  <si>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</si>
  <si>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</si>
  <si>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</si>
  <si>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</si>
  <si>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</si>
  <si>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</si>
  <si>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</si>
  <si>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</si>
  <si>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</si>
  <si>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</si>
  <si>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</si>
  <si>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</si>
  <si>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</si>
  <si>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</si>
  <si>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</si>
  <si>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</si>
  <si>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</si>
  <si>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</si>
  <si>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</si>
  <si>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</si>
  <si>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</si>
  <si>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</si>
  <si>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</si>
  <si>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</si>
  <si>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</si>
  <si>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</si>
  <si>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</si>
  <si>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</si>
  <si>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</si>
  <si>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</si>
  <si>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</si>
  <si>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</si>
  <si>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</si>
  <si>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</si>
  <si>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</si>
  <si>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</si>
  <si>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</si>
  <si>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</si>
  <si>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</si>
  <si>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</si>
  <si>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</si>
  <si>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</si>
  <si>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</si>
  <si>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</si>
  <si>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</si>
  <si>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</si>
  <si>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</si>
  <si>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</si>
  <si>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</si>
  <si>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</si>
  <si>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</si>
  <si>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</si>
  <si>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</si>
  <si>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</si>
  <si>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</si>
  <si>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</si>
  <si>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</si>
  <si>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</si>
  <si>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</si>
  <si>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</si>
  <si>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</si>
  <si>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</si>
  <si>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</si>
  <si>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</si>
  <si>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</si>
  <si>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</si>
  <si>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</si>
  <si>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</si>
  <si>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</si>
  <si>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</si>
  <si>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</si>
  <si>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</si>
  <si>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</si>
  <si>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</si>
  <si>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</si>
  <si>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</si>
  <si>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</si>
  <si>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</si>
  <si>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</si>
  <si>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</si>
  <si>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</si>
  <si>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</si>
  <si>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</si>
  <si>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</si>
  <si>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</si>
  <si>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</si>
  <si>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</si>
  <si>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</si>
  <si>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</si>
  <si>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</si>
  <si>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</si>
  <si>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</si>
  <si>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</si>
  <si>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</si>
  <si>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</si>
  <si>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</si>
  <si>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</si>
  <si>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</si>
  <si>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</si>
  <si>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</si>
  <si>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</si>
  <si>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</si>
  <si>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</si>
  <si>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</si>
  <si>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</si>
  <si>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</si>
  <si>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</si>
  <si>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</si>
  <si>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</si>
  <si>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</si>
  <si>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</si>
  <si>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</si>
  <si>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</si>
  <si>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</si>
  <si>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</si>
  <si>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</si>
  <si>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</si>
  <si>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</si>
  <si>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</si>
  <si>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</si>
  <si>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</si>
  <si>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</si>
  <si>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</si>
  <si>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</si>
  <si>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</si>
  <si>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</si>
  <si>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</si>
  <si>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</si>
  <si>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</si>
  <si>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</si>
  <si>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</si>
  <si>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</si>
  <si>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</si>
  <si>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</si>
  <si>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</si>
  <si>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</si>
  <si>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</si>
  <si>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</si>
  <si>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</si>
  <si>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</si>
  <si>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</si>
  <si>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</si>
  <si>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</si>
  <si>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</si>
  <si>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</si>
  <si>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</si>
  <si>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</si>
  <si>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</si>
  <si>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</si>
  <si>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</si>
  <si>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</si>
  <si>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</si>
  <si>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</si>
  <si>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</si>
  <si>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</si>
  <si>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</si>
  <si>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</si>
  <si>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</si>
  <si>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</si>
  <si>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</si>
  <si>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</si>
  <si>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</si>
  <si>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</si>
  <si>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</si>
  <si>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</si>
  <si>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</si>
  <si>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</si>
  <si>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</si>
  <si>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</si>
  <si>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</si>
  <si>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</si>
  <si>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</si>
  <si>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</si>
  <si>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</si>
  <si>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</si>
  <si>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</si>
  <si>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</si>
  <si>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</si>
  <si>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</si>
  <si>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</si>
  <si>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</si>
  <si>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</si>
  <si>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</si>
  <si>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</si>
  <si>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</si>
  <si>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</si>
  <si>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</si>
  <si>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</si>
  <si>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</si>
  <si>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</si>
  <si>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</si>
  <si>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</si>
  <si>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</si>
  <si>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</si>
  <si>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</si>
  <si>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</si>
  <si>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</si>
  <si>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</si>
  <si>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</si>
  <si>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</si>
  <si>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</si>
  <si>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</si>
  <si>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</si>
  <si>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</si>
  <si>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</si>
  <si>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</si>
  <si>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</si>
  <si>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</si>
  <si>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</si>
  <si>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</si>
  <si>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</si>
  <si>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</si>
  <si>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</si>
  <si>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</si>
  <si>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</si>
  <si>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</si>
  <si>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</si>
  <si>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</si>
  <si>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</si>
  <si>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</si>
  <si>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</si>
  <si>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</si>
  <si>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</si>
  <si>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</si>
  <si>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</si>
  <si>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</si>
  <si>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</si>
  <si>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</si>
  <si>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</si>
  <si>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</si>
  <si>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</si>
  <si>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</si>
  <si>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</si>
  <si>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</si>
  <si>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</si>
  <si>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</si>
  <si>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</si>
  <si>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</si>
  <si>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</si>
  <si>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</si>
  <si>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</si>
  <si>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</si>
  <si>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</si>
  <si>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</si>
  <si>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</si>
  <si>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</si>
  <si>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</si>
  <si>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</si>
  <si>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</si>
  <si>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</si>
  <si>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</si>
  <si>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</si>
  <si>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</si>
  <si>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</si>
  <si>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</si>
  <si>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</si>
  <si>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</si>
  <si>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</si>
  <si>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</si>
  <si>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</si>
  <si>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</si>
  <si>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</si>
  <si>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</si>
  <si>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</si>
  <si>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</si>
  <si>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</si>
  <si>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</si>
  <si>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</si>
  <si>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</si>
  <si>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</si>
  <si>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</si>
  <si>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</si>
  <si>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</si>
  <si>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</si>
  <si>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</si>
  <si>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</si>
  <si>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</si>
  <si>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</si>
  <si>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</si>
  <si>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</si>
  <si>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</si>
  <si>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</si>
  <si>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</si>
  <si>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</si>
  <si>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</si>
  <si>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</si>
  <si>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</si>
  <si>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</si>
  <si>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</si>
  <si>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</si>
  <si>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</si>
  <si>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</si>
  <si>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</si>
  <si>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</si>
  <si>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</si>
  <si>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</si>
  <si>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</si>
  <si>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</si>
  <si>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</si>
  <si>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</si>
  <si>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</si>
  <si>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</si>
  <si>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</si>
  <si>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</si>
  <si>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</si>
  <si>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</si>
  <si>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</si>
  <si>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</si>
  <si>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</si>
  <si>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</si>
  <si>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</si>
  <si>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</si>
  <si>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</si>
  <si>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</si>
  <si>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</si>
  <si>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</si>
  <si>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</si>
  <si>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</si>
  <si>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</si>
  <si>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</si>
  <si>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</si>
  <si>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</si>
  <si>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</si>
  <si>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</si>
  <si>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</si>
  <si>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</si>
  <si>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</si>
  <si>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</si>
  <si>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</si>
  <si>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</si>
  <si>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</si>
  <si>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</si>
  <si>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</si>
  <si>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</si>
  <si>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</si>
  <si>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</si>
  <si>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</si>
  <si>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</si>
  <si>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</si>
  <si>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</si>
  <si>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</si>
  <si>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</si>
  <si>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</si>
  <si>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</si>
  <si>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</si>
  <si>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</si>
  <si>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</si>
  <si>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</si>
  <si>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</si>
  <si>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</si>
  <si>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</si>
  <si>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</si>
  <si>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</si>
  <si>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</si>
  <si>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</si>
  <si>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</si>
  <si>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</si>
  <si>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</si>
  <si>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</si>
  <si>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</si>
  <si>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</si>
  <si>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</si>
  <si>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</si>
  <si>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</si>
  <si>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</si>
  <si>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</si>
  <si>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</si>
  <si>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</si>
  <si>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</si>
  <si>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</si>
  <si>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</si>
  <si>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</si>
  <si>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</si>
  <si>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</si>
  <si>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</si>
  <si>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</si>
  <si>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</si>
  <si>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</si>
  <si>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</si>
  <si>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</si>
  <si>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</si>
  <si>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</si>
  <si>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</si>
  <si>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</si>
  <si>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</si>
  <si>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</si>
  <si>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</si>
  <si>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</si>
  <si>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</si>
  <si>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</si>
  <si>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</si>
  <si>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</si>
  <si>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</si>
  <si>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</si>
  <si>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</si>
  <si>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</si>
  <si>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</si>
  <si>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</si>
  <si>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</si>
  <si>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</si>
  <si>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</si>
  <si>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</si>
  <si>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</si>
  <si>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</si>
  <si>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</si>
  <si>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</si>
  <si>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</si>
  <si>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</si>
  <si>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</si>
  <si>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</si>
  <si>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</si>
  <si>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</si>
  <si>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</si>
  <si>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</si>
  <si>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</si>
  <si>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</si>
  <si>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</si>
  <si>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</si>
  <si>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</si>
  <si>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</si>
  <si>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</si>
  <si>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</si>
  <si>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</si>
  <si>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</si>
  <si>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</si>
  <si>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</si>
  <si>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</si>
  <si>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</si>
  <si>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</si>
  <si>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</si>
  <si>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</si>
  <si>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</si>
  <si>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</si>
  <si>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</si>
  <si>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</si>
  <si>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</si>
  <si>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</si>
  <si>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</si>
  <si>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</si>
  <si>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</si>
  <si>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</si>
  <si>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</si>
  <si>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</si>
  <si>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</si>
  <si>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</si>
  <si>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</si>
  <si>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</si>
  <si>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</si>
  <si>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</si>
  <si>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</si>
  <si>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</si>
  <si>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</si>
  <si>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</si>
  <si>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</si>
  <si>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</si>
  <si>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</si>
  <si>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</si>
  <si>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</si>
  <si>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</si>
  <si>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</si>
  <si>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</si>
  <si>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</si>
  <si>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</si>
  <si>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</si>
  <si>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</si>
  <si>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</si>
  <si>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</si>
  <si>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</si>
  <si>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</si>
  <si>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</si>
  <si>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</si>
  <si>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</si>
  <si>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</si>
  <si>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</si>
  <si>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</si>
  <si>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</si>
  <si>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</si>
  <si>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</si>
  <si>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</si>
  <si>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</si>
  <si>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</si>
  <si>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</si>
  <si>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</si>
  <si>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</si>
  <si>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</si>
  <si>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</si>
  <si>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</si>
  <si>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</si>
  <si>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</si>
  <si>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</si>
  <si>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</si>
  <si>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</si>
  <si>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</si>
  <si>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</si>
  <si>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</si>
  <si>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</si>
  <si>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</si>
  <si>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</si>
  <si>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</si>
  <si>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</si>
  <si>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</si>
  <si>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</si>
  <si>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</si>
  <si>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</si>
  <si>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</si>
  <si>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</si>
  <si>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</si>
  <si>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</si>
  <si>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</si>
  <si>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</si>
  <si>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</si>
  <si>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</si>
  <si>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</si>
  <si>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</si>
  <si>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</si>
  <si>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</si>
  <si>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</si>
  <si>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</si>
  <si>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</si>
  <si>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</si>
  <si>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</si>
  <si>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</si>
  <si>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</si>
  <si>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</si>
  <si>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</si>
  <si>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</si>
  <si>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</si>
  <si>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</si>
  <si>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</si>
  <si>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</si>
  <si>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</si>
  <si>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</si>
  <si>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</si>
  <si>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</si>
  <si>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</si>
  <si>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</si>
  <si>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</si>
  <si>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</si>
  <si>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</si>
  <si>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</si>
  <si>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</si>
  <si>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</si>
  <si>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</si>
  <si>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</si>
  <si>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</si>
  <si>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</si>
  <si>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</si>
  <si>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</si>
  <si>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</si>
  <si>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</si>
  <si>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</si>
  <si>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</si>
  <si>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</si>
  <si>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</si>
  <si>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</si>
  <si>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</si>
  <si>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</si>
  <si>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</si>
  <si>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</si>
  <si>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</si>
  <si>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</si>
  <si>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</si>
  <si>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</si>
  <si>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</si>
  <si>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</si>
  <si>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</si>
  <si>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</si>
  <si>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</si>
  <si>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</si>
  <si>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</si>
  <si>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</si>
  <si>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</si>
  <si>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</si>
  <si>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</si>
  <si>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</si>
  <si>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</si>
  <si>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</si>
  <si>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</si>
  <si>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</si>
  <si>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</si>
  <si>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</si>
  <si>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</si>
  <si>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</si>
  <si>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</si>
  <si>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</si>
  <si>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</si>
  <si>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</si>
  <si>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</si>
  <si>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</si>
  <si>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</si>
  <si>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</si>
  <si>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</si>
  <si>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</si>
  <si>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</si>
  <si>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</si>
  <si>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</si>
  <si>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</si>
  <si>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</si>
  <si>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</si>
  <si>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</si>
  <si>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</si>
  <si>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</si>
  <si>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</si>
  <si>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</si>
  <si>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</si>
  <si>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</si>
  <si>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</si>
  <si>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</si>
  <si>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</si>
  <si>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</si>
  <si>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</si>
  <si>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</si>
  <si>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</si>
  <si>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</si>
  <si>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</si>
  <si>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</si>
  <si>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</si>
  <si>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</si>
  <si>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</si>
  <si>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</si>
  <si>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</si>
  <si>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</si>
  <si>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</si>
  <si>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</si>
  <si>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</si>
  <si>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</si>
  <si>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</si>
  <si>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</si>
  <si>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</si>
  <si>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</si>
  <si>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</si>
  <si>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</si>
  <si>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</si>
  <si>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</si>
  <si>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</si>
  <si>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</si>
  <si>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</si>
  <si>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</si>
  <si>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</si>
  <si>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</si>
  <si>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</si>
  <si>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</si>
  <si>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</si>
  <si>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</si>
  <si>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</si>
  <si>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</si>
  <si>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</si>
  <si>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</si>
  <si>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</si>
  <si>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</si>
  <si>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</si>
  <si>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</si>
  <si>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</si>
  <si>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</si>
  <si>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</si>
  <si>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</si>
  <si>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</si>
  <si>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</si>
  <si>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</si>
  <si>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</si>
  <si>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</si>
  <si>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</si>
  <si>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</si>
  <si>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</si>
  <si>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</si>
  <si>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</si>
  <si>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</si>
  <si>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</si>
  <si>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</si>
  <si>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</si>
  <si>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</si>
  <si>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</si>
  <si>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</si>
  <si>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</si>
  <si>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</si>
  <si>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</si>
  <si>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</si>
  <si>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</si>
  <si>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</si>
  <si>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</si>
  <si>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</si>
  <si>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</si>
  <si>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</si>
  <si>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</si>
  <si>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</si>
  <si>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</si>
  <si>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</si>
  <si>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</si>
  <si>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</si>
  <si>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</si>
  <si>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</si>
  <si>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</si>
  <si>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</si>
  <si>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</si>
  <si>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</si>
  <si>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</si>
  <si>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</si>
  <si>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</si>
  <si>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</si>
  <si>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</si>
  <si>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</si>
  <si>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</si>
  <si>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</si>
  <si>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</si>
  <si>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</si>
  <si>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</si>
  <si>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</si>
  <si>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</si>
  <si>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</si>
  <si>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</si>
  <si>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</si>
  <si>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</si>
  <si>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</si>
  <si>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</si>
  <si>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</si>
  <si>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</si>
  <si>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</si>
  <si>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</si>
  <si>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</si>
  <si>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</si>
  <si>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</si>
  <si>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</si>
  <si>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</si>
  <si>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</si>
  <si>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</si>
  <si>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</si>
  <si>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</si>
  <si>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</si>
  <si>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</si>
  <si>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</si>
  <si>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</si>
  <si>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</si>
  <si>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</si>
  <si>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</si>
  <si>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</si>
  <si>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</si>
  <si>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</si>
  <si>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</si>
  <si>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</si>
  <si>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</si>
  <si>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</si>
  <si>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</si>
  <si>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</si>
  <si>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</si>
  <si>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</si>
  <si>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</si>
  <si>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</si>
  <si>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</si>
  <si>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</si>
  <si>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</si>
  <si>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</si>
  <si>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</si>
  <si>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</si>
  <si>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</si>
  <si>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</si>
  <si>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</si>
  <si>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</si>
  <si>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</si>
  <si>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</si>
  <si>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</si>
  <si>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</si>
  <si>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</si>
  <si>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</si>
  <si>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</si>
  <si>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</si>
  <si>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</si>
  <si>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</si>
  <si>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</si>
  <si>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</si>
  <si>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</si>
  <si>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</si>
  <si>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</si>
  <si>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</si>
  <si>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</si>
  <si>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</si>
  <si>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</si>
  <si>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</si>
  <si>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</si>
  <si>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</si>
  <si>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</si>
  <si>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</si>
  <si>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</si>
  <si>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</si>
  <si>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</si>
  <si>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</si>
  <si>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</si>
  <si>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</si>
  <si>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</si>
  <si>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</si>
  <si>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</si>
  <si>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</si>
  <si>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</si>
  <si>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</si>
  <si>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</si>
  <si>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</si>
  <si>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</si>
  <si>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</si>
  <si>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</si>
  <si>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</si>
  <si>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</si>
  <si>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</si>
  <si>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</si>
  <si>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</si>
  <si>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</si>
  <si>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</si>
  <si>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</si>
  <si>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</si>
  <si>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</si>
  <si>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</si>
  <si>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</si>
  <si>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</si>
  <si>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</si>
  <si>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</si>
  <si>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</si>
  <si>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</si>
  <si>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</si>
  <si>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</si>
  <si>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</si>
  <si>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</si>
  <si>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</si>
  <si>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</si>
  <si>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</si>
  <si>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</si>
  <si>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</si>
  <si>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</si>
  <si>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</si>
  <si>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</si>
  <si>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</si>
  <si>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</si>
  <si>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</si>
  <si>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</si>
  <si>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</si>
  <si>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</si>
  <si>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</si>
  <si>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</si>
  <si>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</si>
  <si>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</si>
  <si>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</si>
  <si>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</si>
  <si>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</si>
  <si>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</si>
  <si>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</si>
  <si>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</si>
  <si>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</si>
  <si>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</si>
  <si>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</si>
  <si>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</si>
  <si>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</si>
  <si>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</si>
  <si>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</si>
  <si>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</si>
  <si>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</si>
  <si>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</si>
  <si>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</si>
  <si>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</si>
  <si>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</si>
  <si>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</si>
  <si>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</si>
  <si>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</si>
  <si>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</si>
  <si>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</si>
  <si>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</si>
  <si>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</si>
  <si>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</si>
  <si>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</si>
  <si>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</si>
  <si>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</si>
  <si>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</si>
  <si>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</si>
  <si>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</si>
  <si>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</si>
  <si>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</si>
  <si>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</si>
  <si>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</si>
  <si>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</si>
  <si>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</si>
  <si>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</si>
  <si>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</si>
  <si>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</si>
  <si>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</si>
  <si>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</si>
  <si>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</si>
  <si>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</si>
  <si>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</si>
  <si>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</si>
  <si>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</si>
  <si>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</si>
  <si>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</si>
  <si>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</si>
  <si>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</si>
  <si>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</si>
  <si>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</si>
  <si>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</si>
  <si>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</si>
  <si>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</si>
  <si>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</si>
  <si>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</si>
  <si>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</si>
  <si>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</si>
  <si>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</si>
  <si>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</si>
  <si>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</si>
  <si>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</si>
  <si>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</si>
  <si>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</si>
  <si>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</si>
  <si>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</si>
  <si>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</si>
  <si>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</si>
  <si>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</si>
  <si>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</si>
  <si>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</si>
  <si>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</si>
  <si>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</si>
  <si>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</si>
  <si>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</si>
  <si>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</si>
  <si>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</si>
  <si>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</si>
  <si>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</si>
  <si>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</si>
  <si>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</si>
  <si>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</si>
  <si>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</si>
  <si>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</si>
  <si>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</si>
  <si>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</si>
  <si>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</si>
  <si>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</si>
  <si>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</si>
  <si>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</si>
  <si>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</si>
  <si>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</si>
  <si>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</si>
  <si>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</si>
  <si>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</si>
  <si>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</si>
  <si>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</si>
  <si>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</si>
  <si>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</si>
  <si>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</si>
  <si>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</si>
  <si>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</si>
  <si>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</si>
  <si>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</si>
  <si>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</si>
  <si>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</si>
  <si>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</si>
  <si>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</si>
  <si>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</si>
  <si>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</si>
  <si>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</si>
  <si>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</si>
  <si>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</si>
  <si>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</si>
  <si>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</si>
  <si>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</si>
  <si>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</si>
  <si>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</si>
  <si>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</si>
  <si>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</si>
  <si>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</si>
  <si>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</si>
  <si>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</si>
  <si>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</si>
  <si>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</si>
  <si>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</si>
  <si>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</si>
  <si>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</si>
  <si>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</si>
  <si>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</si>
  <si>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</si>
  <si>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</si>
  <si>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</si>
  <si>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</si>
  <si>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</si>
  <si>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</si>
  <si>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</si>
  <si>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</si>
  <si>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</si>
  <si>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</si>
  <si>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</si>
  <si>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</si>
  <si>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</si>
  <si>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</si>
  <si>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</si>
  <si>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</si>
  <si>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</si>
  <si>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</si>
  <si>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</si>
  <si>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</si>
  <si>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</si>
  <si>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</si>
  <si>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</si>
  <si>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</si>
  <si>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</si>
  <si>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</si>
  <si>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</si>
  <si>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</si>
  <si>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</si>
  <si>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</si>
  <si>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</si>
  <si>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</si>
  <si>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</si>
  <si>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</si>
  <si>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</si>
  <si>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</si>
  <si>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</si>
  <si>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</si>
  <si>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</si>
  <si>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</si>
  <si>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</si>
  <si>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</si>
  <si>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</si>
  <si>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</si>
  <si>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</si>
  <si>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</si>
  <si>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</si>
  <si>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</si>
  <si>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</si>
  <si>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</si>
  <si>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</si>
  <si>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</si>
  <si>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</si>
  <si>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</si>
  <si>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</si>
  <si>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</si>
  <si>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</si>
  <si>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</si>
  <si>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</si>
  <si>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</si>
  <si>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</si>
  <si>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</si>
  <si>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</si>
  <si>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</si>
  <si>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</si>
  <si>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</si>
  <si>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</si>
  <si>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</si>
  <si>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</si>
  <si>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</si>
  <si>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</si>
  <si>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</si>
  <si>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</si>
  <si>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</si>
  <si>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</si>
  <si>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</si>
  <si>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</si>
  <si>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</si>
  <si>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</si>
  <si>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</si>
  <si>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</si>
  <si>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</si>
  <si>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</si>
  <si>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</si>
  <si>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</si>
  <si>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</si>
  <si>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</si>
  <si>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</si>
  <si>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</si>
  <si>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</si>
  <si>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</si>
  <si>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</si>
  <si>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</si>
  <si>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</si>
  <si>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</si>
  <si>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</si>
  <si>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</si>
  <si>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</si>
  <si>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</si>
  <si>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</si>
  <si>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</si>
  <si>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</si>
  <si>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</si>
  <si>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</si>
  <si>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</si>
  <si>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</si>
  <si>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</si>
  <si>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</si>
  <si>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</si>
  <si>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</si>
  <si>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</si>
  <si>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</si>
  <si>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</si>
  <si>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</si>
  <si>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</si>
  <si>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</si>
  <si>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</si>
  <si>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</si>
  <si>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</si>
  <si>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</si>
  <si>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</si>
  <si>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</si>
  <si>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</si>
  <si>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</si>
  <si>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</si>
  <si>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</si>
  <si>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</si>
  <si>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</si>
  <si>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</si>
  <si>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</si>
  <si>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</si>
  <si>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</si>
  <si>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</si>
  <si>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</si>
  <si>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</si>
  <si>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</si>
  <si>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</si>
  <si>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</si>
  <si>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</si>
  <si>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</si>
  <si>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</si>
  <si>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</si>
  <si>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</si>
  <si>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</si>
  <si>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</si>
  <si>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</si>
  <si>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</si>
  <si>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</si>
  <si>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</si>
  <si>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</si>
  <si>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</si>
  <si>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</si>
  <si>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</si>
  <si>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</si>
  <si>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</si>
  <si>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</si>
  <si>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</si>
  <si>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</si>
  <si>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</si>
  <si>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</si>
  <si>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</si>
  <si>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</si>
  <si>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</si>
  <si>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</si>
  <si>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</si>
  <si>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</si>
  <si>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</si>
  <si>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</si>
  <si>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</si>
  <si>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</si>
  <si>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</si>
  <si>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</si>
  <si>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</si>
  <si>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</si>
  <si>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</si>
  <si>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</si>
  <si>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</si>
  <si>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</si>
  <si>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</si>
  <si>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</si>
  <si>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</si>
  <si>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</si>
  <si>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</si>
  <si>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</si>
  <si>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</si>
  <si>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</si>
  <si>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</si>
  <si>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</si>
  <si>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</si>
  <si>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</si>
  <si>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</si>
  <si>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</si>
  <si>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</si>
  <si>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</si>
  <si>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</si>
  <si>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</si>
  <si>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</si>
  <si>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</si>
  <si>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</si>
  <si>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</si>
  <si>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</si>
  <si>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</si>
  <si>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</si>
  <si>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</si>
  <si>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</si>
  <si>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</si>
  <si>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</si>
  <si>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</si>
  <si>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</si>
  <si>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</si>
  <si>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</si>
  <si>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</si>
  <si>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</si>
  <si>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</si>
  <si>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</si>
  <si>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</si>
  <si>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</si>
  <si>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</si>
  <si>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</si>
  <si>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</si>
  <si>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</si>
  <si>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</si>
  <si>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</si>
  <si>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</si>
  <si>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</si>
  <si>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</si>
  <si>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</si>
  <si>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</si>
  <si>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</si>
  <si>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</si>
  <si>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</si>
  <si>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</si>
  <si>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</si>
  <si>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</si>
  <si>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</si>
  <si>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</si>
  <si>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</si>
  <si>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</si>
  <si>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</si>
  <si>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</si>
  <si>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</si>
  <si>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</si>
  <si>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</si>
  <si>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</si>
  <si>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</si>
  <si>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</si>
  <si>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</si>
  <si>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</si>
  <si>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</si>
  <si>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</si>
  <si>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</si>
  <si>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</si>
  <si>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</si>
  <si>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</si>
  <si>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</si>
  <si>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</si>
  <si>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</si>
  <si>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</si>
  <si>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</si>
  <si>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</si>
  <si>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</si>
  <si>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</si>
  <si>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</si>
  <si>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</si>
  <si>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</si>
  <si>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</si>
  <si>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</si>
  <si>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</si>
  <si>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</si>
  <si>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</si>
  <si>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</si>
  <si>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</si>
  <si>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</si>
  <si>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</si>
  <si>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</si>
  <si>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</si>
  <si>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</si>
  <si>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</si>
  <si>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</si>
  <si>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</si>
  <si>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</si>
  <si>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</si>
  <si>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</si>
  <si>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</si>
  <si>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</si>
  <si>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</si>
  <si>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</si>
  <si>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</si>
  <si>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</si>
  <si>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</si>
  <si>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</si>
  <si>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</si>
  <si>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</si>
  <si>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</si>
  <si>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</si>
  <si>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</si>
  <si>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</si>
  <si>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</si>
  <si>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</si>
  <si>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</si>
  <si>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</si>
  <si>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</si>
  <si>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</si>
  <si>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</si>
  <si>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</si>
  <si>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</si>
  <si>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</si>
  <si>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</si>
  <si>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</si>
  <si>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</si>
  <si>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</si>
  <si>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</si>
  <si>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</si>
  <si>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</si>
  <si>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</si>
  <si>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</si>
  <si>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</si>
  <si>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</si>
  <si>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</si>
  <si>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</si>
  <si>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</si>
  <si>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</si>
  <si>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</si>
  <si>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</si>
  <si>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</si>
  <si>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</si>
  <si>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</si>
  <si>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</si>
  <si>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</si>
  <si>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</si>
  <si>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</si>
  <si>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</si>
  <si>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</si>
  <si>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</si>
  <si>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</si>
  <si>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</si>
  <si>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</si>
  <si>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</si>
  <si>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</si>
  <si>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</si>
  <si>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</si>
  <si>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</si>
  <si>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</si>
  <si>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</si>
  <si>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</si>
  <si>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</si>
  <si>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</si>
  <si>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</si>
  <si>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</si>
  <si>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</si>
  <si>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</si>
  <si>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</si>
  <si>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</si>
  <si>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</si>
  <si>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</si>
  <si>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</si>
  <si>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</si>
  <si>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</si>
  <si>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</si>
  <si>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</si>
  <si>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</si>
  <si>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</si>
  <si>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</si>
  <si>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</si>
  <si>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</si>
  <si>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</si>
  <si>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</si>
  <si>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</si>
  <si>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</si>
  <si>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</si>
  <si>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</si>
  <si>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</si>
  <si>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</si>
  <si>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</si>
  <si>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</si>
  <si>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</si>
  <si>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</si>
  <si>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</si>
  <si>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</si>
  <si>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</si>
  <si>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</si>
  <si>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</si>
  <si>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</si>
  <si>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</si>
  <si>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</si>
  <si>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</si>
  <si>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</si>
  <si>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</si>
  <si>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</si>
  <si>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</si>
  <si>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</si>
  <si>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</si>
  <si>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</si>
  <si>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</si>
  <si>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</si>
  <si>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</si>
  <si>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</si>
  <si>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</si>
  <si>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</si>
  <si>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</si>
  <si>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</si>
  <si>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</si>
  <si>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</si>
  <si>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</si>
  <si>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</si>
  <si>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</si>
  <si>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</si>
  <si>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</si>
  <si>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</si>
  <si>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</si>
  <si>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</si>
  <si>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</si>
  <si>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</si>
  <si>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</si>
  <si>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</si>
  <si>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</si>
  <si>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</si>
  <si>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</si>
  <si>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</si>
  <si>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</si>
  <si>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</si>
  <si>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</si>
  <si>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</si>
  <si>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</si>
  <si>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</si>
  <si>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</si>
  <si>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</si>
  <si>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</si>
  <si>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</si>
  <si>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</si>
  <si>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</si>
  <si>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</si>
  <si>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</si>
  <si>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</si>
  <si>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</si>
  <si>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</si>
  <si>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</si>
  <si>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</si>
  <si>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</si>
  <si>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</si>
  <si>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</si>
  <si>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</si>
  <si>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</si>
  <si>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</si>
  <si>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</si>
  <si>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</si>
  <si>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</si>
  <si>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</si>
  <si>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</si>
  <si>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</si>
  <si>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</si>
  <si>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</si>
  <si>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</si>
  <si>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</si>
  <si>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</si>
  <si>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</si>
  <si>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</si>
  <si>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</si>
  <si>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</si>
  <si>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</si>
  <si>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</si>
  <si>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</si>
  <si>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</si>
  <si>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</si>
  <si>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</si>
  <si>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</si>
  <si>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</si>
  <si>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</si>
  <si>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</si>
  <si>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</si>
  <si>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</si>
  <si>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</si>
  <si>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</si>
  <si>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</si>
  <si>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</si>
  <si>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</si>
  <si>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</si>
  <si>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</si>
  <si>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</si>
  <si>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</si>
  <si>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</si>
  <si>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</si>
  <si>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</si>
  <si>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</si>
  <si>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</si>
  <si>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</si>
  <si>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</si>
  <si>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</si>
  <si>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</si>
  <si>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</si>
  <si>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</si>
  <si>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</si>
  <si>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</si>
  <si>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</si>
  <si>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</si>
  <si>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</si>
  <si>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</si>
  <si>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</si>
  <si>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</si>
  <si>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</si>
  <si>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</si>
  <si>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</si>
  <si>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</si>
  <si>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</si>
  <si>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</si>
  <si>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</si>
  <si>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</si>
  <si>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</si>
  <si>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</si>
  <si>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</si>
  <si>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</si>
  <si>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</si>
  <si>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</si>
  <si>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</si>
  <si>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</si>
  <si>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</si>
  <si>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</si>
  <si>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</si>
  <si>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</si>
  <si>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</si>
  <si>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</si>
  <si>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</si>
  <si>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</si>
  <si>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</si>
  <si>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</si>
  <si>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</si>
  <si>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</si>
  <si>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</si>
  <si>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</si>
  <si>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</si>
  <si>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</si>
  <si>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</si>
  <si>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</si>
  <si>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</si>
  <si>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</si>
  <si>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</si>
  <si>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</si>
  <si>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</si>
  <si>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</si>
  <si>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</si>
  <si>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</si>
  <si>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</si>
  <si>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</si>
  <si>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</si>
  <si>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</si>
  <si>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</si>
  <si>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</si>
  <si>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</si>
  <si>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</si>
  <si>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</si>
  <si>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</si>
  <si>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</si>
  <si>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</si>
  <si>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</si>
  <si>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</si>
  <si>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</si>
  <si>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</si>
  <si>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</si>
  <si>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</si>
  <si>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</si>
  <si>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</si>
  <si>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</si>
  <si>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</si>
  <si>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</si>
  <si>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</si>
  <si>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</si>
  <si>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</si>
  <si>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</si>
  <si>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</si>
  <si>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</si>
  <si>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</si>
  <si>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</si>
  <si>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</si>
  <si>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</si>
  <si>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</si>
  <si>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</si>
  <si>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</si>
  <si>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</si>
  <si>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</si>
  <si>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</si>
  <si>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</si>
  <si>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</si>
  <si>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</si>
  <si>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</si>
  <si>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</si>
  <si>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</si>
  <si>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</si>
  <si>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</si>
  <si>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</si>
  <si>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</si>
  <si>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</si>
  <si>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</si>
  <si>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</si>
  <si>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</si>
  <si>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</si>
  <si>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</si>
  <si>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</si>
  <si>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</si>
  <si>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</si>
  <si>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</si>
  <si>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</si>
  <si>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</si>
  <si>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</si>
  <si>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</si>
  <si>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</si>
  <si>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</si>
  <si>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</si>
  <si>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</si>
  <si>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</si>
  <si>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</si>
  <si>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</si>
  <si>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</si>
  <si>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</si>
  <si>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</si>
  <si>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</si>
  <si>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</si>
  <si>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</si>
  <si>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</si>
  <si>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</si>
  <si>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</si>
  <si>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</si>
  <si>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</si>
  <si>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</si>
  <si>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</si>
  <si>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</si>
  <si>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</si>
  <si>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</si>
  <si>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</si>
  <si>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</si>
  <si>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</si>
  <si>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</si>
  <si>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</si>
  <si>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</si>
  <si>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</si>
  <si>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</si>
  <si>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</si>
  <si>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</si>
  <si>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</si>
  <si>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</si>
  <si>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</si>
  <si>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</si>
  <si>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</si>
  <si>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</si>
  <si>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</si>
  <si>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</si>
  <si>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</si>
  <si>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</si>
  <si>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</si>
  <si>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</si>
  <si>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</si>
  <si>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</si>
  <si>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</si>
  <si>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</si>
  <si>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</si>
  <si>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</si>
  <si>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</si>
  <si>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</si>
  <si>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</si>
  <si>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</si>
  <si>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</si>
  <si>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</si>
  <si>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</si>
  <si>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</si>
  <si>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</si>
  <si>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</si>
  <si>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</si>
  <si>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</si>
  <si>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</si>
  <si>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</si>
  <si>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</si>
  <si>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</si>
  <si>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</si>
  <si>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</si>
  <si>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</si>
  <si>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</si>
  <si>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</si>
  <si>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</si>
  <si>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</si>
  <si>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</si>
  <si>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</si>
  <si>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</si>
  <si>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</si>
  <si>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</si>
  <si>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</si>
  <si>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</si>
  <si>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</si>
  <si>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</si>
  <si>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</si>
  <si>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</si>
  <si>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</si>
  <si>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</si>
  <si>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</si>
  <si>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</si>
  <si>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</si>
  <si>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</si>
  <si>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</si>
  <si>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</si>
  <si>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</si>
  <si>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</si>
  <si>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</si>
  <si>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</si>
  <si>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</si>
  <si>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</si>
  <si>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</si>
  <si>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</si>
  <si>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</si>
  <si>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</si>
  <si>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</si>
  <si>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</si>
  <si>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</si>
  <si>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</si>
  <si>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</si>
  <si>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</si>
  <si>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</si>
  <si>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</si>
  <si>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</si>
  <si>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</si>
  <si>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</si>
  <si>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</si>
  <si>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</si>
  <si>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</si>
  <si>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</si>
  <si>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</si>
  <si>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</si>
  <si>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</si>
  <si>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</si>
  <si>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</si>
  <si>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</si>
  <si>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</si>
  <si>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</si>
  <si>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</si>
  <si>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</si>
  <si>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</si>
  <si>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</si>
  <si>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</si>
  <si>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</si>
  <si>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</si>
  <si>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</si>
  <si>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</si>
  <si>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</si>
  <si>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</si>
  <si>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</si>
  <si>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</si>
  <si>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</si>
  <si>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</si>
  <si>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</si>
  <si>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</si>
  <si>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</si>
  <si>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</si>
  <si>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</si>
  <si>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</si>
  <si>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</si>
  <si>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</si>
  <si>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</si>
  <si>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</si>
  <si>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</si>
  <si>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</si>
  <si>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</si>
  <si>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</si>
  <si>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</si>
  <si>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</si>
  <si>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</si>
  <si>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</si>
  <si>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</si>
  <si>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</si>
  <si>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</si>
  <si>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</si>
  <si>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</si>
  <si>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</si>
  <si>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</si>
  <si>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</si>
  <si>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</si>
  <si>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</si>
  <si>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</si>
  <si>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</si>
  <si>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</si>
  <si>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</si>
  <si>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</si>
  <si>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</si>
  <si>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</si>
  <si>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</si>
  <si>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</si>
  <si>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</si>
  <si>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</si>
  <si>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</si>
  <si>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</si>
  <si>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</si>
  <si>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</si>
  <si>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</si>
  <si>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</si>
  <si>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</si>
  <si>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</si>
  <si>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</si>
  <si>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</si>
  <si>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</si>
  <si>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</si>
  <si>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</si>
  <si>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</si>
  <si>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</si>
  <si>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</si>
  <si>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</si>
  <si>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</si>
  <si>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</si>
  <si>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</si>
  <si>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</si>
  <si>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</si>
  <si>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</si>
  <si>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</si>
  <si>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</si>
  <si>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</si>
  <si>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</si>
  <si>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</si>
  <si>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</si>
  <si>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</si>
  <si>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</si>
  <si>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</si>
  <si>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</si>
  <si>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</si>
  <si>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</si>
  <si>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</si>
  <si>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</si>
  <si>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</si>
  <si>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</si>
  <si>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</si>
  <si>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</si>
  <si>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</si>
  <si>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</si>
  <si>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</si>
  <si>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</si>
  <si>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</si>
  <si>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</si>
  <si>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</si>
  <si>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</si>
  <si>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</si>
  <si>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</si>
  <si>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</si>
  <si>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</si>
  <si>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</si>
  <si>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</si>
  <si>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</si>
  <si>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</si>
  <si>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</si>
  <si>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</si>
  <si>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</si>
  <si>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</si>
  <si>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</si>
  <si>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</si>
  <si>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</si>
  <si>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</si>
  <si>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</si>
  <si>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</si>
  <si>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</si>
  <si>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</si>
  <si>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</si>
  <si>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</si>
  <si>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</si>
  <si>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</si>
  <si>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</si>
  <si>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</si>
  <si>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</si>
  <si>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</si>
  <si>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</si>
  <si>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</si>
  <si>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</si>
  <si>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</si>
  <si>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</si>
  <si>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</si>
  <si>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</si>
  <si>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</si>
  <si>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</si>
  <si>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</si>
  <si>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</si>
  <si>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</si>
  <si>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</si>
  <si>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</si>
  <si>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</si>
  <si>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</si>
  <si>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</si>
  <si>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</si>
  <si>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</si>
  <si>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</si>
  <si>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</si>
  <si>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</si>
  <si>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</si>
  <si>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</si>
  <si>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</si>
  <si>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</si>
  <si>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</si>
  <si>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</si>
  <si>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</si>
  <si>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</si>
  <si>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</si>
  <si>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</si>
  <si>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</si>
  <si>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</si>
  <si>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</si>
  <si>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</si>
  <si>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</si>
  <si>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</si>
  <si>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</si>
  <si>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</si>
  <si>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</si>
  <si>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</si>
  <si>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</si>
  <si>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</si>
  <si>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</si>
  <si>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</si>
  <si>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</si>
  <si>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</si>
  <si>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</si>
  <si>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</si>
  <si>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</si>
  <si>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</si>
  <si>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</si>
  <si>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</si>
  <si>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</si>
  <si>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</si>
  <si>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</si>
  <si>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</si>
  <si>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</si>
  <si>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</si>
  <si>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</si>
  <si>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</si>
  <si>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</si>
  <si>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</si>
  <si>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</si>
  <si>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</si>
  <si>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</si>
  <si>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</si>
  <si>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</si>
  <si>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</si>
  <si>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</si>
  <si>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</si>
  <si>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</si>
  <si>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</si>
  <si>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</si>
  <si>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</si>
  <si>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</si>
  <si>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</si>
  <si>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</si>
  <si>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</si>
  <si>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</si>
  <si>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</si>
  <si>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</si>
  <si>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</si>
  <si>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</si>
  <si>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</si>
  <si>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</si>
  <si>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</si>
  <si>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</si>
  <si>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</si>
  <si>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</si>
  <si>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</si>
  <si>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</si>
  <si>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</si>
  <si>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</si>
  <si>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</si>
  <si>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</si>
  <si>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</si>
  <si>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</si>
  <si>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</si>
  <si>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</si>
  <si>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</si>
  <si>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</si>
  <si>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</si>
  <si>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</si>
  <si>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</si>
  <si>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</si>
  <si>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</si>
  <si>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</si>
  <si>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</si>
  <si>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</si>
  <si>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</si>
  <si>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</si>
  <si>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</si>
  <si>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</si>
  <si>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</si>
  <si>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</si>
  <si>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</si>
  <si>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</si>
  <si>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</si>
  <si>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mean</t>
  </si>
  <si>
    <t>median</t>
  </si>
  <si>
    <t>min</t>
  </si>
  <si>
    <t>max</t>
  </si>
  <si>
    <t>variance</t>
  </si>
  <si>
    <t>standard deviation</t>
  </si>
  <si>
    <t>1Q</t>
  </si>
  <si>
    <t>2Q/Median</t>
  </si>
  <si>
    <t>3Q</t>
  </si>
  <si>
    <t>IQR</t>
  </si>
  <si>
    <t>Q1.Boundary</t>
  </si>
  <si>
    <t>Q3.Boundary</t>
  </si>
  <si>
    <t>Succesful</t>
  </si>
  <si>
    <t>Failed</t>
  </si>
</sst>
</file>

<file path=xl/styles.xml><?xml version="1.0" encoding="utf-8"?>
<styleSheet xmlns="http://schemas.openxmlformats.org/spreadsheetml/2006/main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44" fontId="3" fillId="0" borderId="0" xfId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0" fillId="0" borderId="1" xfId="0" applyBorder="1"/>
    <xf numFmtId="9" fontId="0" fillId="0" borderId="1" xfId="2" applyFon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0" fillId="0" borderId="0" xfId="0" pivotButton="1" applyAlignment="1">
      <alignment horizontal="left"/>
    </xf>
    <xf numFmtId="0" fontId="0" fillId="0" borderId="1" xfId="0" pivotButton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48FF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[kickstarter.main1.4.xlsx]Category!PivotTable1</c:name>
    <c:fmtId val="0"/>
  </c:pivotSource>
  <c:chart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Val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50440907116834E-2"/>
          <c:y val="3.7414965986394565E-2"/>
          <c:w val="0.74965029551162232"/>
          <c:h val="0.68917491908603445"/>
        </c:manualLayout>
      </c:layout>
      <c:barChart>
        <c:barDir val="col"/>
        <c:grouping val="stacked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FA-454F-A11A-026E642F496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FA-454F-A11A-026E642F496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FA-454F-A11A-026E642F496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Val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FA-454F-A11A-026E642F4962}"/>
            </c:ext>
          </c:extLst>
        </c:ser>
        <c:dLbls>
          <c:showVal val="1"/>
        </c:dLbls>
        <c:overlap val="100"/>
        <c:axId val="157114752"/>
        <c:axId val="157116288"/>
      </c:barChart>
      <c:catAx>
        <c:axId val="15711475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6288"/>
        <c:crosses val="autoZero"/>
        <c:auto val="1"/>
        <c:lblAlgn val="ctr"/>
        <c:lblOffset val="100"/>
      </c:catAx>
      <c:valAx>
        <c:axId val="157116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[kickstarter.main1.4.xlsx]Sub-Category!PivotTable2</c:name>
    <c:fmtId val="0"/>
  </c:pivotSource>
  <c:chart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A82-FF4B-B716-F6F262E2FB6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A82-FF4B-B716-F6F262E2FB6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A82-FF4B-B716-F6F262E2FB6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A82-FF4B-B716-F6F262E2FB6E}"/>
            </c:ext>
          </c:extLst>
        </c:ser>
        <c:dLbls/>
        <c:overlap val="100"/>
        <c:axId val="134855680"/>
        <c:axId val="134869760"/>
      </c:barChart>
      <c:catAx>
        <c:axId val="1348556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69760"/>
        <c:crosses val="autoZero"/>
        <c:auto val="1"/>
        <c:lblAlgn val="ctr"/>
        <c:lblOffset val="100"/>
      </c:catAx>
      <c:valAx>
        <c:axId val="134869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5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[kickstarter.main1.4.xlsx]Outcomes.LaunchDate!PivotTable3</c:name>
    <c:fmtId val="0"/>
  </c:pivotSource>
  <c:chart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Outcomes.LaunchDate!$B$3:$B$4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56-BE4B-AAB2-D2861FA82AB5}"/>
            </c:ext>
          </c:extLst>
        </c:ser>
        <c:ser>
          <c:idx val="1"/>
          <c:order val="1"/>
          <c:tx>
            <c:strRef>
              <c:f>Outcomes.LaunchDate!$C$3:$C$4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56-BE4B-AAB2-D2861FA82AB5}"/>
            </c:ext>
          </c:extLst>
        </c:ser>
        <c:ser>
          <c:idx val="2"/>
          <c:order val="2"/>
          <c:tx>
            <c:strRef>
              <c:f>Outcomes.LaunchDate!$D$3:$D$4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E56-BE4B-AAB2-D2861FA82AB5}"/>
            </c:ext>
          </c:extLst>
        </c:ser>
        <c:ser>
          <c:idx val="3"/>
          <c:order val="3"/>
          <c:tx>
            <c:strRef>
              <c:f>Outcomes.LaunchDate!$E$3:$E$4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E56-BE4B-AAB2-D2861FA82AB5}"/>
            </c:ext>
          </c:extLst>
        </c:ser>
        <c:dLbls/>
        <c:marker val="1"/>
        <c:axId val="138322688"/>
        <c:axId val="138324224"/>
      </c:lineChart>
      <c:catAx>
        <c:axId val="1383226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4224"/>
        <c:crosses val="autoZero"/>
        <c:auto val="1"/>
        <c:lblAlgn val="ctr"/>
        <c:lblOffset val="100"/>
      </c:catAx>
      <c:valAx>
        <c:axId val="1383242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strRef>
              <c:f>Bonus.1!$F$1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Bonus.1!$F$2:$F$12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926-6644-BC6F-B246C946991C}"/>
            </c:ext>
          </c:extLst>
        </c:ser>
        <c:ser>
          <c:idx val="1"/>
          <c:order val="1"/>
          <c:tx>
            <c:strRef>
              <c:f>Bonus.1!$G$1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Bonus.1!$G$2:$G$12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926-6644-BC6F-B246C946991C}"/>
            </c:ext>
          </c:extLst>
        </c:ser>
        <c:ser>
          <c:idx val="2"/>
          <c:order val="2"/>
          <c:tx>
            <c:strRef>
              <c:f>Bonus.1!$H$1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Bonus.1!$H$2:$H$12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926-6644-BC6F-B246C946991C}"/>
            </c:ext>
          </c:extLst>
        </c:ser>
        <c:dLbls/>
        <c:marker val="1"/>
        <c:axId val="139876608"/>
        <c:axId val="139886592"/>
      </c:lineChart>
      <c:catAx>
        <c:axId val="139876608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86592"/>
        <c:crosses val="autoZero"/>
        <c:auto val="1"/>
        <c:lblAlgn val="ctr"/>
        <c:lblOffset val="100"/>
      </c:catAx>
      <c:valAx>
        <c:axId val="1398865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0</xdr:rowOff>
    </xdr:from>
    <xdr:to>
      <xdr:col>12</xdr:col>
      <xdr:colOff>546100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87A96D0-02CC-F444-ADC3-7888C0AC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88900</xdr:rowOff>
    </xdr:from>
    <xdr:to>
      <xdr:col>13</xdr:col>
      <xdr:colOff>165100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A0217D4-B9F3-F943-A5CB-F552EB3F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171450</xdr:rowOff>
    </xdr:from>
    <xdr:to>
      <xdr:col>11</xdr:col>
      <xdr:colOff>698500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E3E7FB9-2D78-AF4B-B3F5-5528906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12</xdr:row>
      <xdr:rowOff>82550</xdr:rowOff>
    </xdr:from>
    <xdr:to>
      <xdr:col>8</xdr:col>
      <xdr:colOff>25400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DCFD08B-42F4-8141-854E-E5E83414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485.641852199071" createdVersion="7" refreshedVersion="7" minRefreshableVersion="3" recordCount="4115">
  <cacheSource type="worksheet">
    <worksheetSource ref="A1:T1048576" sheet="Kickstarter.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9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3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3000000000000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000000000000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4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3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9999999999999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4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2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69999999999999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2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000000000000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3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9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1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3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3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2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8000000000000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6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7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5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s v="No backers have funded this.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s v="No backers have funded this.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9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s v="No backers have funded this.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s v="No backers have funded this.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s v="No backers have funded this.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s v="No backers have funded this.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s v="No backers have funded this.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s v="No backers have funded this.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s v="No backers have funded this.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s v="No backers have funded this.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s v="No backers have funded this.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s v="No backers have funded this.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1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.1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s v="No backers have funded this.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s v="No backers have funded this.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s v="No backers have funded this.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s v="No backers have funded this.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999999999999996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s v="No backers have funded this.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s v="No backers have funded this.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s v="No backers have funded this.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5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s v="No backers have funded this.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s v="No backers have funded this.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s v="No backers have funded this.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s v="No backers have funded this.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s v="No backers have funded this.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.1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s v="No backers have funded this.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s v="No backers have funded this.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5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0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s v="No backers have funded this.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s v="No backers have funded this.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3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s v="No backers have funded this.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s v="No backers have funded this.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s v="No backers have funded this.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3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0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s v="No backers have funded this.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s v="No backers have funded this.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s v="No backers have funded this.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s v="No backers have funded this.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9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s v="No backers have funded this.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s v="No backers have funded this.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s v="No backers have funded this.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s v="No backers have funded this.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s v="No backers have funded this.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s v="No backers have funded this.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s v="No backers have funded this.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s v="No backers have funded this.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6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8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1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19999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4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4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0000000000001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00000000000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2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3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5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5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000000000000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2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7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6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7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1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2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8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2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1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3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6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3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7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4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2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4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2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999999999999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8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2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2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2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999999999999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3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7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6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1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9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100000000000000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8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s v="No backers have funded this.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s v="No backers have funded this.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s v="No backers have funded this.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s v="No backers have funded this.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s v="No backers have funded this.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4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s v="No backers have funded this.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s v="No backers have funded this.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999999999999998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8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s v="No backers have funded this.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.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7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s v="No backers have funded this.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199999999999999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.1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s v="No backers have funded this.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s v="No backers have funded this.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999999999999998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8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6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s v="No backers have funded this.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s v="No backers have funded this.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9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0000000000000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9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s v="No backers have funded this.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00000000000000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s v="No backers have funded this.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s v="No backers have funded this.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39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2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s v="No backers have funded this.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s v="No backers have funded this.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s v="No backers have funded this.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s v="No backers have funded this.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s v="No backers have funded this.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s v="No backers have funded this.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2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s v="No backers have funded this.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6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s v="No backers have funded this.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4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s v="No backers have funded this.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s v="No backers have funded this.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s v="No backers have funded this.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9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7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3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3999999999999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6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.1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s v="No backers have funded this.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s v="No backers have funded this.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5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s v="No backers have funded this.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s v="No backers have funded this.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s v="No backers have funded this.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.1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s v="No backers have funded this.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s v="No backers have funded this.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2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s v="No backers have funded this.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4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5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s v="No backers have funded this.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s v="No backers have funded this.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s v="No backers have funded this.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6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5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.1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.1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s v="No backers have funded this.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s v="No backers have funded this.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s v="No backers have funded this.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s v="No backers have funded this.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s v="No backers have funded this.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s v="No backers have funded this.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s v="No backers have funded this.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s v="No backers have funded this.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s v="No backers have funded this.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s v="No backers have funded this.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7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s v="No backers have funded this.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s v="No backers have funded this.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s v="No backers have funded this.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99999999999999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s v="No backers have funded this.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.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4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s v="No backers have funded this.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s v="No backers have funded this.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30000000000001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2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5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0000000000002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9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1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1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4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0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9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3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5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5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7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s v="No backers have funded this.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6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299999999999997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4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100000000000000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4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4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7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s v="No backers have funded this.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0000000000000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s v="No backers have funded this.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9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999999999999996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19999999999999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8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3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4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4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999999999999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99999999999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5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0000000000002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000000000000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3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6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s v="No backers have funded this.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s v="No backers have funded this.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s v="No backers have funded this.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s v="No backers have funded this.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s v="No backers have funded this.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s v="No backers have funded this.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999999999999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8000000000000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2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9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8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4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000000000000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69999999999999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2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5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7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3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0000000000002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4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9999999999999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7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0000000000000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0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3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3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s v="No backers have funded this.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999999999997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99999999999994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7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000000000000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s v="No backers have funded this.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9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200000000000003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s v="No backers have funded this.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29999999999999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s v="No backers have funded this.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s v="No backers have funded this.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s v="No backers have funded this.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s v="No backers have funded this.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4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s v="No backers have funded this.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s v="No backers have funded this.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8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s v="No backers have funded this.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s v="No backers have funded this.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s v="No backers have funded this.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s v="No backers have funded this.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s v="No backers have funded this.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299999999999997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6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s v="No backers have funded this.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0000000000000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4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2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2999999999999998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5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s v="No backers have funded this.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4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4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7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5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100000000000000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8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6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7000000000000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9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100000000000000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8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s v="No backers have funded this.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8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5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1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2999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3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6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0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100000000000001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99999999999994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9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4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1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3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8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5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9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0000000000001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s v="No backers have funded this.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.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s v="No backers have funded this.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1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s v="No backers have funded this.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s v="No backers have funded this.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s v="No backers have funded this.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s v="No backers have funded this.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s v="No backers have funded this.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s v="No backers have funded this.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s v="No backers have funded this.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s v="No backers have funded this.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s v="No backers have funded this.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s v="No backers have funded this.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s v="No backers have funded this.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s v="No backers have funded this.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4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2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s v="No backers have funded this.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.1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8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4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6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s v="No backers have funded this.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.1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s v="No backers have funded this.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2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10000000000000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1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899999999999999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2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s v="No backers have funded this.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2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s v="No backers have funded this.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s v="No backers have funded this.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5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s v="No backers have funded this.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7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s v="No backers have funded this.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4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.1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s v="No backers have funded this.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s v="No backers have funded this.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s v="No backers have funded this.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s v="No backers have funded this.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000000000000007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s v="No backers have funded this.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5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2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s v="No backers have funded this.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7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s v="No backers have funded this.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5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s v="No backers have funded this.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9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s v="No backers have funded this.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.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s v="No backers have funded this.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s v="No backers have funded this.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00000000000001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2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s v="No backers have funded this.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s v="No backers have funded this.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8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89999999999998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60000000000002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5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9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2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30000000000001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69999999999999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3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999999999999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9999999999998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1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9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s v="No backers have funded this.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3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s v="No backers have funded this.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s v="No backers have funded this.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s v="No backers have funded this.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8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s v="No backers have funded this.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s v="No backers have funded this.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s v="No backers have funded this.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3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9999999999999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4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3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5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5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8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7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1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9999999999999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7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8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30000000000001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4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00000000000000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00000000000000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00000000000000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6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2999999999999998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5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s v="No backers have funded this.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s v="No backers have funded this.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8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4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s v="No backers have funded this.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40000000000000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3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000000000000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1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3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30000000000001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7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5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3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5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2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4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000000000001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4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9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9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7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2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7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s v="No backers have funded this.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999999999999996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s v="No backers have funded this.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1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99999999999999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s v="No backers have funded this.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s v="No backers have funded this.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4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s v="No backers have funded this.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1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s v="No backers have funded this.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8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00000000000000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s v="No backers have funded this.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s v="No backers have funded this.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s v="No backers have funded this.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s v="No backers have funded this.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s v="No backers have funded this.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s v="No backers have funded this.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s v="No backers have funded this.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s v="No backers have funded this.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s v="No backers have funded this.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s v="No backers have funded this.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s v="No backers have funded this.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s v="No backers have funded this.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s v="No backers have funded this.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9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4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3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59999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4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s v="No backers have funded this.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0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s v="No backers have funded this.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s v="No backers have funded this.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9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000000000000007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8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s v="No backers have funded this.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s v="No backers have funded this.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s v="No backers have funded this.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9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8999999999999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6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8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8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9999999999995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99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4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4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5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6000000000000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7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000000000000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9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s v="No backers have funded this.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s v="No backers have funded this.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s v="No backers have funded this.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2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s v="No backers have funded this.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s v="No backers have funded this.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s v="No backers have funded this.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8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s v="No backers have funded this.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3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0999999999999996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s v="No backers have funded this.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7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5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9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6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s v="No backers have funded this.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.1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s v="No backers have funded this.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s v="No backers have funded this.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s v="No backers have funded this.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s v="No backers have funded this.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s v="No backers have funded this.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2999999999999998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s v="No backers have funded this.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s v="No backers have funded this.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2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7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3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999999999999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7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9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1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000000000000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000000000000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3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5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3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9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6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8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19999999999999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8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5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9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80000000000001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1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4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s v="No backers have funded this.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9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4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3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5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000000000000007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1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s v="No backers have funded this.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s v="No backers have funded this.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1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099999999999994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s v="No backers have funded this.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s v="No backers have funded this.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6999999999999993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s v="No backers have funded this.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9000000000000004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s v="No backers have funded this.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9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s v="No backers have funded this.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99999999999999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99999999999997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s v="No backers have funded this.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s v="No backers have funded this.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s v="No backers have funded this.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s v="No backers have funded this.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s v="No backers have funded this.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3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s v="No backers have funded this.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5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2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s v="No backers have funded this.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09999999999999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0000000000000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00000000000003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8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7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99999999999997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4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6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0000000000000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99999999999994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399999999999999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9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5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200000000000003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9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.1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s v="No backers have funded this.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2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s v="No backers have funded this.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s v="No backers have funded this.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9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1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2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9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8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3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9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1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3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0000000000001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5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s v="No backers have funded this.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1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9000000000000004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s v="No backers have funded this.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100000000000000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s v="No backers have funded this.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s v="No backers have funded this.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s v="No backers have funded this.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10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7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9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1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6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5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000000000000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4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3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1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69999999999999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6999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4000000000001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9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60000000000002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3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1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5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999999999999996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s v="No backers have funded this.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1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5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s v="No backers have funded this.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s v="No backers have funded this.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s v="No backers have funded this.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s v="No backers have funded this.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8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1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1000000000000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8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2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2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4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2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7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9999999999999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5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19999999999999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9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0000000000001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2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4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5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3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5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1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29999999999995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199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2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6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5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7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9999999999999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4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9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7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80000000000001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8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9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1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2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.1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s v="No backers have funded this.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7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s v="No backers have funded this.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2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6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8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3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19999999999999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6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2000000000000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3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7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200000000000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2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6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4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2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5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4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5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0999999999999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000000000000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7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7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89999999999998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9999999999999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3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10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4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6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9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4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1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1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3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1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2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3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4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8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9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7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000000000000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3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000000000000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7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s v="No backers have funded this.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s v="No backers have funded this.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s v="No backers have funded this.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.1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s v="No backers have funded this.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s v="No backers have funded this.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6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s v="No backers have funded this.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s v="No backers have funded this.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.1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s v="No backers have funded this.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s v="No backers have funded this.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s v="No backers have funded this.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s v="No backers have funded this.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6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s v="No backers have funded this.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s v="No backers have funded this.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s v="No backers have funded this.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s v="No backers have funded this.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s v="No backers have funded this.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s v="No backers have funded this.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9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s v="No backers have funded this.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s v="No backers have funded this.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s v="No backers have funded this.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40000000000000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s v="No backers have funded this.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7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2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s v="No backers have funded this.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s v="No backers have funded this.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1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1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s v="No backers have funded this.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s v="No backers have funded this.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s v="No backers have funded this.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s v="No backers have funded this.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s v="No backers have funded this.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s v="No backers have funded this.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4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3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s v="No backers have funded this.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s v="No backers have funded this.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1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6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s v="No backers have funded this.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s v="No backers have funded this.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s v="No backers have funded this.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s v="No backers have funded this.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5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s v="No backers have funded this.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s v="No backers have funded this.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9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2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8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80000000000001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5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1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9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8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.1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s v="No backers have funded this.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s v="No backers have funded this.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s v="No backers have funded this.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s v="No backers have funded this.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s v="No backers have funded this.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100000000000000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2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s v="No backers have funded this.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s v="No backers have funded this.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s v="No backers have funded this.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8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s v="No backers have funded this.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000000000000007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s v="No backers have funded this.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s v="No backers have funded this.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5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6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9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4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3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s v="No backers have funded this.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8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s v="No backers have funded this.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s v="No backers have funded this.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s v="No backers have funded this.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0000000000000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s v="No backers have funded this.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s v="No backers have funded this.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s v="No backers have funded this.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s v="No backers have funded this.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s v="No backers have funded this.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s v="No backers have funded this.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s v="No backers have funded this.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s v="No backers have funded this.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2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2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s v="No backers have funded this.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2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s v="No backers have funded this.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7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10000000000002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5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1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000000000000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4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9999999999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9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99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70000000000005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4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7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s v="No backers have funded this.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6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1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9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.1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9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9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.1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.1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3000000000000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20000000000000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6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6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4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9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0000000000000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s v="No backers have funded this.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s v="No backers have funded this.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.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5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4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s v="No backers have funded this.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3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4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4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0000000000002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999999999999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3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s v="No backers have funded this.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10000000000000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s v="No backers have funded this.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s v="No backers have funded this.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5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s v="No backers have funded this.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5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s v="No backers have funded this.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8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0000000000000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s v="No backers have funded this.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s v="No backers have funded this.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s v="No backers have funded this.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2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3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9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s v="No backers have funded this.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3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2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3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3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3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1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3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 have funded this.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s v="No backers have funded this.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s v="No backers have funded this.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s v="No backers have funded this.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9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s v="No backers have funded this.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s v="No backers have funded this.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9000000000000004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s v="No backers have funded this.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8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s v="No backers have funded this.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s v="No backers have funded this.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s v="No backers have funded this.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s v="No backers have funded this.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100000000000001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2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s v="No backers have funded this.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1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10000000000000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s v="No backers have funded this.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999999999999996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s v="No backers have funded this.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1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1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9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000000000000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1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1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8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000000000000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4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399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s v="No backers have funded this.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s v="No backers have funded this.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s v="No backers have funded this.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200000000000000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2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s v="No backers have funded this.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s v="No backers have funded this.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s v="No backers have funded this.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s v="No backers have funded this.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9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2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4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5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2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1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4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7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7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2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5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2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8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2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6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0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8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5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6999999999999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2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s v="No backers have funded this.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s v="No backers have funded this.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s v="No backers have funded this.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s v="No backers have funded this.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600000000000001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3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.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8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.1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5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s v="No backers have funded this.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2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9999999999999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8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4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8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.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s v="No backers have funded this.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1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s v="No backers have funded this.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s v="No backers have funded this.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s v="No backers have funded this.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s v="No backers have funded this.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s v="No backers have funded this.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999999999999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5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2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2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8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9999999999999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1999999999999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2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2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8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3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s v="No backers have funded this.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s v="No backers have funded this.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1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3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s v="No backers have funded this.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s v="No backers have funded this.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4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8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3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4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1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4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2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4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9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6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1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3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3000000000000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3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3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8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0000000000002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9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1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1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9999999999999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5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1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8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1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4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3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4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6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9999999999999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3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3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4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5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7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9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9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8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9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2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8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7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9999999999999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8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0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7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4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9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999999999999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0000000000001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3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9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8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4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8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7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2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2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000000000000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3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3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5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3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1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30000000000001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000000000000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2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s v="No backers have funded this.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00000000000003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s v="No backers have funded this.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9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s v="No backers have funded this.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s v="No backers have funded this.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399999999999999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7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4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2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9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80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8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1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2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2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0000000000001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5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3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9999999999999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69999999999999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4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6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80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8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8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000000000000007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s v="No backers have funded this.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00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s v="No backers have funded this.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s v="No backers have funded this.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s v="No backers have funded this.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4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5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7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8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7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8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80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3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s v="No backers have funded this.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s v="No backers have funded this.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7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s v="No backers have funded this.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7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s v="No backers have funded this.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.1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3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6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0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2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9999999999999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3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6999999999999993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2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99999999999999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1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s v="No backers have funded this.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6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6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s v="No backers have funded this.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s v="No backers have funded this.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s v="No backers have funded this.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s v="No backers have funded this.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.1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s v="No backers have funded this.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1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s v="No backers have funded this.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s v="No backers have funded this.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s v="No backers have funded this.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s v="No backers have funded this.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s v="No backers have funded this.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8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5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s v="No backers have funded this.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6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5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3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s v="No backers have funded this.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999999999999993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1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s v="No backers have funded this.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s v="No backers have funded this.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3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999999999999998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s v="No backers have funded this.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s v="No backers have funded this.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s v="No backers have funded this.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s v="No backers have funded this.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s v="No backers have funded this.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s v="No backers have funded this.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8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s v="No backers have funded this.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s v="No backers have funded this.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3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s v="No backers have funded this.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s v="No backers have funded this.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3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5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.1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s v="No backers have funded this.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99999999999999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799999999999997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8000000000000007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99999999999997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s v="No backers have funded this.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600000000000001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s v="No backers have funded this.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99999999999997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2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s v="No backers have funded this.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s v="No backers have funded this.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10000000000000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999999999999993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99999999999994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s v="No backers have funded this.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3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s v="No backers have funded this.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1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s v="No backers have funded this.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s v="No backers have funded this.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7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1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3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s v="No backers have funded this.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1999999999999993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7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1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.1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s v="No backers have funded this.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s v="No backers have funded this.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0000000000000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9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s v="No backers have funded this.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5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3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7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2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s v="No backers have funded this.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10000000000000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s v="No backers have funded this.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s v="No backers have funded this.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2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s v="No backers have funded this.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s v="No backers have funded this.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8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s v="No backers have funded this.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s v="No backers have funded this.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0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s v="No backers have funded this.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s v="No backers have funded this.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1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s v="No backers have funded this.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7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x v="502"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6">
    <format dxfId="43">
      <pivotArea outline="0" collapsedLevelsAreSubtotals="1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Row" fieldPosition="0"/>
    </format>
    <format dxfId="31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27">
      <pivotArea type="all" dataOnly="0" outline="0" fieldPosition="0"/>
    </format>
    <format dxfId="26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115"/>
  <sheetViews>
    <sheetView tabSelected="1" topLeftCell="H1" zoomScale="55" zoomScaleNormal="55" workbookViewId="0">
      <selection activeCell="N9" sqref="N9"/>
    </sheetView>
  </sheetViews>
  <sheetFormatPr defaultColWidth="8.85546875" defaultRowHeight="18"/>
  <cols>
    <col min="1" max="1" width="14.140625" style="3" bestFit="1" customWidth="1"/>
    <col min="2" max="2" width="72.85546875" style="4" bestFit="1" customWidth="1"/>
    <col min="3" max="3" width="79.28515625" style="4" bestFit="1" customWidth="1"/>
    <col min="4" max="4" width="18.28515625" style="3" bestFit="1" customWidth="1"/>
    <col min="5" max="5" width="25" style="3" bestFit="1" customWidth="1"/>
    <col min="6" max="6" width="19.85546875" style="3" bestFit="1" customWidth="1"/>
    <col min="7" max="7" width="24.28515625" style="3" bestFit="1" customWidth="1"/>
    <col min="8" max="8" width="27.140625" style="3" bestFit="1" customWidth="1"/>
    <col min="9" max="9" width="26" style="3" bestFit="1" customWidth="1"/>
    <col min="10" max="10" width="32.85546875" style="3" bestFit="1" customWidth="1"/>
    <col min="11" max="11" width="28.7109375" style="3" bestFit="1" customWidth="1"/>
    <col min="12" max="12" width="38" style="3" bestFit="1" customWidth="1"/>
    <col min="13" max="13" width="26.140625" style="3" bestFit="1" customWidth="1"/>
    <col min="14" max="14" width="61.7109375" style="3" bestFit="1" customWidth="1"/>
    <col min="15" max="15" width="33.85546875" style="3" bestFit="1" customWidth="1"/>
    <col min="16" max="16" width="37.7109375" style="3" bestFit="1" customWidth="1"/>
    <col min="17" max="17" width="22" style="3" bestFit="1" customWidth="1"/>
    <col min="18" max="18" width="32.7109375" style="3" bestFit="1" customWidth="1"/>
    <col min="19" max="19" width="50.85546875" style="3" bestFit="1" customWidth="1"/>
    <col min="20" max="20" width="48" style="3" bestFit="1" customWidth="1"/>
    <col min="21" max="16384" width="8.85546875" style="3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8310</v>
      </c>
      <c r="T1" s="3" t="s">
        <v>8311</v>
      </c>
    </row>
    <row r="2" spans="1:20" ht="5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ROUND((E2/D2*100),1)</f>
        <v>136.9</v>
      </c>
      <c r="P2" s="6">
        <f>IF(L2=0,"No backers have funded this.",E2/L2)</f>
        <v>63.917582417582416</v>
      </c>
      <c r="Q2" s="3" t="str">
        <f>LEFT(N2,SEARCH("/",N2,1)-1)</f>
        <v>film &amp; video</v>
      </c>
      <c r="R2" s="3" t="str">
        <f>RIGHT(N2,LEN(N2)-SEARCH("/",N2,1))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ROUND((E3/D3*100),1)</f>
        <v>142.6</v>
      </c>
      <c r="P3" s="6">
        <f t="shared" ref="P3:P66" si="1">IF(L3=0,"No backers have funded this.",E3/L3)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RIGHT(N3,LEN(N3)-SEARCH("/",N3,1))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36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6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5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36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5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5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36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36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100.5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5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5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165.3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36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36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5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5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5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100.7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36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5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145.30000000000001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36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5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6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36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6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36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133.30000000000001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36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155.19999999999999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36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6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100.4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5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36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101.3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5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5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5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5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36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6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142.19999999999999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5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5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5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5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101.4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5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5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141.9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5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5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36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36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104.2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5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5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36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5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5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6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5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5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36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107.3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36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36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5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36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103.3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5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5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154.69999999999999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36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5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36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ROUND((E67/D67*100),1)</f>
        <v>107.5</v>
      </c>
      <c r="P67" s="6">
        <f t="shared" ref="P67:P130" si="7">IF(L67=0,"No backers have funded this.",E67/L67)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RIGHT(N67,LEN(N67)-SEARCH("/",N67,1))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36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36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116.3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5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127.2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5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5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5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5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5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5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36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5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153.30000000000001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36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08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36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36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107.3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36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36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5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102.5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36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5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125.5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5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106.5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36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5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102.9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36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115.1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36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5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5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5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36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5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5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5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106.3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5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106.3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36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5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5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36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127.8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36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105.2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6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36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100.5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5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102.5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36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246.7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36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219.5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36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130.80000000000001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36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154.6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5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36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5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5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113.7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5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100.5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36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5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104.6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5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5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36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6" t="str">
        <f t="shared" si="7"/>
        <v>No backers have funded this.</v>
      </c>
      <c r="Q124" s="3" t="str">
        <f t="shared" si="8"/>
        <v>film &amp; video</v>
      </c>
      <c r="R124" s="3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5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5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6" t="str">
        <f t="shared" si="7"/>
        <v>No backers have funded this.</v>
      </c>
      <c r="Q126" s="3" t="str">
        <f t="shared" si="8"/>
        <v>film &amp; video</v>
      </c>
      <c r="R126" s="3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5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5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5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2.4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1.9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5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ROUND((E131/D131*100),1)</f>
        <v>0</v>
      </c>
      <c r="P131" s="6" t="str">
        <f t="shared" ref="P131:P194" si="13">IF(L131=0,"No backers have funded this.",E131/L131)</f>
        <v>No backers have funded this.</v>
      </c>
      <c r="Q131" s="3" t="str">
        <f t="shared" ref="Q131:Q194" si="14">LEFT(N131,SEARCH("/",N131,1)-1)</f>
        <v>film &amp; video</v>
      </c>
      <c r="R131" s="3" t="str">
        <f t="shared" ref="R131:R194" si="15">RIGHT(N131,LEN(N131)-SEARCH("/",N131,1))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5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6" t="str">
        <f t="shared" si="13"/>
        <v>No backers have funded this.</v>
      </c>
      <c r="Q132" s="3" t="str">
        <f t="shared" si="14"/>
        <v>film &amp; video</v>
      </c>
      <c r="R132" s="3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6" t="str">
        <f t="shared" si="13"/>
        <v>No backers have funded this.</v>
      </c>
      <c r="Q133" s="3" t="str">
        <f t="shared" si="14"/>
        <v>film &amp; video</v>
      </c>
      <c r="R133" s="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5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36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6" t="str">
        <f t="shared" si="13"/>
        <v>No backers have funded this.</v>
      </c>
      <c r="Q135" s="3" t="str">
        <f t="shared" si="14"/>
        <v>film &amp; video</v>
      </c>
      <c r="R135" s="3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36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6" t="str">
        <f t="shared" si="13"/>
        <v>No backers have funded this.</v>
      </c>
      <c r="Q136" s="3" t="str">
        <f t="shared" si="14"/>
        <v>film &amp; video</v>
      </c>
      <c r="R136" s="3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5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5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6" t="str">
        <f t="shared" si="13"/>
        <v>No backers have funded this.</v>
      </c>
      <c r="Q138" s="3" t="str">
        <f t="shared" si="14"/>
        <v>film &amp; video</v>
      </c>
      <c r="R138" s="3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5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6" t="str">
        <f t="shared" si="13"/>
        <v>No backers have funded this.</v>
      </c>
      <c r="Q139" s="3" t="str">
        <f t="shared" si="14"/>
        <v>film &amp; video</v>
      </c>
      <c r="R139" s="3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5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36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5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6" t="str">
        <f t="shared" si="13"/>
        <v>No backers have funded this.</v>
      </c>
      <c r="Q142" s="3" t="str">
        <f t="shared" si="14"/>
        <v>film &amp; video</v>
      </c>
      <c r="R142" s="3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36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10.8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5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5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6" t="str">
        <f t="shared" si="13"/>
        <v>No backers have funded this.</v>
      </c>
      <c r="Q145" s="3" t="str">
        <f t="shared" si="14"/>
        <v>film &amp; video</v>
      </c>
      <c r="R145" s="3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36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5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5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6" t="str">
        <f t="shared" si="13"/>
        <v>No backers have funded this.</v>
      </c>
      <c r="Q149" s="3" t="str">
        <f t="shared" si="14"/>
        <v>film &amp; video</v>
      </c>
      <c r="R149" s="3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5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0.1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5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36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5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0.1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6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5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36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5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5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36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5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6" t="str">
        <f t="shared" si="13"/>
        <v>No backers have funded this.</v>
      </c>
      <c r="Q160" s="3" t="str">
        <f t="shared" si="14"/>
        <v>film &amp; video</v>
      </c>
      <c r="R160" s="3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5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5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6" t="str">
        <f t="shared" si="13"/>
        <v>No backers have funded this.</v>
      </c>
      <c r="Q162" s="3" t="str">
        <f t="shared" si="14"/>
        <v>film &amp; video</v>
      </c>
      <c r="R162" s="3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36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36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7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6" t="str">
        <f t="shared" si="13"/>
        <v>No backers have funded this.</v>
      </c>
      <c r="Q165" s="3" t="str">
        <f t="shared" si="14"/>
        <v>film &amp; video</v>
      </c>
      <c r="R165" s="3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5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6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6" t="str">
        <f t="shared" si="13"/>
        <v>No backers have funded this.</v>
      </c>
      <c r="Q167" s="3" t="str">
        <f t="shared" si="14"/>
        <v>film &amp; video</v>
      </c>
      <c r="R167" s="3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36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36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5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4.0999999999999996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5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5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3.3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5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36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6" t="str">
        <f t="shared" si="13"/>
        <v>No backers have funded this.</v>
      </c>
      <c r="Q174" s="3" t="str">
        <f t="shared" si="14"/>
        <v>film &amp; video</v>
      </c>
      <c r="R174" s="3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36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6" t="str">
        <f t="shared" si="13"/>
        <v>No backers have funded this.</v>
      </c>
      <c r="Q175" s="3" t="str">
        <f t="shared" si="14"/>
        <v>film &amp; video</v>
      </c>
      <c r="R175" s="3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5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6" t="str">
        <f t="shared" si="13"/>
        <v>No backers have funded this.</v>
      </c>
      <c r="Q176" s="3" t="str">
        <f t="shared" si="14"/>
        <v>film &amp; video</v>
      </c>
      <c r="R176" s="3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5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6.5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5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6" t="str">
        <f t="shared" si="13"/>
        <v>No backers have funded this.</v>
      </c>
      <c r="Q178" s="3" t="str">
        <f t="shared" si="14"/>
        <v>film &amp; video</v>
      </c>
      <c r="R178" s="3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6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36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6" t="str">
        <f t="shared" si="13"/>
        <v>No backers have funded this.</v>
      </c>
      <c r="Q180" s="3" t="str">
        <f t="shared" si="14"/>
        <v>film &amp; video</v>
      </c>
      <c r="R180" s="3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6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5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5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21.1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5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6" t="str">
        <f t="shared" si="13"/>
        <v>No backers have funded this.</v>
      </c>
      <c r="Q184" s="3" t="str">
        <f t="shared" si="14"/>
        <v>film &amp; video</v>
      </c>
      <c r="R184" s="3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5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36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6" t="str">
        <f t="shared" si="13"/>
        <v>No backers have funded this.</v>
      </c>
      <c r="Q188" s="3" t="str">
        <f t="shared" si="14"/>
        <v>film &amp; video</v>
      </c>
      <c r="R188" s="3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36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5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6" t="str">
        <f t="shared" si="13"/>
        <v>No backers have funded this.</v>
      </c>
      <c r="Q190" s="3" t="str">
        <f t="shared" si="14"/>
        <v>film &amp; video</v>
      </c>
      <c r="R190" s="3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5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0.1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36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5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5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ROUND((E195/D195*100),1)</f>
        <v>0</v>
      </c>
      <c r="P195" s="6" t="str">
        <f t="shared" ref="P195:P258" si="19">IF(L195=0,"No backers have funded this.",E195/L195)</f>
        <v>No backers have funded this.</v>
      </c>
      <c r="Q195" s="3" t="str">
        <f t="shared" ref="Q195:Q258" si="20">LEFT(N195,SEARCH("/",N195,1)-1)</f>
        <v>film &amp; video</v>
      </c>
      <c r="R195" s="3" t="str">
        <f t="shared" ref="R195:R258" si="21">RIGHT(N195,LEN(N195)-SEARCH("/",N195,1))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36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36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6" t="str">
        <f t="shared" si="19"/>
        <v>No backers have funded this.</v>
      </c>
      <c r="Q197" s="3" t="str">
        <f t="shared" si="20"/>
        <v>film &amp; video</v>
      </c>
      <c r="R197" s="3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36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5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10.5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5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1.1000000000000001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5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6" t="str">
        <f t="shared" si="19"/>
        <v>No backers have funded this.</v>
      </c>
      <c r="Q201" s="3" t="str">
        <f t="shared" si="20"/>
        <v>film &amp; video</v>
      </c>
      <c r="R201" s="3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36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26.2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5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58.5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6" t="str">
        <f t="shared" si="19"/>
        <v>No backers have funded this.</v>
      </c>
      <c r="Q204" s="3" t="str">
        <f t="shared" si="20"/>
        <v>film &amp; video</v>
      </c>
      <c r="R204" s="3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36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5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36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16.3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36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6" t="str">
        <f t="shared" si="19"/>
        <v>No backers have funded this.</v>
      </c>
      <c r="Q208" s="3" t="str">
        <f t="shared" si="20"/>
        <v>film &amp; video</v>
      </c>
      <c r="R208" s="3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36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5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6" t="str">
        <f t="shared" si="19"/>
        <v>No backers have funded this.</v>
      </c>
      <c r="Q210" s="3" t="str">
        <f t="shared" si="20"/>
        <v>film &amp; video</v>
      </c>
      <c r="R210" s="3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5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6" t="str">
        <f t="shared" si="19"/>
        <v>No backers have funded this.</v>
      </c>
      <c r="Q211" s="3" t="str">
        <f t="shared" si="20"/>
        <v>film &amp; video</v>
      </c>
      <c r="R211" s="3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5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25.3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5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36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36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5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5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5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55.7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5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36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17.600000000000001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36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6" t="str">
        <f t="shared" si="19"/>
        <v>No backers have funded this.</v>
      </c>
      <c r="Q223" s="3" t="str">
        <f t="shared" si="20"/>
        <v>film &amp; video</v>
      </c>
      <c r="R223" s="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5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5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6" t="str">
        <f t="shared" si="19"/>
        <v>No backers have funded this.</v>
      </c>
      <c r="Q225" s="3" t="str">
        <f t="shared" si="20"/>
        <v>film &amp; video</v>
      </c>
      <c r="R225" s="3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5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6" t="str">
        <f t="shared" si="19"/>
        <v>No backers have funded this.</v>
      </c>
      <c r="Q226" s="3" t="str">
        <f t="shared" si="20"/>
        <v>film &amp; video</v>
      </c>
      <c r="R226" s="3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36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6" t="str">
        <f t="shared" si="19"/>
        <v>No backers have funded this.</v>
      </c>
      <c r="Q227" s="3" t="str">
        <f t="shared" si="20"/>
        <v>film &amp; video</v>
      </c>
      <c r="R227" s="3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36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0.9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5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6" t="str">
        <f t="shared" si="19"/>
        <v>No backers have funded this.</v>
      </c>
      <c r="Q229" s="3" t="str">
        <f t="shared" si="20"/>
        <v>film &amp; video</v>
      </c>
      <c r="R229" s="3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6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6" t="str">
        <f t="shared" si="19"/>
        <v>No backers have funded this.</v>
      </c>
      <c r="Q230" s="3" t="str">
        <f t="shared" si="20"/>
        <v>film &amp; video</v>
      </c>
      <c r="R230" s="3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5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6" t="str">
        <f t="shared" si="19"/>
        <v>No backers have funded this.</v>
      </c>
      <c r="Q231" s="3" t="str">
        <f t="shared" si="20"/>
        <v>film &amp; video</v>
      </c>
      <c r="R231" s="3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5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5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6" t="str">
        <f t="shared" si="19"/>
        <v>No backers have funded this.</v>
      </c>
      <c r="Q233" s="3" t="str">
        <f t="shared" si="20"/>
        <v>film &amp; video</v>
      </c>
      <c r="R233" s="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5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2.8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36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6" t="str">
        <f t="shared" si="19"/>
        <v>No backers have funded this.</v>
      </c>
      <c r="Q235" s="3" t="str">
        <f t="shared" si="20"/>
        <v>film &amp; video</v>
      </c>
      <c r="R235" s="3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5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36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6" t="str">
        <f t="shared" si="19"/>
        <v>No backers have funded this.</v>
      </c>
      <c r="Q237" s="3" t="str">
        <f t="shared" si="20"/>
        <v>film &amp; video</v>
      </c>
      <c r="R237" s="3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5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6" t="str">
        <f t="shared" si="19"/>
        <v>No backers have funded this.</v>
      </c>
      <c r="Q238" s="3" t="str">
        <f t="shared" si="20"/>
        <v>film &amp; video</v>
      </c>
      <c r="R238" s="3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5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6" t="str">
        <f t="shared" si="19"/>
        <v>No backers have funded this.</v>
      </c>
      <c r="Q240" s="3" t="str">
        <f t="shared" si="20"/>
        <v>film &amp; video</v>
      </c>
      <c r="R240" s="3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36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5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5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36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5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102.6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5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113.8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5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36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305.5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5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5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5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36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105.6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36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125.6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36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5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36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36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5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5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ROUND((E259/D259*100),1)</f>
        <v>106.7</v>
      </c>
      <c r="P259" s="6">
        <f t="shared" ref="P259:P322" si="25">IF(L259=0,"No backers have funded this.",E259/L259)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RIGHT(N259,LEN(N259)-SEARCH("/",N259,1))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5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5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36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36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6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5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118.1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7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118.2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5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5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36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5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5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147.19999999999999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36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5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104.7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5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5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5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36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108.4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5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5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110.4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36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150.30000000000001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5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157.30000000000001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5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5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36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101.2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114.3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5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36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5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36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176.3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5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36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36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106.7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36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5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5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101.4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5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5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36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36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5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179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5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36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5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100.5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36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137.5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36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36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130.30000000000001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6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5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105.6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5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36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36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5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5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5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385.2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5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36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113.8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36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36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5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112.7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5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106.6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36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ROUND((E323/D323*100),1)</f>
        <v>102.7</v>
      </c>
      <c r="P323" s="6">
        <f t="shared" ref="P323:P386" si="31">IF(L323=0,"No backers have funded this.",E323/L323)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RIGHT(N323,LEN(N323)-SEARCH("/",N323,1))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36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5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123.1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36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36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104.4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36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5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36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36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5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5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5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36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5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101.2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5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102.8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36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5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101.2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5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36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108.1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36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5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6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100.4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5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5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102.1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36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123.3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5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170.3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5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111.6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5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36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36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114.8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5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36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5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5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36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116.3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36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102.7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5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36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36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104.9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5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101.4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5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111.1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5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124.2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5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5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110.2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36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36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5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103.4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5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5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110.2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5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5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114.2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6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36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5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130.69999999999999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5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5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106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36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114.4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5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111.8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5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5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36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5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5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5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5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ROUND((E387/D387*100),1)</f>
        <v>106</v>
      </c>
      <c r="P387" s="6">
        <f t="shared" ref="P387:P450" si="37">IF(L387=0,"No backers have funded this.",E387/L387)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RIGHT(N387,LEN(N387)-SEARCH("/",N387,1))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5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100.2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5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214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5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126.2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5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36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36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5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36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36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111.9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36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5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5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36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125.2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5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36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5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5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141.69999999999999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36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105.3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36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103.1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36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107.7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5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36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101.6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36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36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36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128.30000000000001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36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101.1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5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5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105.1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5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102.9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5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36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5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5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36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5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5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5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1.1000000000000001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36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0.8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36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6.8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5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5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5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6" t="str">
        <f t="shared" si="37"/>
        <v>No backers have funded this.</v>
      </c>
      <c r="Q429" s="3" t="str">
        <f t="shared" si="38"/>
        <v>film &amp; video</v>
      </c>
      <c r="R429" s="3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36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5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6" t="str">
        <f t="shared" si="37"/>
        <v>No backers have funded this.</v>
      </c>
      <c r="Q431" s="3" t="str">
        <f t="shared" si="38"/>
        <v>film &amp; video</v>
      </c>
      <c r="R431" s="3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36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36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5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7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6" t="str">
        <f t="shared" si="37"/>
        <v>No backers have funded this.</v>
      </c>
      <c r="Q435" s="3" t="str">
        <f t="shared" si="38"/>
        <v>film &amp; video</v>
      </c>
      <c r="R435" s="3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5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5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36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6" t="str">
        <f t="shared" si="37"/>
        <v>No backers have funded this.</v>
      </c>
      <c r="Q438" s="3" t="str">
        <f t="shared" si="38"/>
        <v>film &amp; video</v>
      </c>
      <c r="R438" s="3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36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6" t="str">
        <f t="shared" si="37"/>
        <v>No backers have funded this.</v>
      </c>
      <c r="Q439" s="3" t="str">
        <f t="shared" si="38"/>
        <v>film &amp; video</v>
      </c>
      <c r="R439" s="3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36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9.4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5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6" t="str">
        <f t="shared" si="37"/>
        <v>No backers have funded this.</v>
      </c>
      <c r="Q441" s="3" t="str">
        <f t="shared" si="38"/>
        <v>film &amp; video</v>
      </c>
      <c r="R441" s="3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36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5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6" t="str">
        <f t="shared" si="37"/>
        <v>No backers have funded this.</v>
      </c>
      <c r="Q443" s="3" t="str">
        <f t="shared" si="38"/>
        <v>film &amp; video</v>
      </c>
      <c r="R443" s="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39.4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36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36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36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5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7.3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5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5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3.3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5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ROUND((E451/D451*100),1)</f>
        <v>2.2999999999999998</v>
      </c>
      <c r="P451" s="6">
        <f t="shared" ref="P451:P514" si="43">IF(L451=0,"No backers have funded this.",E451/L451)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RIGHT(N451,LEN(N451)-SEARCH("/",N451,1))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5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0.8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5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6" t="str">
        <f t="shared" si="43"/>
        <v>No backers have funded this.</v>
      </c>
      <c r="Q453" s="3" t="str">
        <f t="shared" si="44"/>
        <v>film &amp; video</v>
      </c>
      <c r="R453" s="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36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5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36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5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0.1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5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0.7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5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6" t="str">
        <f t="shared" si="43"/>
        <v>No backers have funded this.</v>
      </c>
      <c r="Q459" s="3" t="str">
        <f t="shared" si="44"/>
        <v>film &amp; video</v>
      </c>
      <c r="R459" s="3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36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8.1999999999999993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5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0.1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36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5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6" t="str">
        <f t="shared" si="43"/>
        <v>No backers have funded this.</v>
      </c>
      <c r="Q463" s="3" t="str">
        <f t="shared" si="44"/>
        <v>film &amp; video</v>
      </c>
      <c r="R463" s="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5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6" t="str">
        <f t="shared" si="43"/>
        <v>No backers have funded this.</v>
      </c>
      <c r="Q464" s="3" t="str">
        <f t="shared" si="44"/>
        <v>film &amp; video</v>
      </c>
      <c r="R464" s="3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36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2.2999999999999998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36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0.1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27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36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0.8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5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21.6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5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6" t="str">
        <f t="shared" si="43"/>
        <v>No backers have funded this.</v>
      </c>
      <c r="Q470" s="3" t="str">
        <f t="shared" si="44"/>
        <v>film &amp; video</v>
      </c>
      <c r="R470" s="3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6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6" t="str">
        <f t="shared" si="43"/>
        <v>No backers have funded this.</v>
      </c>
      <c r="Q471" s="3" t="str">
        <f t="shared" si="44"/>
        <v>film &amp; video</v>
      </c>
      <c r="R471" s="3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5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5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11.9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5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17.600000000000001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36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2.9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36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5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6" t="str">
        <f t="shared" si="43"/>
        <v>No backers have funded this.</v>
      </c>
      <c r="Q477" s="3" t="str">
        <f t="shared" si="44"/>
        <v>film &amp; video</v>
      </c>
      <c r="R477" s="3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2.2000000000000002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5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6" t="str">
        <f t="shared" si="43"/>
        <v>No backers have funded this.</v>
      </c>
      <c r="Q479" s="3" t="str">
        <f t="shared" si="44"/>
        <v>film &amp; video</v>
      </c>
      <c r="R479" s="3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36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6" t="str">
        <f t="shared" si="43"/>
        <v>No backers have funded this.</v>
      </c>
      <c r="Q480" s="3" t="str">
        <f t="shared" si="44"/>
        <v>film &amp; video</v>
      </c>
      <c r="R480" s="3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36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5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19.399999999999999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5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36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5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5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0.2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36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5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5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6" t="str">
        <f t="shared" si="43"/>
        <v>No backers have funded this.</v>
      </c>
      <c r="Q489" s="3" t="str">
        <f t="shared" si="44"/>
        <v>film &amp; video</v>
      </c>
      <c r="R489" s="3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36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6" t="str">
        <f t="shared" si="43"/>
        <v>No backers have funded this.</v>
      </c>
      <c r="Q490" s="3" t="str">
        <f t="shared" si="44"/>
        <v>film &amp; video</v>
      </c>
      <c r="R490" s="3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36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6" t="str">
        <f t="shared" si="43"/>
        <v>No backers have funded this.</v>
      </c>
      <c r="Q492" s="3" t="str">
        <f t="shared" si="44"/>
        <v>film &amp; video</v>
      </c>
      <c r="R492" s="3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36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6" t="str">
        <f t="shared" si="43"/>
        <v>No backers have funded this.</v>
      </c>
      <c r="Q493" s="3" t="str">
        <f t="shared" si="44"/>
        <v>film &amp; video</v>
      </c>
      <c r="R493" s="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36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6" t="str">
        <f t="shared" si="43"/>
        <v>No backers have funded this.</v>
      </c>
      <c r="Q494" s="3" t="str">
        <f t="shared" si="44"/>
        <v>film &amp; video</v>
      </c>
      <c r="R494" s="3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36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6" t="str">
        <f t="shared" si="43"/>
        <v>No backers have funded this.</v>
      </c>
      <c r="Q495" s="3" t="str">
        <f t="shared" si="44"/>
        <v>film &amp; video</v>
      </c>
      <c r="R495" s="3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5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0.2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36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6" t="str">
        <f t="shared" si="43"/>
        <v>No backers have funded this.</v>
      </c>
      <c r="Q497" s="3" t="str">
        <f t="shared" si="44"/>
        <v>film &amp; video</v>
      </c>
      <c r="R497" s="3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36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0.7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5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4.5999999999999996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7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9.6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5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5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6" t="str">
        <f t="shared" si="43"/>
        <v>No backers have funded this.</v>
      </c>
      <c r="Q503" s="3" t="str">
        <f t="shared" si="44"/>
        <v>film &amp; video</v>
      </c>
      <c r="R503" s="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5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36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5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1.4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5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36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5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5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36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36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6" t="str">
        <f t="shared" si="43"/>
        <v>No backers have funded this.</v>
      </c>
      <c r="Q512" s="3" t="str">
        <f t="shared" si="44"/>
        <v>film &amp; video</v>
      </c>
      <c r="R512" s="3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36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5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36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ROUND((E515/D515*100),1)</f>
        <v>13.9</v>
      </c>
      <c r="P515" s="6">
        <f t="shared" ref="P515:P578" si="49">IF(L515=0,"No backers have funded this.",E515/L515)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RIGHT(N515,LEN(N515)-SEARCH("/",N515,1))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36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36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6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6" t="str">
        <f t="shared" si="49"/>
        <v>No backers have funded this.</v>
      </c>
      <c r="Q518" s="3" t="str">
        <f t="shared" si="50"/>
        <v>film &amp; video</v>
      </c>
      <c r="R518" s="3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5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1.4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5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6" t="str">
        <f t="shared" si="49"/>
        <v>No backers have funded this.</v>
      </c>
      <c r="Q520" s="3" t="str">
        <f t="shared" si="50"/>
        <v>film &amp; video</v>
      </c>
      <c r="R520" s="3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36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22.9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36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5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36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5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5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108.7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5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36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5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100.9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5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5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5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5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123.3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5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5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104.7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36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102.5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5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118.3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5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5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302.39999999999998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36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5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36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0.6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5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5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5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5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27.4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36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0.1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5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6" t="str">
        <f t="shared" si="49"/>
        <v>No backers have funded this.</v>
      </c>
      <c r="Q549" s="3" t="str">
        <f t="shared" si="50"/>
        <v>technology</v>
      </c>
      <c r="R549" s="3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36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0.1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5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5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5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36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6" t="str">
        <f t="shared" si="49"/>
        <v>No backers have funded this.</v>
      </c>
      <c r="Q554" s="3" t="str">
        <f t="shared" si="50"/>
        <v>technology</v>
      </c>
      <c r="R554" s="3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36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0.5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5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5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6" t="str">
        <f t="shared" si="49"/>
        <v>No backers have funded this.</v>
      </c>
      <c r="Q557" s="3" t="str">
        <f t="shared" si="50"/>
        <v>technology</v>
      </c>
      <c r="R557" s="3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36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5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5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6" t="str">
        <f t="shared" si="49"/>
        <v>No backers have funded this.</v>
      </c>
      <c r="Q560" s="3" t="str">
        <f t="shared" si="50"/>
        <v>technology</v>
      </c>
      <c r="R560" s="3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5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36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5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5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6" t="str">
        <f t="shared" si="49"/>
        <v>No backers have funded this.</v>
      </c>
      <c r="Q564" s="3" t="str">
        <f t="shared" si="50"/>
        <v>technology</v>
      </c>
      <c r="R564" s="3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5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0.1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5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5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6" t="str">
        <f t="shared" si="49"/>
        <v>No backers have funded this.</v>
      </c>
      <c r="Q567" s="3" t="str">
        <f t="shared" si="50"/>
        <v>technology</v>
      </c>
      <c r="R567" s="3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5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5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6" t="str">
        <f t="shared" si="49"/>
        <v>No backers have funded this.</v>
      </c>
      <c r="Q569" s="3" t="str">
        <f t="shared" si="50"/>
        <v>technology</v>
      </c>
      <c r="R569" s="3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7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5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6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0.2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5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5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6" t="str">
        <f t="shared" si="49"/>
        <v>No backers have funded this.</v>
      </c>
      <c r="Q574" s="3" t="str">
        <f t="shared" si="50"/>
        <v>technology</v>
      </c>
      <c r="R574" s="3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5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0.4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5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5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36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5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ROUND((E579/D579*100),1)</f>
        <v>0.2</v>
      </c>
      <c r="P579" s="6">
        <f t="shared" ref="P579:P642" si="55">IF(L579=0,"No backers have funded this.",E579/L579)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RIGHT(N579,LEN(N579)-SEARCH("/",N579,1))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36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1.5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5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5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6" t="str">
        <f t="shared" si="55"/>
        <v>No backers have funded this.</v>
      </c>
      <c r="Q583" s="3" t="str">
        <f t="shared" si="56"/>
        <v>technology</v>
      </c>
      <c r="R583" s="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5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6" t="str">
        <f t="shared" si="55"/>
        <v>No backers have funded this.</v>
      </c>
      <c r="Q584" s="3" t="str">
        <f t="shared" si="56"/>
        <v>technology</v>
      </c>
      <c r="R584" s="3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36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36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5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6" t="str">
        <f t="shared" si="55"/>
        <v>No backers have funded this.</v>
      </c>
      <c r="Q587" s="3" t="str">
        <f t="shared" si="56"/>
        <v>technology</v>
      </c>
      <c r="R587" s="3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36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0.6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9.1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5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5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4.5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5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0.1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5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5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36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36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36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6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5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0.1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6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5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5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6" t="str">
        <f t="shared" si="55"/>
        <v>No backers have funded this.</v>
      </c>
      <c r="Q604" s="3" t="str">
        <f t="shared" si="56"/>
        <v>technology</v>
      </c>
      <c r="R604" s="3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36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5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6" t="str">
        <f t="shared" si="55"/>
        <v>No backers have funded this.</v>
      </c>
      <c r="Q606" s="3" t="str">
        <f t="shared" si="56"/>
        <v>technology</v>
      </c>
      <c r="R606" s="3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5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36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6" t="str">
        <f t="shared" si="55"/>
        <v>No backers have funded this.</v>
      </c>
      <c r="Q609" s="3" t="str">
        <f t="shared" si="56"/>
        <v>technology</v>
      </c>
      <c r="R609" s="3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5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1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5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36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6" t="str">
        <f t="shared" si="55"/>
        <v>No backers have funded this.</v>
      </c>
      <c r="Q612" s="3" t="str">
        <f t="shared" si="56"/>
        <v>technology</v>
      </c>
      <c r="R612" s="3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5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6" t="str">
        <f t="shared" si="55"/>
        <v>No backers have funded this.</v>
      </c>
      <c r="Q613" s="3" t="str">
        <f t="shared" si="56"/>
        <v>technology</v>
      </c>
      <c r="R613" s="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36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6" t="str">
        <f t="shared" si="55"/>
        <v>No backers have funded this.</v>
      </c>
      <c r="Q614" s="3" t="str">
        <f t="shared" si="56"/>
        <v>technology</v>
      </c>
      <c r="R614" s="3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5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36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6" t="str">
        <f t="shared" si="55"/>
        <v>No backers have funded this.</v>
      </c>
      <c r="Q616" s="3" t="str">
        <f t="shared" si="56"/>
        <v>technology</v>
      </c>
      <c r="R616" s="3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36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6" t="str">
        <f t="shared" si="55"/>
        <v>No backers have funded this.</v>
      </c>
      <c r="Q617" s="3" t="str">
        <f t="shared" si="56"/>
        <v>technology</v>
      </c>
      <c r="R617" s="3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5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6" t="str">
        <f t="shared" si="55"/>
        <v>No backers have funded this.</v>
      </c>
      <c r="Q618" s="3" t="str">
        <f t="shared" si="56"/>
        <v>technology</v>
      </c>
      <c r="R618" s="3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5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5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6" t="str">
        <f t="shared" si="55"/>
        <v>No backers have funded this.</v>
      </c>
      <c r="Q620" s="3" t="str">
        <f t="shared" si="56"/>
        <v>technology</v>
      </c>
      <c r="R620" s="3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36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36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5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5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5.7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5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6" t="str">
        <f t="shared" si="55"/>
        <v>No backers have funded this.</v>
      </c>
      <c r="Q625" s="3" t="str">
        <f t="shared" si="56"/>
        <v>technology</v>
      </c>
      <c r="R625" s="3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36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6" t="str">
        <f t="shared" si="55"/>
        <v>No backers have funded this.</v>
      </c>
      <c r="Q626" s="3" t="str">
        <f t="shared" si="56"/>
        <v>technology</v>
      </c>
      <c r="R626" s="3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5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6" t="str">
        <f t="shared" si="55"/>
        <v>No backers have funded this.</v>
      </c>
      <c r="Q627" s="3" t="str">
        <f t="shared" si="56"/>
        <v>technology</v>
      </c>
      <c r="R627" s="3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5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17.399999999999999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5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36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6" t="str">
        <f t="shared" si="55"/>
        <v>No backers have funded this.</v>
      </c>
      <c r="Q630" s="3" t="str">
        <f t="shared" si="56"/>
        <v>technology</v>
      </c>
      <c r="R630" s="3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5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5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0.1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36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1.4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36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6" t="str">
        <f t="shared" si="55"/>
        <v>No backers have funded this.</v>
      </c>
      <c r="Q634" s="3" t="str">
        <f t="shared" si="56"/>
        <v>technology</v>
      </c>
      <c r="R634" s="3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36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36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36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36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6" t="str">
        <f t="shared" si="55"/>
        <v>No backers have funded this.</v>
      </c>
      <c r="Q639" s="3" t="str">
        <f t="shared" si="56"/>
        <v>technology</v>
      </c>
      <c r="R639" s="3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36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5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144.30000000000001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5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ROUND((E643/D643*100),1)</f>
        <v>119.2</v>
      </c>
      <c r="P643" s="6">
        <f t="shared" ref="P643:P706" si="61">IF(L643=0,"No backers have funded this.",E643/L643)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RIGHT(N643,LEN(N643)-SEARCH("/",N643,1))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5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1460.5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36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5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300.10000000000002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6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5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131.9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5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107.1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5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140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5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5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5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5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5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267.3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36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5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5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125.7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5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104.5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100.6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5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3.1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36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1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36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5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0.4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5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5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18.600000000000001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5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5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36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4.5999999999999996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36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5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29.3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5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5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5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6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5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14.9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5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1.5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5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5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5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15.5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5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5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36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5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0.9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7.5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5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36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6" t="str">
        <f t="shared" si="61"/>
        <v>No backers have funded this.</v>
      </c>
      <c r="Q688" s="3" t="str">
        <f t="shared" si="62"/>
        <v>technology</v>
      </c>
      <c r="R688" s="3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5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3.6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5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73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5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6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5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5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36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35.299999999999997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5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0.4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5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1.1000000000000001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6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5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46.4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5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5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5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2.7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5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5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36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5.6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36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0.9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36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ROUND((E707/D707*100),1)</f>
        <v>1</v>
      </c>
      <c r="P707" s="6">
        <f t="shared" ref="P707:P770" si="67">IF(L707=0,"No backers have funded this.",E707/L707)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RIGHT(N707,LEN(N707)-SEARCH("/",N707,1))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5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6" t="str">
        <f t="shared" si="67"/>
        <v>No backers have funded this.</v>
      </c>
      <c r="Q708" s="3" t="str">
        <f t="shared" si="68"/>
        <v>technology</v>
      </c>
      <c r="R708" s="3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5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78.900000000000006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5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6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36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6" t="str">
        <f t="shared" si="67"/>
        <v>No backers have funded this.</v>
      </c>
      <c r="Q712" s="3" t="str">
        <f t="shared" si="68"/>
        <v>technology</v>
      </c>
      <c r="R712" s="3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5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33.799999999999997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5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5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0.8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36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15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5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5.0999999999999996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36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10.199999999999999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5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0.8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5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1.3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36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5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5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36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109.4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5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105.5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36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100.4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5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5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36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5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130.69999999999999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132.19999999999999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36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5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5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120.5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36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5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5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315.10000000000002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5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6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5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158.30000000000001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5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102.3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5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5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36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5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179.1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111.1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5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36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100.3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36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36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102.6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36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5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5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5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103.8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5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36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5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36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36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5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6" t="str">
        <f t="shared" si="67"/>
        <v>No backers have funded this.</v>
      </c>
      <c r="Q762" s="3" t="str">
        <f t="shared" si="68"/>
        <v>publishing</v>
      </c>
      <c r="R762" s="3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36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36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6" t="str">
        <f t="shared" si="67"/>
        <v>No backers have funded this.</v>
      </c>
      <c r="Q764" s="3" t="str">
        <f t="shared" si="68"/>
        <v>publishing</v>
      </c>
      <c r="R764" s="3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36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36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6" t="str">
        <f t="shared" si="67"/>
        <v>No backers have funded this.</v>
      </c>
      <c r="Q766" s="3" t="str">
        <f t="shared" si="68"/>
        <v>publishing</v>
      </c>
      <c r="R766" s="3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5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5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6" t="str">
        <f t="shared" si="67"/>
        <v>No backers have funded this.</v>
      </c>
      <c r="Q768" s="3" t="str">
        <f t="shared" si="68"/>
        <v>publishing</v>
      </c>
      <c r="R768" s="3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7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5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6" t="str">
        <f t="shared" si="67"/>
        <v>No backers have funded this.</v>
      </c>
      <c r="Q770" s="3" t="str">
        <f t="shared" si="68"/>
        <v>publishing</v>
      </c>
      <c r="R770" s="3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5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ROUND((E771/D771*100),1)</f>
        <v>41.4</v>
      </c>
      <c r="P771" s="6">
        <f t="shared" ref="P771:P834" si="73">IF(L771=0,"No backers have funded this.",E771/L771)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RIGHT(N771,LEN(N771)-SEARCH("/",N771,1))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5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6" t="str">
        <f t="shared" si="73"/>
        <v>No backers have funded this.</v>
      </c>
      <c r="Q772" s="3" t="str">
        <f t="shared" si="74"/>
        <v>publishing</v>
      </c>
      <c r="R772" s="3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36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5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5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5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70.2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36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5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5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36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5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36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5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133.19999999999999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36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36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5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102.5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5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36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142.80000000000001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5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114.2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5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5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5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144.4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5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103.9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6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5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102.8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5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5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111.8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36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101.4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5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36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5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36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5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5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5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123.3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36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36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36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5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36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103.8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5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36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5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151.80000000000001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6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5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36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36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36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5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155.69999999999999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108.8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36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36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36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119.2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36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5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134.4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36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36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101.5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5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5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5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36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36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5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ROUND((E835/D835*100),1)</f>
        <v>101.7</v>
      </c>
      <c r="P835" s="6">
        <f t="shared" ref="P835:P898" si="79">IF(L835=0,"No backers have funded this.",E835/L835)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RIGHT(N835,LEN(N835)-SEARCH("/",N835,1))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5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5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117.3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36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5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36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36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5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5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5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267.10000000000002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5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36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120.4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36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5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5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36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155.19999999999999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36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6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105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36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36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36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5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36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5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36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104.7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5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18.100000000000001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5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2.2000000000000002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36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36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5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5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36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5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5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5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5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5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36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36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1.3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5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5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6" t="str">
        <f t="shared" si="79"/>
        <v>No backers have funded this.</v>
      </c>
      <c r="Q877" s="3" t="str">
        <f t="shared" si="80"/>
        <v>music</v>
      </c>
      <c r="R877" s="3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40.799999999999997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5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67.599999999999994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5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5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30.7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5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36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5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20.100000000000001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5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36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36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5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5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6" t="str">
        <f t="shared" si="79"/>
        <v>No backers have funded this.</v>
      </c>
      <c r="Q889" s="3" t="str">
        <f t="shared" si="80"/>
        <v>music</v>
      </c>
      <c r="R889" s="3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5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5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5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5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3.3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5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40.799999999999997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36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5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39.200000000000003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5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5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5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ROUND((E899/D899*100),1)</f>
        <v>0</v>
      </c>
      <c r="P899" s="6" t="str">
        <f t="shared" ref="P899:P962" si="85">IF(L899=0,"No backers have funded this.",E899/L899)</f>
        <v>No backers have funded this.</v>
      </c>
      <c r="Q899" s="3" t="str">
        <f t="shared" ref="Q899:Q962" si="86">LEFT(N899,SEARCH("/",N899,1)-1)</f>
        <v>music</v>
      </c>
      <c r="R899" s="3" t="str">
        <f t="shared" ref="R899:R962" si="87">RIGHT(N899,LEN(N899)-SEARCH("/",N899,1))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36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36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37.299999999999997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36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5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6" t="str">
        <f t="shared" si="85"/>
        <v>No backers have funded this.</v>
      </c>
      <c r="Q903" s="3" t="str">
        <f t="shared" si="86"/>
        <v>music</v>
      </c>
      <c r="R903" s="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5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36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5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36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6" t="str">
        <f t="shared" si="85"/>
        <v>No backers have funded this.</v>
      </c>
      <c r="Q908" s="3" t="str">
        <f t="shared" si="86"/>
        <v>music</v>
      </c>
      <c r="R908" s="3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36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6" t="str">
        <f t="shared" si="85"/>
        <v>No backers have funded this.</v>
      </c>
      <c r="Q909" s="3" t="str">
        <f t="shared" si="86"/>
        <v>music</v>
      </c>
      <c r="R909" s="3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36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6" t="str">
        <f t="shared" si="85"/>
        <v>No backers have funded this.</v>
      </c>
      <c r="Q910" s="3" t="str">
        <f t="shared" si="86"/>
        <v>music</v>
      </c>
      <c r="R910" s="3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5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3.3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5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22.4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5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6" t="str">
        <f t="shared" si="85"/>
        <v>No backers have funded this.</v>
      </c>
      <c r="Q913" s="3" t="str">
        <f t="shared" si="86"/>
        <v>music</v>
      </c>
      <c r="R913" s="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36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0.9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5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36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6" t="str">
        <f t="shared" si="85"/>
        <v>No backers have funded this.</v>
      </c>
      <c r="Q916" s="3" t="str">
        <f t="shared" si="86"/>
        <v>music</v>
      </c>
      <c r="R916" s="3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36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5.8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36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6" t="str">
        <f t="shared" si="85"/>
        <v>No backers have funded this.</v>
      </c>
      <c r="Q918" s="3" t="str">
        <f t="shared" si="86"/>
        <v>music</v>
      </c>
      <c r="R918" s="3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5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5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36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6" t="str">
        <f t="shared" si="85"/>
        <v>No backers have funded this.</v>
      </c>
      <c r="Q922" s="3" t="str">
        <f t="shared" si="86"/>
        <v>music</v>
      </c>
      <c r="R922" s="3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5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36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5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2.2000000000000002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5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36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5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6" t="str">
        <f t="shared" si="85"/>
        <v>No backers have funded this.</v>
      </c>
      <c r="Q928" s="3" t="str">
        <f t="shared" si="86"/>
        <v>music</v>
      </c>
      <c r="R928" s="3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36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6" t="str">
        <f t="shared" si="85"/>
        <v>No backers have funded this.</v>
      </c>
      <c r="Q929" s="3" t="str">
        <f t="shared" si="86"/>
        <v>music</v>
      </c>
      <c r="R929" s="3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36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10.9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36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6" t="str">
        <f t="shared" si="85"/>
        <v>No backers have funded this.</v>
      </c>
      <c r="Q931" s="3" t="str">
        <f t="shared" si="86"/>
        <v>music</v>
      </c>
      <c r="R931" s="3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5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38.299999999999997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36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6.6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36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36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5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5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36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6" t="str">
        <f t="shared" si="85"/>
        <v>No backers have funded this.</v>
      </c>
      <c r="Q938" s="3" t="str">
        <f t="shared" si="86"/>
        <v>music</v>
      </c>
      <c r="R938" s="3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36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1.1000000000000001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5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0.4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5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1.5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36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17.2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5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2.2999999999999998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5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36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36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36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2.5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36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5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6" t="str">
        <f t="shared" si="85"/>
        <v>No backers have funded this.</v>
      </c>
      <c r="Q949" s="3" t="str">
        <f t="shared" si="86"/>
        <v>technology</v>
      </c>
      <c r="R949" s="3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36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36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1.4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36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38.4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36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36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36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5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5.7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5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6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5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5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38.9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36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36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ROUND((E963/D963*100),1)</f>
        <v>42.2</v>
      </c>
      <c r="P963" s="6">
        <f t="shared" ref="P963:P1026" si="91">IF(L963=0,"No backers have funded this.",E963/L963)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RIGHT(N963,LEN(N963)-SEARCH("/",N963,1))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5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36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1.1000000000000001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5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0.8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5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36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14.8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36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36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5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5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5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5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2.1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36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0.6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5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5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5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33.700000000000003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36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56.3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5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5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14.9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5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36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5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7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1.1000000000000001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5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5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12.8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5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5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6" t="str">
        <f t="shared" si="91"/>
        <v>No backers have funded this.</v>
      </c>
      <c r="Q990" s="3" t="str">
        <f t="shared" si="92"/>
        <v>technology</v>
      </c>
      <c r="R990" s="3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16.8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5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36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0.5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5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25.1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7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2.2999999999999998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5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7.3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36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6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36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58.6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36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7.8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36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2.2000000000000002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5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5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36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16.100000000000001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36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36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75.099999999999994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36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5.9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36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5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5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5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0.2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36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0.4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5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5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6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30.6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36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36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5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36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36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5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36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6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36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5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36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ROUND((E1027/D1027*100),1)</f>
        <v>109.9</v>
      </c>
      <c r="P1027" s="6">
        <f t="shared" ref="P1027:P1090" si="97">IF(L1027=0,"No backers have funded this.",E1027/L1027)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RIGHT(N1027,LEN(N1027)-SEARCH("/",N1027,1))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5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5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103.1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5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117.3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36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111.8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342.1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5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108.5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5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102.9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5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36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36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5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5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145.30000000000001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5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5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36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6" t="str">
        <f t="shared" si="97"/>
        <v>No backers have funded this.</v>
      </c>
      <c r="Q1043" s="3" t="str">
        <f t="shared" si="98"/>
        <v>journalism</v>
      </c>
      <c r="R1043" s="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5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36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5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0.1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36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5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6" t="str">
        <f t="shared" si="97"/>
        <v>No backers have funded this.</v>
      </c>
      <c r="Q1048" s="3" t="str">
        <f t="shared" si="98"/>
        <v>journalism</v>
      </c>
      <c r="R1048" s="3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36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0.1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5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6" t="str">
        <f t="shared" si="97"/>
        <v>No backers have funded this.</v>
      </c>
      <c r="Q1051" s="3" t="str">
        <f t="shared" si="98"/>
        <v>journalism</v>
      </c>
      <c r="R1051" s="3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6" t="str">
        <f t="shared" si="97"/>
        <v>No backers have funded this.</v>
      </c>
      <c r="Q1052" s="3" t="str">
        <f t="shared" si="98"/>
        <v>journalism</v>
      </c>
      <c r="R1052" s="3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5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6" t="str">
        <f t="shared" si="97"/>
        <v>No backers have funded this.</v>
      </c>
      <c r="Q1053" s="3" t="str">
        <f t="shared" si="98"/>
        <v>journalism</v>
      </c>
      <c r="R1053" s="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5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6" t="str">
        <f t="shared" si="97"/>
        <v>No backers have funded this.</v>
      </c>
      <c r="Q1054" s="3" t="str">
        <f t="shared" si="98"/>
        <v>journalism</v>
      </c>
      <c r="R1054" s="3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5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5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6" t="str">
        <f t="shared" si="97"/>
        <v>No backers have funded this.</v>
      </c>
      <c r="Q1056" s="3" t="str">
        <f t="shared" si="98"/>
        <v>journalism</v>
      </c>
      <c r="R1056" s="3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36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6" t="str">
        <f t="shared" si="97"/>
        <v>No backers have funded this.</v>
      </c>
      <c r="Q1057" s="3" t="str">
        <f t="shared" si="98"/>
        <v>journalism</v>
      </c>
      <c r="R1057" s="3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5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6" t="str">
        <f t="shared" si="97"/>
        <v>No backers have funded this.</v>
      </c>
      <c r="Q1058" s="3" t="str">
        <f t="shared" si="98"/>
        <v>journalism</v>
      </c>
      <c r="R1058" s="3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36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6" t="str">
        <f t="shared" si="97"/>
        <v>No backers have funded this.</v>
      </c>
      <c r="Q1059" s="3" t="str">
        <f t="shared" si="98"/>
        <v>journalism</v>
      </c>
      <c r="R1059" s="3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5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6" t="str">
        <f t="shared" si="97"/>
        <v>No backers have funded this.</v>
      </c>
      <c r="Q1060" s="3" t="str">
        <f t="shared" si="98"/>
        <v>journalism</v>
      </c>
      <c r="R1060" s="3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6" t="str">
        <f t="shared" si="97"/>
        <v>No backers have funded this.</v>
      </c>
      <c r="Q1061" s="3" t="str">
        <f t="shared" si="98"/>
        <v>journalism</v>
      </c>
      <c r="R1061" s="3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5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36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6" t="str">
        <f t="shared" si="97"/>
        <v>No backers have funded this.</v>
      </c>
      <c r="Q1063" s="3" t="str">
        <f t="shared" si="98"/>
        <v>journalism</v>
      </c>
      <c r="R1063" s="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95.5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5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6" t="str">
        <f t="shared" si="97"/>
        <v>No backers have funded this.</v>
      </c>
      <c r="Q1065" s="3" t="str">
        <f t="shared" si="98"/>
        <v>journalism</v>
      </c>
      <c r="R1065" s="3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36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9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5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36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3.4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36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5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0.2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36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36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5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6" t="str">
        <f t="shared" si="97"/>
        <v>No backers have funded this.</v>
      </c>
      <c r="Q1073" s="3" t="str">
        <f t="shared" si="98"/>
        <v>games</v>
      </c>
      <c r="R1073" s="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5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0.1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36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5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36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36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62.8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36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29.4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5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5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36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36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36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0.6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5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6" t="str">
        <f t="shared" si="97"/>
        <v>No backers have funded this.</v>
      </c>
      <c r="Q1086" s="3" t="str">
        <f t="shared" si="98"/>
        <v>games</v>
      </c>
      <c r="R1086" s="3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36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0.1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5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6" t="str">
        <f t="shared" si="97"/>
        <v>No backers have funded this.</v>
      </c>
      <c r="Q1089" s="3" t="str">
        <f t="shared" si="98"/>
        <v>games</v>
      </c>
      <c r="R1089" s="3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36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6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ROUND((E1091/D1091*100),1)</f>
        <v>7.8</v>
      </c>
      <c r="P1091" s="6">
        <f t="shared" ref="P1091:P1154" si="103">IF(L1091=0,"No backers have funded this.",E1091/L1091)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RIGHT(N1091,LEN(N1091)-SEARCH("/",N1091,1))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5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5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5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1.1000000000000001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36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14.1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5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5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5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17.899999999999999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36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6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5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36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36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5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5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5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5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5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0.2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36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41.3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5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6" t="str">
        <f t="shared" si="103"/>
        <v>No backers have funded this.</v>
      </c>
      <c r="Q1109" s="3" t="str">
        <f t="shared" si="104"/>
        <v>games</v>
      </c>
      <c r="R1109" s="3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5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5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0.5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36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5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36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5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5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0.2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5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36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36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5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5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36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6" t="str">
        <f t="shared" si="103"/>
        <v>No backers have funded this.</v>
      </c>
      <c r="Q1122" s="3" t="str">
        <f t="shared" si="104"/>
        <v>games</v>
      </c>
      <c r="R1122" s="3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36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5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6" t="str">
        <f t="shared" si="103"/>
        <v>No backers have funded this.</v>
      </c>
      <c r="Q1124" s="3" t="str">
        <f t="shared" si="104"/>
        <v>games</v>
      </c>
      <c r="R1124" s="3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5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5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0.5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5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6" t="str">
        <f t="shared" si="103"/>
        <v>No backers have funded this.</v>
      </c>
      <c r="Q1127" s="3" t="str">
        <f t="shared" si="104"/>
        <v>games</v>
      </c>
      <c r="R1127" s="3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36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5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1.7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36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5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5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6" t="str">
        <f t="shared" si="103"/>
        <v>No backers have funded this.</v>
      </c>
      <c r="Q1133" s="3" t="str">
        <f t="shared" si="104"/>
        <v>games</v>
      </c>
      <c r="R1133" s="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36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5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0.7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36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5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5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5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36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0.4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5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0.1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36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6" t="str">
        <f t="shared" si="103"/>
        <v>No backers have funded this.</v>
      </c>
      <c r="Q1142" s="3" t="str">
        <f t="shared" si="104"/>
        <v>games</v>
      </c>
      <c r="R1142" s="3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6" t="str">
        <f t="shared" si="103"/>
        <v>No backers have funded this.</v>
      </c>
      <c r="Q1143" s="3" t="str">
        <f t="shared" si="104"/>
        <v>games</v>
      </c>
      <c r="R1143" s="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5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6" t="str">
        <f t="shared" si="103"/>
        <v>No backers have funded this.</v>
      </c>
      <c r="Q1144" s="3" t="str">
        <f t="shared" si="104"/>
        <v>games</v>
      </c>
      <c r="R1144" s="3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5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36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6" t="str">
        <f t="shared" si="103"/>
        <v>No backers have funded this.</v>
      </c>
      <c r="Q1146" s="3" t="str">
        <f t="shared" si="104"/>
        <v>food</v>
      </c>
      <c r="R1146" s="3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36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36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8.8000000000000007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5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6" t="str">
        <f t="shared" si="103"/>
        <v>No backers have funded this.</v>
      </c>
      <c r="Q1149" s="3" t="str">
        <f t="shared" si="104"/>
        <v>food</v>
      </c>
      <c r="R1149" s="3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6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0.5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0.2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6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10.1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5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6" t="str">
        <f t="shared" si="103"/>
        <v>No backers have funded this.</v>
      </c>
      <c r="Q1153" s="3" t="str">
        <f t="shared" si="104"/>
        <v>food</v>
      </c>
      <c r="R1153" s="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5.7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6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ROUND((E1155/D1155*100),1)</f>
        <v>0.6</v>
      </c>
      <c r="P1155" s="6">
        <f t="shared" ref="P1155:P1218" si="109">IF(L1155=0,"No backers have funded this.",E1155/L1155)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RIGHT(N1155,LEN(N1155)-SEARCH("/",N1155,1))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36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5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0.8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5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6" t="str">
        <f t="shared" si="109"/>
        <v>No backers have funded this.</v>
      </c>
      <c r="Q1158" s="3" t="str">
        <f t="shared" si="110"/>
        <v>food</v>
      </c>
      <c r="R1158" s="3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5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5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0.5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5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6" t="str">
        <f t="shared" si="109"/>
        <v>No backers have funded this.</v>
      </c>
      <c r="Q1161" s="3" t="str">
        <f t="shared" si="110"/>
        <v>food</v>
      </c>
      <c r="R1161" s="3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36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3.9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5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6" t="str">
        <f t="shared" si="109"/>
        <v>No backers have funded this.</v>
      </c>
      <c r="Q1163" s="3" t="str">
        <f t="shared" si="110"/>
        <v>food</v>
      </c>
      <c r="R1163" s="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5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0.1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5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6" t="str">
        <f t="shared" si="109"/>
        <v>No backers have funded this.</v>
      </c>
      <c r="Q1165" s="3" t="str">
        <f t="shared" si="110"/>
        <v>food</v>
      </c>
      <c r="R1165" s="3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7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6" t="str">
        <f t="shared" si="109"/>
        <v>No backers have funded this.</v>
      </c>
      <c r="Q1166" s="3" t="str">
        <f t="shared" si="110"/>
        <v>food</v>
      </c>
      <c r="R1166" s="3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5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5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19.100000000000001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36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36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5.7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5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0.2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36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36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6" t="str">
        <f t="shared" si="109"/>
        <v>No backers have funded this.</v>
      </c>
      <c r="Q1174" s="3" t="str">
        <f t="shared" si="110"/>
        <v>food</v>
      </c>
      <c r="R1174" s="3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5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36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36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7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5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6" t="str">
        <f t="shared" si="109"/>
        <v>No backers have funded this.</v>
      </c>
      <c r="Q1179" s="3" t="str">
        <f t="shared" si="110"/>
        <v>food</v>
      </c>
      <c r="R1179" s="3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5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5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36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11.8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5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5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5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5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5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5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36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160.6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5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107.8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36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5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109.1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6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5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104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5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5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6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269.89999999999998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5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36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260.60000000000002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5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5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5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5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5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102.5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36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5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100.9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5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104.2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5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155.30000000000001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5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5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5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5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5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5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36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145.69999999999999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5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ROUND((E1219/D1219*100),1)</f>
        <v>102.6</v>
      </c>
      <c r="P1219" s="6">
        <f t="shared" ref="P1219:P1282" si="115">IF(L1219=0,"No backers have funded this.",E1219/L1219)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RIGHT(N1219,LEN(N1219)-SEARCH("/",N1219,1))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5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172.3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36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159.19999999999999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36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5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36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280.39999999999998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36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6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7.1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5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4.4000000000000004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36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3.9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5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6" t="str">
        <f t="shared" si="115"/>
        <v>No backers have funded this.</v>
      </c>
      <c r="Q1229" s="3" t="str">
        <f t="shared" si="116"/>
        <v>music</v>
      </c>
      <c r="R1229" s="3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36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29.3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5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5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6" t="str">
        <f t="shared" si="115"/>
        <v>No backers have funded this.</v>
      </c>
      <c r="Q1232" s="3" t="str">
        <f t="shared" si="116"/>
        <v>music</v>
      </c>
      <c r="R1232" s="3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5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6" t="str">
        <f t="shared" si="115"/>
        <v>No backers have funded this.</v>
      </c>
      <c r="Q1233" s="3" t="str">
        <f t="shared" si="116"/>
        <v>music</v>
      </c>
      <c r="R1233" s="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5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5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5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6" t="str">
        <f t="shared" si="115"/>
        <v>No backers have funded this.</v>
      </c>
      <c r="Q1236" s="3" t="str">
        <f t="shared" si="116"/>
        <v>music</v>
      </c>
      <c r="R1236" s="3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5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2.8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6" t="str">
        <f t="shared" si="115"/>
        <v>No backers have funded this.</v>
      </c>
      <c r="Q1238" s="3" t="str">
        <f t="shared" si="116"/>
        <v>music</v>
      </c>
      <c r="R1238" s="3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5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6" t="str">
        <f t="shared" si="115"/>
        <v>No backers have funded this.</v>
      </c>
      <c r="Q1239" s="3" t="str">
        <f t="shared" si="116"/>
        <v>music</v>
      </c>
      <c r="R1239" s="3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5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36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6" t="str">
        <f t="shared" si="115"/>
        <v>No backers have funded this.</v>
      </c>
      <c r="Q1241" s="3" t="str">
        <f t="shared" si="116"/>
        <v>music</v>
      </c>
      <c r="R1241" s="3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36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5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5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36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14.1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36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5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120.3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5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6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36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36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5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200.2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36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36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137.69999999999999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5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5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198.9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36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202.4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5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118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5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36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36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36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36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101.3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5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6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5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5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36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100.5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36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36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5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36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5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5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36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103.5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36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155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5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6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5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5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5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110.8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36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5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ROUND((E1283/D1283*100),1)</f>
        <v>110.7</v>
      </c>
      <c r="P1283" s="6">
        <f t="shared" ref="P1283:P1346" si="121">IF(L1283=0,"No backers have funded this.",E1283/L1283)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RIGHT(N1283,LEN(N1283)-SEARCH("/",N1283,1))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5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36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211.1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5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36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101.7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36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7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5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100.5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36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125.1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5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145.69999999999999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5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5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5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5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102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5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141.19999999999999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5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36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104.7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36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5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5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102.8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36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130.30000000000001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36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36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26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5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11.4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36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112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36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5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36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5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5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1.1000000000000001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6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36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5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5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36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5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5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5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5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8.9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5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9.8000000000000007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5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5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1.1000000000000001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36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3.6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5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2.2999999999999998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36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36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22.5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36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1.4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5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6" t="str">
        <f t="shared" si="121"/>
        <v>No backers have funded this.</v>
      </c>
      <c r="Q1334" s="3" t="str">
        <f t="shared" si="122"/>
        <v>technology</v>
      </c>
      <c r="R1334" s="3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5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6" t="str">
        <f t="shared" si="121"/>
        <v>No backers have funded this.</v>
      </c>
      <c r="Q1335" s="3" t="str">
        <f t="shared" si="122"/>
        <v>technology</v>
      </c>
      <c r="R1335" s="3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36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10.8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5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5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5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5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36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6" t="str">
        <f t="shared" si="121"/>
        <v>No backers have funded this.</v>
      </c>
      <c r="Q1342" s="3" t="str">
        <f t="shared" si="122"/>
        <v>technology</v>
      </c>
      <c r="R1342" s="3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5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70.400000000000006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5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5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102.3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36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5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ROUND((E1347/D1347*100),1)</f>
        <v>125</v>
      </c>
      <c r="P1347" s="6">
        <f t="shared" ref="P1347:P1410" si="127">IF(L1347=0,"No backers have funded this.",E1347/L1347)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RIGHT(N1347,LEN(N1347)-SEARCH("/",N1347,1))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36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147.30000000000001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5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5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5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5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104.1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36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101.3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5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36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5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130.30000000000001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5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122.7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5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36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125.3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36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5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115.8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6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36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126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36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5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5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5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100.3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126.5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36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114.3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36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5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6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103.7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5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107.1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36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5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189.5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5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6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252.5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5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116.2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203.4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36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36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5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36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104.4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5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36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124.1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36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6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218.8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5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5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134.80000000000001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6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36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36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36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102.4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5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111.9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5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5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113.9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5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109.7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5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36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5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5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109.2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5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102.6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5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1.7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36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36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5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36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ROUND((E1411/D1411*100),1)</f>
        <v>0</v>
      </c>
      <c r="P1411" s="6" t="str">
        <f t="shared" ref="P1411:P1474" si="133">IF(L1411=0,"No backers have funded this.",E1411/L1411)</f>
        <v>No backers have funded this.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RIGHT(N1411,LEN(N1411)-SEARCH("/",N1411,1))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5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5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36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4.5999999999999996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5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5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5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18.2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5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6" t="str">
        <f t="shared" si="133"/>
        <v>No backers have funded this.</v>
      </c>
      <c r="Q1418" s="3" t="str">
        <f t="shared" si="134"/>
        <v>publishing</v>
      </c>
      <c r="R1418" s="3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5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5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5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7.1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5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5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5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36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20.399999999999999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5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6" t="str">
        <f t="shared" si="133"/>
        <v>No backers have funded this.</v>
      </c>
      <c r="Q1427" s="3" t="str">
        <f t="shared" si="134"/>
        <v>publishing</v>
      </c>
      <c r="R1427" s="3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5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6" t="str">
        <f t="shared" si="133"/>
        <v>No backers have funded this.</v>
      </c>
      <c r="Q1428" s="3" t="str">
        <f t="shared" si="134"/>
        <v>publishing</v>
      </c>
      <c r="R1428" s="3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5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8.4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5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36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6" t="str">
        <f t="shared" si="133"/>
        <v>No backers have funded this.</v>
      </c>
      <c r="Q1431" s="3" t="str">
        <f t="shared" si="134"/>
        <v>publishing</v>
      </c>
      <c r="R1431" s="3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36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8.1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5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5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6" t="str">
        <f t="shared" si="133"/>
        <v>No backers have funded this.</v>
      </c>
      <c r="Q1434" s="3" t="str">
        <f t="shared" si="134"/>
        <v>publishing</v>
      </c>
      <c r="R1434" s="3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5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5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10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36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5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0.8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5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5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5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5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5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1.1000000000000001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5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6" t="str">
        <f t="shared" si="133"/>
        <v>No backers have funded this.</v>
      </c>
      <c r="Q1444" s="3" t="str">
        <f t="shared" si="134"/>
        <v>publishing</v>
      </c>
      <c r="R1444" s="3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5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6" t="str">
        <f t="shared" si="133"/>
        <v>No backers have funded this.</v>
      </c>
      <c r="Q1445" s="3" t="str">
        <f t="shared" si="134"/>
        <v>publishing</v>
      </c>
      <c r="R1445" s="3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36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6" t="str">
        <f t="shared" si="133"/>
        <v>No backers have funded this.</v>
      </c>
      <c r="Q1446" s="3" t="str">
        <f t="shared" si="134"/>
        <v>publishing</v>
      </c>
      <c r="R1446" s="3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5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6" t="str">
        <f t="shared" si="133"/>
        <v>No backers have funded this.</v>
      </c>
      <c r="Q1447" s="3" t="str">
        <f t="shared" si="134"/>
        <v>publishing</v>
      </c>
      <c r="R1447" s="3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5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6" t="str">
        <f t="shared" si="133"/>
        <v>No backers have funded this.</v>
      </c>
      <c r="Q1448" s="3" t="str">
        <f t="shared" si="134"/>
        <v>publishing</v>
      </c>
      <c r="R1448" s="3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5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6" t="str">
        <f t="shared" si="133"/>
        <v>No backers have funded this.</v>
      </c>
      <c r="Q1450" s="3" t="str">
        <f t="shared" si="134"/>
        <v>publishing</v>
      </c>
      <c r="R1450" s="3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5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6" t="str">
        <f t="shared" si="133"/>
        <v>No backers have funded this.</v>
      </c>
      <c r="Q1451" s="3" t="str">
        <f t="shared" si="134"/>
        <v>publishing</v>
      </c>
      <c r="R1451" s="3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5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36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36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6" t="str">
        <f t="shared" si="133"/>
        <v>No backers have funded this.</v>
      </c>
      <c r="Q1454" s="3" t="str">
        <f t="shared" si="134"/>
        <v>publishing</v>
      </c>
      <c r="R1454" s="3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5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6" t="str">
        <f t="shared" si="133"/>
        <v>No backers have funded this.</v>
      </c>
      <c r="Q1455" s="3" t="str">
        <f t="shared" si="134"/>
        <v>publishing</v>
      </c>
      <c r="R1455" s="3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5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0.9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5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36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6" t="str">
        <f t="shared" si="133"/>
        <v>No backers have funded this.</v>
      </c>
      <c r="Q1459" s="3" t="str">
        <f t="shared" si="134"/>
        <v>publishing</v>
      </c>
      <c r="R1459" s="3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5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6" t="str">
        <f t="shared" si="133"/>
        <v>No backers have funded this.</v>
      </c>
      <c r="Q1460" s="3" t="str">
        <f t="shared" si="134"/>
        <v>publishing</v>
      </c>
      <c r="R1460" s="3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36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6" t="str">
        <f t="shared" si="133"/>
        <v>No backers have funded this.</v>
      </c>
      <c r="Q1461" s="3" t="str">
        <f t="shared" si="134"/>
        <v>publishing</v>
      </c>
      <c r="R1461" s="3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36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6" t="str">
        <f t="shared" si="133"/>
        <v>No backers have funded this.</v>
      </c>
      <c r="Q1462" s="3" t="str">
        <f t="shared" si="134"/>
        <v>publishing</v>
      </c>
      <c r="R1462" s="3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6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6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36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147.69999999999999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5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5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6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115.1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5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102.4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36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5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5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5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138.69999999999999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ROUND((E1475/D1475*100),1)</f>
        <v>120.5</v>
      </c>
      <c r="P1475" s="6">
        <f t="shared" ref="P1475:P1538" si="139">IF(L1475=0,"No backers have funded this.",E1475/L1475)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RIGHT(N1475,LEN(N1475)-SEARCH("/",N1475,1))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5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112.3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36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36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5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5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1181.5999999999999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5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137.4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5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5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5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5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6" t="str">
        <f t="shared" si="139"/>
        <v>No backers have funded this.</v>
      </c>
      <c r="Q1486" s="3" t="str">
        <f t="shared" si="140"/>
        <v>publishing</v>
      </c>
      <c r="R1486" s="3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36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2.2000000000000002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5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5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6" t="str">
        <f t="shared" si="139"/>
        <v>No backers have funded this.</v>
      </c>
      <c r="Q1489" s="3" t="str">
        <f t="shared" si="140"/>
        <v>publishing</v>
      </c>
      <c r="R1489" s="3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36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36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6" t="str">
        <f t="shared" si="139"/>
        <v>No backers have funded this.</v>
      </c>
      <c r="Q1491" s="3" t="str">
        <f t="shared" si="140"/>
        <v>publishing</v>
      </c>
      <c r="R1491" s="3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5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30.9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36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8.3000000000000007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5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0.8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36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6" t="str">
        <f t="shared" si="139"/>
        <v>No backers have funded this.</v>
      </c>
      <c r="Q1495" s="3" t="str">
        <f t="shared" si="140"/>
        <v>publishing</v>
      </c>
      <c r="R1495" s="3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5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6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6" t="str">
        <f t="shared" si="139"/>
        <v>No backers have funded this.</v>
      </c>
      <c r="Q1497" s="3" t="str">
        <f t="shared" si="140"/>
        <v>publishing</v>
      </c>
      <c r="R1497" s="3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36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6" t="str">
        <f t="shared" si="139"/>
        <v>No backers have funded this.</v>
      </c>
      <c r="Q1498" s="3" t="str">
        <f t="shared" si="140"/>
        <v>publishing</v>
      </c>
      <c r="R1498" s="3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5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5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5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5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36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5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5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107.9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36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277.89999999999998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5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103.6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36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5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36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110.8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5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5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5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111.8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5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558.79999999999995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36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36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106.5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5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157.19999999999999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5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108.7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5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162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6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205.4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5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103.4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36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103.5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36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5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139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5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36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5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5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36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6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281.60000000000002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36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100.7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5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134.80000000000001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5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176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36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36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36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5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5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36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ROUND((E1539/D1539*100),1)</f>
        <v>179.9</v>
      </c>
      <c r="P1539" s="6">
        <f t="shared" ref="P1539:P1602" si="145">IF(L1539=0,"No backers have funded this.",E1539/L1539)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RIGHT(N1539,LEN(N1539)-SEARCH("/",N1539,1))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36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5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136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5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117.9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36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5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36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5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6" t="str">
        <f t="shared" si="145"/>
        <v>No backers have funded this.</v>
      </c>
      <c r="Q1546" s="3" t="str">
        <f t="shared" si="146"/>
        <v>photography</v>
      </c>
      <c r="R1546" s="3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36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5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36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6" t="str">
        <f t="shared" si="145"/>
        <v>No backers have funded this.</v>
      </c>
      <c r="Q1549" s="3" t="str">
        <f t="shared" si="146"/>
        <v>photography</v>
      </c>
      <c r="R1549" s="3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6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8.6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36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5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5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6" t="str">
        <f t="shared" si="145"/>
        <v>No backers have funded this.</v>
      </c>
      <c r="Q1553" s="3" t="str">
        <f t="shared" si="146"/>
        <v>photography</v>
      </c>
      <c r="R1553" s="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5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36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6" t="str">
        <f t="shared" si="145"/>
        <v>No backers have funded this.</v>
      </c>
      <c r="Q1555" s="3" t="str">
        <f t="shared" si="146"/>
        <v>photography</v>
      </c>
      <c r="R1555" s="3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5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6" t="str">
        <f t="shared" si="145"/>
        <v>No backers have funded this.</v>
      </c>
      <c r="Q1556" s="3" t="str">
        <f t="shared" si="146"/>
        <v>photography</v>
      </c>
      <c r="R1556" s="3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36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6" t="str">
        <f t="shared" si="145"/>
        <v>No backers have funded this.</v>
      </c>
      <c r="Q1557" s="3" t="str">
        <f t="shared" si="146"/>
        <v>photography</v>
      </c>
      <c r="R1557" s="3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36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36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36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36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5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3.8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5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5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6" t="str">
        <f t="shared" si="145"/>
        <v>No backers have funded this.</v>
      </c>
      <c r="Q1564" s="3" t="str">
        <f t="shared" si="146"/>
        <v>publishing</v>
      </c>
      <c r="R1564" s="3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36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36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5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36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21.3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5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4.0999999999999996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36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6" t="str">
        <f t="shared" si="145"/>
        <v>No backers have funded this.</v>
      </c>
      <c r="Q1571" s="3" t="str">
        <f t="shared" si="146"/>
        <v>publishing</v>
      </c>
      <c r="R1571" s="3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6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5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0.7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5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5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2.5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5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5.0999999999999996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5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36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5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0.6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5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36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5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6" t="str">
        <f t="shared" si="145"/>
        <v>No backers have funded this.</v>
      </c>
      <c r="Q1582" s="3" t="str">
        <f t="shared" si="146"/>
        <v>publishing</v>
      </c>
      <c r="R1582" s="3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5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36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5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0.1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5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6" t="str">
        <f t="shared" si="145"/>
        <v>No backers have funded this.</v>
      </c>
      <c r="Q1586" s="3" t="str">
        <f t="shared" si="146"/>
        <v>photography</v>
      </c>
      <c r="R1586" s="3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5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6" t="str">
        <f t="shared" si="145"/>
        <v>No backers have funded this.</v>
      </c>
      <c r="Q1588" s="3" t="str">
        <f t="shared" si="146"/>
        <v>photography</v>
      </c>
      <c r="R1588" s="3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5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36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6" t="str">
        <f t="shared" si="145"/>
        <v>No backers have funded this.</v>
      </c>
      <c r="Q1590" s="3" t="str">
        <f t="shared" si="146"/>
        <v>photography</v>
      </c>
      <c r="R1590" s="3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36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6" t="str">
        <f t="shared" si="145"/>
        <v>No backers have funded this.</v>
      </c>
      <c r="Q1591" s="3" t="str">
        <f t="shared" si="146"/>
        <v>photography</v>
      </c>
      <c r="R1591" s="3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5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6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6" t="str">
        <f t="shared" si="145"/>
        <v>No backers have funded this.</v>
      </c>
      <c r="Q1594" s="3" t="str">
        <f t="shared" si="146"/>
        <v>photography</v>
      </c>
      <c r="R1594" s="3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36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36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5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36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2.2999999999999998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36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6" t="str">
        <f t="shared" si="145"/>
        <v>No backers have funded this.</v>
      </c>
      <c r="Q1599" s="3" t="str">
        <f t="shared" si="146"/>
        <v>photography</v>
      </c>
      <c r="R1599" s="3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5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36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6" t="str">
        <f t="shared" si="145"/>
        <v>No backers have funded this.</v>
      </c>
      <c r="Q1601" s="3" t="str">
        <f t="shared" si="146"/>
        <v>photography</v>
      </c>
      <c r="R1601" s="3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5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36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ROUND((E1603/D1603*100),1)</f>
        <v>108.2</v>
      </c>
      <c r="P1603" s="6">
        <f t="shared" ref="P1603:P1666" si="151">IF(L1603=0,"No backers have funded this.",E1603/L1603)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RIGHT(N1603,LEN(N1603)-SEARCH("/",N1603,1))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36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100.2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36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5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5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100.7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5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36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36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101.3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36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36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271.89999999999998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36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5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101.5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5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102.7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36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36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36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145.9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36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105.1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5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133.30000000000001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36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36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36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5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101.1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36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5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155.30000000000001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36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101.2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5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6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103.7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5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265.3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5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5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5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36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100.5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5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125.3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5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36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6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5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5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169.9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36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5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6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36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36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5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36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36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125.3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5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100.6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36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141.6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5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100.8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5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100.7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36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5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36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142.9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5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5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5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132.19999999999999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5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5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1253.8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5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5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36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36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5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ROUND((E1667/D1667*100),1)</f>
        <v>119.5</v>
      </c>
      <c r="P1667" s="6">
        <f t="shared" ref="P1667:P1730" si="157">IF(L1667=0,"No backers have funded this.",E1667/L1667)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RIGHT(N1667,LEN(N1667)-SEARCH("/",N1667,1))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36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160.9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36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5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5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139.80000000000001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5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36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100.7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36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36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128.1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5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6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36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36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36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118.4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5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6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5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36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6" t="str">
        <f t="shared" si="157"/>
        <v>No backers have funded this.</v>
      </c>
      <c r="Q1684" s="3" t="str">
        <f t="shared" si="158"/>
        <v>music</v>
      </c>
      <c r="R1684" s="3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36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6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5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102.9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5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0.4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5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31.3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5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36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5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33.5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36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5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9.3000000000000007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36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0.1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5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5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6" t="str">
        <f t="shared" si="157"/>
        <v>No backers have funded this.</v>
      </c>
      <c r="Q1698" s="3" t="str">
        <f t="shared" si="158"/>
        <v>music</v>
      </c>
      <c r="R1698" s="3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36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5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6" t="str">
        <f t="shared" si="157"/>
        <v>No backers have funded this.</v>
      </c>
      <c r="Q1700" s="3" t="str">
        <f t="shared" si="158"/>
        <v>music</v>
      </c>
      <c r="R1700" s="3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5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5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26.1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5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0.2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36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36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65.099999999999994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36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6" t="str">
        <f t="shared" si="157"/>
        <v>No backers have funded this.</v>
      </c>
      <c r="Q1707" s="3" t="str">
        <f t="shared" si="158"/>
        <v>music</v>
      </c>
      <c r="R1707" s="3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5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6" t="str">
        <f t="shared" si="157"/>
        <v>No backers have funded this.</v>
      </c>
      <c r="Q1708" s="3" t="str">
        <f t="shared" si="158"/>
        <v>music</v>
      </c>
      <c r="R1708" s="3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5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9.6999999999999993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5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6" t="str">
        <f t="shared" si="157"/>
        <v>No backers have funded this.</v>
      </c>
      <c r="Q1710" s="3" t="str">
        <f t="shared" si="158"/>
        <v>music</v>
      </c>
      <c r="R1710" s="3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36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4.9000000000000004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36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0.7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5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5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6" t="str">
        <f t="shared" si="157"/>
        <v>No backers have funded this.</v>
      </c>
      <c r="Q1714" s="3" t="str">
        <f t="shared" si="158"/>
        <v>music</v>
      </c>
      <c r="R1714" s="3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5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5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7.9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5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5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36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5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0.9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36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5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6" t="str">
        <f t="shared" si="157"/>
        <v>No backers have funded this.</v>
      </c>
      <c r="Q1723" s="3" t="str">
        <f t="shared" si="158"/>
        <v>music</v>
      </c>
      <c r="R1723" s="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36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5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5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0.6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5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10.199999999999999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6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33.799999999999997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5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36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5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ROUND((E1731/D1731*100),1)</f>
        <v>0</v>
      </c>
      <c r="P1731" s="6" t="str">
        <f t="shared" ref="P1731:P1794" si="163">IF(L1731=0,"No backers have funded this.",E1731/L1731)</f>
        <v>No backers have funded this.</v>
      </c>
      <c r="Q1731" s="3" t="str">
        <f t="shared" ref="Q1731:Q1794" si="164">LEFT(N1731,SEARCH("/",N1731,1)-1)</f>
        <v>music</v>
      </c>
      <c r="R1731" s="3" t="str">
        <f t="shared" ref="R1731:R1794" si="165">RIGHT(N1731,LEN(N1731)-SEARCH("/",N1731,1))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36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6" t="str">
        <f t="shared" si="163"/>
        <v>No backers have funded this.</v>
      </c>
      <c r="Q1732" s="3" t="str">
        <f t="shared" si="164"/>
        <v>music</v>
      </c>
      <c r="R1732" s="3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36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6" t="str">
        <f t="shared" si="163"/>
        <v>No backers have funded this.</v>
      </c>
      <c r="Q1733" s="3" t="str">
        <f t="shared" si="164"/>
        <v>music</v>
      </c>
      <c r="R1733" s="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5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6" t="str">
        <f t="shared" si="163"/>
        <v>No backers have funded this.</v>
      </c>
      <c r="Q1734" s="3" t="str">
        <f t="shared" si="164"/>
        <v>music</v>
      </c>
      <c r="R1734" s="3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36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6" t="str">
        <f t="shared" si="163"/>
        <v>No backers have funded this.</v>
      </c>
      <c r="Q1735" s="3" t="str">
        <f t="shared" si="164"/>
        <v>music</v>
      </c>
      <c r="R1735" s="3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5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36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36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5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21.3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36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5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5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6" t="str">
        <f t="shared" si="163"/>
        <v>No backers have funded this.</v>
      </c>
      <c r="Q1742" s="3" t="str">
        <f t="shared" si="164"/>
        <v>music</v>
      </c>
      <c r="R1742" s="3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36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5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108.8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36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5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5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5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36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105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36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36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123.5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5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6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36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260.2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5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5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5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36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36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5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5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6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5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5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5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6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6" t="str">
        <f t="shared" si="163"/>
        <v>No backers have funded this.</v>
      </c>
      <c r="Q1768" s="3" t="str">
        <f t="shared" si="164"/>
        <v>photography</v>
      </c>
      <c r="R1768" s="3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36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36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36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5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5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36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5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6.3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5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5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65.099999999999994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36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5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13.6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36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5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36.200000000000003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5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39.700000000000003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5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25.8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5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15.5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36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23.7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5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39.799999999999997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36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5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36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36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1.4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5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36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5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36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3.6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36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36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ROUND((E1795/D1795*100),1)</f>
        <v>1.3</v>
      </c>
      <c r="P1795" s="6">
        <f t="shared" ref="P1795:P1858" si="169">IF(L1795=0,"No backers have funded this.",E1795/L1795)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RIGHT(N1795,LEN(N1795)-SEARCH("/",N1795,1))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5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11.1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36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38.700000000000003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5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22.1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5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67.599999999999994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5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6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5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20.399999999999999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5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36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48.5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36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36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35.200000000000003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5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36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3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11.1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5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36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10.9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36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36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0.1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5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36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6" t="str">
        <f t="shared" si="169"/>
        <v>No backers have funded this.</v>
      </c>
      <c r="Q1815" s="3" t="str">
        <f t="shared" si="170"/>
        <v>photography</v>
      </c>
      <c r="R1815" s="3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36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49.2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5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6" t="str">
        <f t="shared" si="169"/>
        <v>No backers have funded this.</v>
      </c>
      <c r="Q1817" s="3" t="str">
        <f t="shared" si="170"/>
        <v>photography</v>
      </c>
      <c r="R1817" s="3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36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36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36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6" t="str">
        <f t="shared" si="169"/>
        <v>No backers have funded this.</v>
      </c>
      <c r="Q1820" s="3" t="str">
        <f t="shared" si="170"/>
        <v>photography</v>
      </c>
      <c r="R1820" s="3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5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2.1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5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36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6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5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115.9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100.1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5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105.1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5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100.7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5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100.2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36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166.7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36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36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5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142.9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5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7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5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5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36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205.3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5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6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101.8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36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125.3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5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5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108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5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5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120.9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5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107.4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36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5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5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100.1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5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5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101.9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36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36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154.1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5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101.3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36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ROUND((E1859/D1859*100),1)</f>
        <v>100</v>
      </c>
      <c r="P1859" s="6">
        <f t="shared" ref="P1859:P1922" si="175">IF(L1859=0,"No backers have funded this.",E1859/L1859)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RIGHT(N1859,LEN(N1859)-SEARCH("/",N1859,1))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5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131.80000000000001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36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133.5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5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6" t="str">
        <f t="shared" si="175"/>
        <v>No backers have funded this.</v>
      </c>
      <c r="Q1863" s="3" t="str">
        <f t="shared" si="176"/>
        <v>games</v>
      </c>
      <c r="R1863" s="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5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36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5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5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5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5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0.1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5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4.9000000000000004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5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6" t="str">
        <f t="shared" si="175"/>
        <v>No backers have funded this.</v>
      </c>
      <c r="Q1871" s="3" t="str">
        <f t="shared" si="176"/>
        <v>games</v>
      </c>
      <c r="R1871" s="3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5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5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5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1.1000000000000001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5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0.5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5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36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5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6" t="str">
        <f t="shared" si="175"/>
        <v>No backers have funded this.</v>
      </c>
      <c r="Q1878" s="3" t="str">
        <f t="shared" si="176"/>
        <v>games</v>
      </c>
      <c r="R1878" s="3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36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6" t="str">
        <f t="shared" si="175"/>
        <v>No backers have funded this.</v>
      </c>
      <c r="Q1879" s="3" t="str">
        <f t="shared" si="176"/>
        <v>games</v>
      </c>
      <c r="R1879" s="3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5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6" t="str">
        <f t="shared" si="175"/>
        <v>No backers have funded this.</v>
      </c>
      <c r="Q1880" s="3" t="str">
        <f t="shared" si="176"/>
        <v>games</v>
      </c>
      <c r="R1880" s="3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5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6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20.100000000000001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36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172.7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5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100.9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36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5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36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5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102.1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5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111.2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5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5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36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144.6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5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105.6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36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36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5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5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5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102.5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5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5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133.30000000000001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5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5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2.7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5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5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36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5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0.2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36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36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5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5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36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39.4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5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36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6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36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5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6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36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36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5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36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ROUND((E1923/D1923*100),1)</f>
        <v>136.80000000000001</v>
      </c>
      <c r="P1923" s="6">
        <f t="shared" ref="P1923:P1986" si="181">IF(L1923=0,"No backers have funded this.",E1923/L1923)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RIGHT(N1923,LEN(N1923)-SEARCH("/",N1923,1))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36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115.6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36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5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114.4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36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5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6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36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6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36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5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107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5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5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5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5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36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5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5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36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5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5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5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1705.3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5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788.1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36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5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149.69999999999999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5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36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36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36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5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5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36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5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398.6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5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36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5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1435.6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5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156.69999999999999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36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36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1105.4000000000001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5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5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126.9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36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259.60000000000002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36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262.3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5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5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6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285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5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579.1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36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5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5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674.5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5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5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375.5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6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36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5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36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36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5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5.0999999999999996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36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6" t="str">
        <f t="shared" si="181"/>
        <v>No backers have funded this.</v>
      </c>
      <c r="Q1984" s="3" t="str">
        <f t="shared" si="182"/>
        <v>photography</v>
      </c>
      <c r="R1984" s="3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36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7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5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ROUND((E1987/D1987*100),1)</f>
        <v>3.2</v>
      </c>
      <c r="P1987" s="6">
        <f t="shared" ref="P1987:P2050" si="187">IF(L1987=0,"No backers have funded this.",E1987/L1987)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RIGHT(N1987,LEN(N1987)-SEARCH("/",N1987,1))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5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0.1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36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42.5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36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36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17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6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36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6" t="str">
        <f t="shared" si="187"/>
        <v>No backers have funded this.</v>
      </c>
      <c r="Q1995" s="3" t="str">
        <f t="shared" si="188"/>
        <v>photography</v>
      </c>
      <c r="R1995" s="3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5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6" t="str">
        <f t="shared" si="187"/>
        <v>No backers have funded this.</v>
      </c>
      <c r="Q1996" s="3" t="str">
        <f t="shared" si="188"/>
        <v>photography</v>
      </c>
      <c r="R1996" s="3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5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5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6" t="str">
        <f t="shared" si="187"/>
        <v>No backers have funded this.</v>
      </c>
      <c r="Q1998" s="3" t="str">
        <f t="shared" si="188"/>
        <v>photography</v>
      </c>
      <c r="R1998" s="3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5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6" t="str">
        <f t="shared" si="187"/>
        <v>No backers have funded this.</v>
      </c>
      <c r="Q1999" s="3" t="str">
        <f t="shared" si="188"/>
        <v>photography</v>
      </c>
      <c r="R1999" s="3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5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36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0.8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5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36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36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216.8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5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5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5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123.7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5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5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5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117.1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36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6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320.10000000000002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36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36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5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5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7813.8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36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36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36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5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5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5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5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5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5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161.5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5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5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201.2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133.5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36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36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126.2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36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5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36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120.4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5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304.2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5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178.7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5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5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5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131.69999999999999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36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300.5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36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36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136.19999999999999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6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248.2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5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181.9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36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5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5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5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5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5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5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148.30000000000001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ROUND((E2051/D2051*100),1)</f>
        <v>120.2</v>
      </c>
      <c r="P2051" s="6">
        <f t="shared" ref="P2051:P2114" si="193">IF(L2051=0,"No backers have funded this.",E2051/L2051)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RIGHT(N2051,LEN(N2051)-SEARCH("/",N2051,1))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5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473.3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36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130.4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5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5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5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113.6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5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36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153.5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5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36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168.3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5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5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5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5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115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36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148.1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5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191.2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5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36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36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126.9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5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5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5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5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5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36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6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102.5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36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6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543.29999999999995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36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5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131.19999999999999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5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288.2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5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5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114.6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5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5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36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5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36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100.7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5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5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36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5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5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120.5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36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36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102.5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5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5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36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101.7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5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5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132.4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5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136.69999999999999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5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113.3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5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36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36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5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36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5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36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6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100.4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5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36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ROUND((E2115/D2115*100),1)</f>
        <v>104.9</v>
      </c>
      <c r="P2115" s="6">
        <f t="shared" ref="P2115:P2178" si="199">IF(L2115=0,"No backers have funded this.",E2115/L2115)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RIGHT(N2115,LEN(N2115)-SEARCH("/",N2115,1))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5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104.7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36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225.7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5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5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147.80000000000001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6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36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100.8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5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100.9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36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36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0.4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5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5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36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5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0.1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36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0.2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5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11.8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6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36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5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5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5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5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36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0.1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36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36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5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5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5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6" t="str">
        <f t="shared" si="199"/>
        <v>No backers have funded this.</v>
      </c>
      <c r="Q2143" s="3" t="str">
        <f t="shared" si="200"/>
        <v>games</v>
      </c>
      <c r="R2143" s="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5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5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11.3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36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36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5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0.7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36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5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6" t="str">
        <f t="shared" si="199"/>
        <v>No backers have funded this.</v>
      </c>
      <c r="Q2151" s="3" t="str">
        <f t="shared" si="200"/>
        <v>games</v>
      </c>
      <c r="R2151" s="3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36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5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0.2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5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6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36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36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2.7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36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5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6.6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7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36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115.8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5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112.3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36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132.19999999999999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36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5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5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6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36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121.6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5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36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180.9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36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5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5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36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103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36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36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5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ROUND((E2179/D2179*100),1)</f>
        <v>100.1</v>
      </c>
      <c r="P2179" s="6">
        <f t="shared" ref="P2179:P2242" si="205">IF(L2179=0,"No backers have funded this.",E2179/L2179)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RIGHT(N2179,LEN(N2179)-SEARCH("/",N2179,1))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36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36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36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5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36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524.20000000000005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5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489.3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5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5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36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109.7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5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36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412.2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5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503.3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36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5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5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5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5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6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36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5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36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147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5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542.20000000000005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5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36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704.2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5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109.6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36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132.9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36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5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36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5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36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5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5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5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114.4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5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36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36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156.4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5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105.7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5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101.2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36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36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101.5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36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36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5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5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5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243.2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5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5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108.5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5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157.4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5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1174.5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5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5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5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1212.0999999999999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5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36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5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36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153.30000000000001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36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5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6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6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5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270.7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5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ROUND((E2243/D2243*100),1)</f>
        <v>806.4</v>
      </c>
      <c r="P2243" s="6">
        <f t="shared" ref="P2243:P2306" si="211">IF(L2243=0,"No backers have funded this.",E2243/L2243)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RIGHT(N2243,LEN(N2243)-SEARCH("/",N2243,1))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36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5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5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36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5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36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5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36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168.8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36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36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5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272.3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5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112.7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36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6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5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5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6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36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5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326.89999999999998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5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36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154.19999999999999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36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5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5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36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320.3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5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5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5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5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5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283.10000000000002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36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5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220.4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5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36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407.8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5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36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141.1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36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5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5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403.6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36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36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5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100.9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5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121.4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5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100.1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36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120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5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5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36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104.1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5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36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107.3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36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5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5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125.3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36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149.1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6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36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105.1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36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350.2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5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101.3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6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36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5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109.4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36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5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ROUND((E2307/D2307*100),1)</f>
        <v>101.2</v>
      </c>
      <c r="P2307" s="6">
        <f t="shared" ref="P2307:P2370" si="217">IF(L2307=0,"No backers have funded this.",E2307/L2307)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RIGHT(N2307,LEN(N2307)-SEARCH("/",N2307,1))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5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106.8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36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106.7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5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5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106.7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5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36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36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107.9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6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5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36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5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36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5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121.1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36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5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108.7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36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36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36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36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5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5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36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526.1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7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254.5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36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5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36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144.30000000000001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5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5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212.2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36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102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5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102.3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36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520.70000000000005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36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110.7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5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5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36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105.8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36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6" t="str">
        <f t="shared" si="217"/>
        <v>No backers have funded this.</v>
      </c>
      <c r="Q2343" s="3" t="str">
        <f t="shared" si="218"/>
        <v>technology</v>
      </c>
      <c r="R2343" s="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5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6" t="str">
        <f t="shared" si="217"/>
        <v>No backers have funded this.</v>
      </c>
      <c r="Q2344" s="3" t="str">
        <f t="shared" si="218"/>
        <v>technology</v>
      </c>
      <c r="R2344" s="3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5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5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5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6" t="str">
        <f t="shared" si="217"/>
        <v>No backers have funded this.</v>
      </c>
      <c r="Q2347" s="3" t="str">
        <f t="shared" si="218"/>
        <v>technology</v>
      </c>
      <c r="R2347" s="3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36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0.1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36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5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0.4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36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6" t="str">
        <f t="shared" si="217"/>
        <v>No backers have funded this.</v>
      </c>
      <c r="Q2351" s="3" t="str">
        <f t="shared" si="218"/>
        <v>technology</v>
      </c>
      <c r="R2351" s="3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36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6" t="str">
        <f t="shared" si="217"/>
        <v>No backers have funded this.</v>
      </c>
      <c r="Q2352" s="3" t="str">
        <f t="shared" si="218"/>
        <v>technology</v>
      </c>
      <c r="R2352" s="3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0.6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36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6" t="str">
        <f t="shared" si="217"/>
        <v>No backers have funded this.</v>
      </c>
      <c r="Q2354" s="3" t="str">
        <f t="shared" si="218"/>
        <v>technology</v>
      </c>
      <c r="R2354" s="3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5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6" t="str">
        <f t="shared" si="217"/>
        <v>No backers have funded this.</v>
      </c>
      <c r="Q2355" s="3" t="str">
        <f t="shared" si="218"/>
        <v>technology</v>
      </c>
      <c r="R2355" s="3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36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0.1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36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0.7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36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6" t="str">
        <f t="shared" si="217"/>
        <v>No backers have funded this.</v>
      </c>
      <c r="Q2358" s="3" t="str">
        <f t="shared" si="218"/>
        <v>technology</v>
      </c>
      <c r="R2358" s="3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36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6" t="str">
        <f t="shared" si="217"/>
        <v>No backers have funded this.</v>
      </c>
      <c r="Q2359" s="3" t="str">
        <f t="shared" si="218"/>
        <v>technology</v>
      </c>
      <c r="R2359" s="3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36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6" t="str">
        <f t="shared" si="217"/>
        <v>No backers have funded this.</v>
      </c>
      <c r="Q2360" s="3" t="str">
        <f t="shared" si="218"/>
        <v>technology</v>
      </c>
      <c r="R2360" s="3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36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14.7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36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5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6" t="str">
        <f t="shared" si="217"/>
        <v>No backers have funded this.</v>
      </c>
      <c r="Q2363" s="3" t="str">
        <f t="shared" si="218"/>
        <v>technology</v>
      </c>
      <c r="R2363" s="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36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28.6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5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6" t="str">
        <f t="shared" si="217"/>
        <v>No backers have funded this.</v>
      </c>
      <c r="Q2365" s="3" t="str">
        <f t="shared" si="218"/>
        <v>technology</v>
      </c>
      <c r="R2365" s="3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36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6" t="str">
        <f t="shared" si="217"/>
        <v>No backers have funded this.</v>
      </c>
      <c r="Q2366" s="3" t="str">
        <f t="shared" si="218"/>
        <v>technology</v>
      </c>
      <c r="R2366" s="3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36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6" t="str">
        <f t="shared" si="217"/>
        <v>No backers have funded this.</v>
      </c>
      <c r="Q2367" s="3" t="str">
        <f t="shared" si="218"/>
        <v>technology</v>
      </c>
      <c r="R2367" s="3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36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5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5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5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ROUND((E2371/D2371*100),1)</f>
        <v>0</v>
      </c>
      <c r="P2371" s="6" t="str">
        <f t="shared" ref="P2371:P2434" si="223">IF(L2371=0,"No backers have funded this.",E2371/L2371)</f>
        <v>No backers have funded this.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RIGHT(N2371,LEN(N2371)-SEARCH("/",N2371,1))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5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5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6" t="str">
        <f t="shared" si="223"/>
        <v>No backers have funded this.</v>
      </c>
      <c r="Q2373" s="3" t="str">
        <f t="shared" si="224"/>
        <v>technology</v>
      </c>
      <c r="R2373" s="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5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3.3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36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5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5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6" t="str">
        <f t="shared" si="223"/>
        <v>No backers have funded this.</v>
      </c>
      <c r="Q2377" s="3" t="str">
        <f t="shared" si="224"/>
        <v>technology</v>
      </c>
      <c r="R2377" s="3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36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10.9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36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6" t="str">
        <f t="shared" si="223"/>
        <v>No backers have funded this.</v>
      </c>
      <c r="Q2379" s="3" t="str">
        <f t="shared" si="224"/>
        <v>technology</v>
      </c>
      <c r="R2379" s="3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36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6" t="str">
        <f t="shared" si="223"/>
        <v>No backers have funded this.</v>
      </c>
      <c r="Q2380" s="3" t="str">
        <f t="shared" si="224"/>
        <v>technology</v>
      </c>
      <c r="R2380" s="3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36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6" t="str">
        <f t="shared" si="223"/>
        <v>No backers have funded this.</v>
      </c>
      <c r="Q2381" s="3" t="str">
        <f t="shared" si="224"/>
        <v>technology</v>
      </c>
      <c r="R2381" s="3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36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36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5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36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4.4000000000000004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5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5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36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6" t="str">
        <f t="shared" si="223"/>
        <v>No backers have funded this.</v>
      </c>
      <c r="Q2388" s="3" t="str">
        <f t="shared" si="224"/>
        <v>technology</v>
      </c>
      <c r="R2388" s="3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5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0.7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5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1.3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5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0.2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5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6" t="str">
        <f t="shared" si="223"/>
        <v>No backers have funded this.</v>
      </c>
      <c r="Q2392" s="3" t="str">
        <f t="shared" si="224"/>
        <v>technology</v>
      </c>
      <c r="R2392" s="3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6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5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6" t="str">
        <f t="shared" si="223"/>
        <v>No backers have funded this.</v>
      </c>
      <c r="Q2394" s="3" t="str">
        <f t="shared" si="224"/>
        <v>technology</v>
      </c>
      <c r="R2394" s="3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5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0.1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5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0.1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36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6" t="str">
        <f t="shared" si="223"/>
        <v>No backers have funded this.</v>
      </c>
      <c r="Q2397" s="3" t="str">
        <f t="shared" si="224"/>
        <v>technology</v>
      </c>
      <c r="R2397" s="3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5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5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6" t="str">
        <f t="shared" si="223"/>
        <v>No backers have funded this.</v>
      </c>
      <c r="Q2399" s="3" t="str">
        <f t="shared" si="224"/>
        <v>technology</v>
      </c>
      <c r="R2399" s="3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5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6" t="str">
        <f t="shared" si="223"/>
        <v>No backers have funded this.</v>
      </c>
      <c r="Q2400" s="3" t="str">
        <f t="shared" si="224"/>
        <v>technology</v>
      </c>
      <c r="R2400" s="3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36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6" t="str">
        <f t="shared" si="223"/>
        <v>No backers have funded this.</v>
      </c>
      <c r="Q2401" s="3" t="str">
        <f t="shared" si="224"/>
        <v>technology</v>
      </c>
      <c r="R2401" s="3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5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6" t="str">
        <f t="shared" si="223"/>
        <v>No backers have funded this.</v>
      </c>
      <c r="Q2402" s="3" t="str">
        <f t="shared" si="224"/>
        <v>technology</v>
      </c>
      <c r="R2402" s="3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5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36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5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6" t="str">
        <f t="shared" si="223"/>
        <v>No backers have funded this.</v>
      </c>
      <c r="Q2406" s="3" t="str">
        <f t="shared" si="224"/>
        <v>food</v>
      </c>
      <c r="R2406" s="3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36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5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41.4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36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25.3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36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36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36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6" t="str">
        <f t="shared" si="223"/>
        <v>No backers have funded this.</v>
      </c>
      <c r="Q2412" s="3" t="str">
        <f t="shared" si="224"/>
        <v>food</v>
      </c>
      <c r="R2412" s="3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5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5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6" t="str">
        <f t="shared" si="223"/>
        <v>No backers have funded this.</v>
      </c>
      <c r="Q2414" s="3" t="str">
        <f t="shared" si="224"/>
        <v>food</v>
      </c>
      <c r="R2414" s="3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36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5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3.1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36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0.6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5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5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6" t="str">
        <f t="shared" si="223"/>
        <v>No backers have funded this.</v>
      </c>
      <c r="Q2419" s="3" t="str">
        <f t="shared" si="224"/>
        <v>food</v>
      </c>
      <c r="R2419" s="3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5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6" t="str">
        <f t="shared" si="223"/>
        <v>No backers have funded this.</v>
      </c>
      <c r="Q2421" s="3" t="str">
        <f t="shared" si="224"/>
        <v>food</v>
      </c>
      <c r="R2421" s="3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36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36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36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5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36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6" t="str">
        <f t="shared" si="223"/>
        <v>No backers have funded this.</v>
      </c>
      <c r="Q2428" s="3" t="str">
        <f t="shared" si="224"/>
        <v>food</v>
      </c>
      <c r="R2428" s="3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6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36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5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5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36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36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5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ROUND((E2435/D2435*100),1)</f>
        <v>0</v>
      </c>
      <c r="P2435" s="6" t="str">
        <f t="shared" ref="P2435:P2498" si="229">IF(L2435=0,"No backers have funded this.",E2435/L2435)</f>
        <v>No backers have funded this.</v>
      </c>
      <c r="Q2435" s="3" t="str">
        <f t="shared" ref="Q2435:Q2498" si="230">LEFT(N2435,SEARCH("/",N2435,1)-1)</f>
        <v>food</v>
      </c>
      <c r="R2435" s="3" t="str">
        <f t="shared" ref="R2435:R2498" si="231">RIGHT(N2435,LEN(N2435)-SEARCH("/",N2435,1))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5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5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0.5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5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36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6" t="str">
        <f t="shared" si="229"/>
        <v>No backers have funded this.</v>
      </c>
      <c r="Q2439" s="3" t="str">
        <f t="shared" si="230"/>
        <v>food</v>
      </c>
      <c r="R2439" s="3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5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5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6" t="str">
        <f t="shared" si="229"/>
        <v>No backers have funded this.</v>
      </c>
      <c r="Q2441" s="3" t="str">
        <f t="shared" si="230"/>
        <v>food</v>
      </c>
      <c r="R2441" s="3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6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107.9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6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5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5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36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5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5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5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5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5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36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5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36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5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36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36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180.9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36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5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110.2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5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102.3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5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100.8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5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5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116.3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36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36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36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36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36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5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36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5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5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135.80000000000001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36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5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6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36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6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5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127.5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36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5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36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5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36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5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5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103.3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5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36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100.1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5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106.7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5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133.69999999999999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36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5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6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5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5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5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36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36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ROUND((E2499/D2499*100),1)</f>
        <v>112.8</v>
      </c>
      <c r="P2499" s="6">
        <f t="shared" ref="P2499:P2562" si="235">IF(L2499=0,"No backers have funded this.",E2499/L2499)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RIGHT(N2499,LEN(N2499)-SEARCH("/",N2499,1))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5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5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36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5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2.6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5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0.1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5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6" t="str">
        <f t="shared" si="235"/>
        <v>No backers have funded this.</v>
      </c>
      <c r="Q2505" s="3" t="str">
        <f t="shared" si="236"/>
        <v>food</v>
      </c>
      <c r="R2505" s="3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36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6" t="str">
        <f t="shared" si="235"/>
        <v>No backers have funded this.</v>
      </c>
      <c r="Q2506" s="3" t="str">
        <f t="shared" si="236"/>
        <v>food</v>
      </c>
      <c r="R2506" s="3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7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6" t="str">
        <f t="shared" si="235"/>
        <v>No backers have funded this.</v>
      </c>
      <c r="Q2507" s="3" t="str">
        <f t="shared" si="236"/>
        <v>food</v>
      </c>
      <c r="R2507" s="3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5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6" t="str">
        <f t="shared" si="235"/>
        <v>No backers have funded this.</v>
      </c>
      <c r="Q2509" s="3" t="str">
        <f t="shared" si="236"/>
        <v>food</v>
      </c>
      <c r="R2509" s="3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5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6" t="str">
        <f t="shared" si="235"/>
        <v>No backers have funded this.</v>
      </c>
      <c r="Q2510" s="3" t="str">
        <f t="shared" si="236"/>
        <v>food</v>
      </c>
      <c r="R2510" s="3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5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1.1000000000000001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5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0.2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5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6" t="str">
        <f t="shared" si="235"/>
        <v>No backers have funded this.</v>
      </c>
      <c r="Q2513" s="3" t="str">
        <f t="shared" si="236"/>
        <v>food</v>
      </c>
      <c r="R2513" s="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36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6" t="str">
        <f t="shared" si="235"/>
        <v>No backers have funded this.</v>
      </c>
      <c r="Q2514" s="3" t="str">
        <f t="shared" si="236"/>
        <v>food</v>
      </c>
      <c r="R2514" s="3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5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6" t="str">
        <f t="shared" si="235"/>
        <v>No backers have funded this.</v>
      </c>
      <c r="Q2515" s="3" t="str">
        <f t="shared" si="236"/>
        <v>food</v>
      </c>
      <c r="R2515" s="3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5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1.8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5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5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6" t="str">
        <f t="shared" si="235"/>
        <v>No backers have funded this.</v>
      </c>
      <c r="Q2518" s="3" t="str">
        <f t="shared" si="236"/>
        <v>food</v>
      </c>
      <c r="R2518" s="3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5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9.8000000000000007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36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6" t="str">
        <f t="shared" si="235"/>
        <v>No backers have funded this.</v>
      </c>
      <c r="Q2520" s="3" t="str">
        <f t="shared" si="236"/>
        <v>food</v>
      </c>
      <c r="R2520" s="3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36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5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6" t="str">
        <f t="shared" si="235"/>
        <v>No backers have funded this.</v>
      </c>
      <c r="Q2522" s="3" t="str">
        <f t="shared" si="236"/>
        <v>food</v>
      </c>
      <c r="R2522" s="3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5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109.5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5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5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36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36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36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113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36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5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36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5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5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5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5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103.8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5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5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36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5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100.3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5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5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36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103.6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5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36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36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36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5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119.9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5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101.9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36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5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36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5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5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5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5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107.4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5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6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36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108.9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5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111.3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5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5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ROUND((E2563/D2563*100),1)</f>
        <v>0</v>
      </c>
      <c r="P2563" s="6" t="str">
        <f t="shared" ref="P2563:P2626" si="241">IF(L2563=0,"No backers have funded this.",E2563/L2563)</f>
        <v>No backers have funded this.</v>
      </c>
      <c r="Q2563" s="3" t="str">
        <f t="shared" ref="Q2563:Q2626" si="242">LEFT(N2563,SEARCH("/",N2563,1)-1)</f>
        <v>food</v>
      </c>
      <c r="R2563" s="3" t="str">
        <f t="shared" ref="R2563:R2626" si="243">RIGHT(N2563,LEN(N2563)-SEARCH("/",N2563,1))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0.8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6" t="str">
        <f t="shared" si="241"/>
        <v>No backers have funded this.</v>
      </c>
      <c r="Q2565" s="3" t="str">
        <f t="shared" si="242"/>
        <v>food</v>
      </c>
      <c r="R2565" s="3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36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6" t="str">
        <f t="shared" si="241"/>
        <v>No backers have funded this.</v>
      </c>
      <c r="Q2566" s="3" t="str">
        <f t="shared" si="242"/>
        <v>food</v>
      </c>
      <c r="R2566" s="3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36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36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6" t="str">
        <f t="shared" si="241"/>
        <v>No backers have funded this.</v>
      </c>
      <c r="Q2568" s="3" t="str">
        <f t="shared" si="242"/>
        <v>food</v>
      </c>
      <c r="R2568" s="3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36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5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36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2.2000000000000002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36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5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36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6" t="str">
        <f t="shared" si="241"/>
        <v>No backers have funded this.</v>
      </c>
      <c r="Q2574" s="3" t="str">
        <f t="shared" si="242"/>
        <v>food</v>
      </c>
      <c r="R2574" s="3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5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6" t="str">
        <f t="shared" si="241"/>
        <v>No backers have funded this.</v>
      </c>
      <c r="Q2575" s="3" t="str">
        <f t="shared" si="242"/>
        <v>food</v>
      </c>
      <c r="R2575" s="3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5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6" t="str">
        <f t="shared" si="241"/>
        <v>No backers have funded this.</v>
      </c>
      <c r="Q2576" s="3" t="str">
        <f t="shared" si="242"/>
        <v>food</v>
      </c>
      <c r="R2576" s="3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5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6" t="str">
        <f t="shared" si="241"/>
        <v>No backers have funded this.</v>
      </c>
      <c r="Q2577" s="3" t="str">
        <f t="shared" si="242"/>
        <v>food</v>
      </c>
      <c r="R2577" s="3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36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6" t="str">
        <f t="shared" si="241"/>
        <v>No backers have funded this.</v>
      </c>
      <c r="Q2578" s="3" t="str">
        <f t="shared" si="242"/>
        <v>food</v>
      </c>
      <c r="R2578" s="3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5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6" t="str">
        <f t="shared" si="241"/>
        <v>No backers have funded this.</v>
      </c>
      <c r="Q2579" s="3" t="str">
        <f t="shared" si="242"/>
        <v>food</v>
      </c>
      <c r="R2579" s="3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5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6" t="str">
        <f t="shared" si="241"/>
        <v>No backers have funded this.</v>
      </c>
      <c r="Q2580" s="3" t="str">
        <f t="shared" si="242"/>
        <v>food</v>
      </c>
      <c r="R2580" s="3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36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36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36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36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36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6" t="str">
        <f t="shared" si="241"/>
        <v>No backers have funded this.</v>
      </c>
      <c r="Q2586" s="3" t="str">
        <f t="shared" si="242"/>
        <v>food</v>
      </c>
      <c r="R2586" s="3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5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0.2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6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0.2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36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5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5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5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6" t="str">
        <f t="shared" si="241"/>
        <v>No backers have funded this.</v>
      </c>
      <c r="Q2592" s="3" t="str">
        <f t="shared" si="242"/>
        <v>food</v>
      </c>
      <c r="R2592" s="3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5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5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0.2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36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6" t="str">
        <f t="shared" si="241"/>
        <v>No backers have funded this.</v>
      </c>
      <c r="Q2595" s="3" t="str">
        <f t="shared" si="242"/>
        <v>food</v>
      </c>
      <c r="R2595" s="3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36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36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12.2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5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23.6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36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5.7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36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36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36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5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36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326.10000000000002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6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101.5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5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5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7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110.1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5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36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5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36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141.30000000000001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5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36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171.8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5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5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5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169.8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36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5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6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105.4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5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188.4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5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143.69999999999999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5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145.9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36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131.19999999999999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5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36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5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ROUND((E2627/D2627*100),1)</f>
        <v>956</v>
      </c>
      <c r="P2627" s="6">
        <f t="shared" ref="P2627:P2690" si="247">IF(L2627=0,"No backers have funded this.",E2627/L2627)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RIGHT(N2627,LEN(N2627)-SEARCH("/",N2627,1))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36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5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646.70000000000005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36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110.4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36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36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36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114.7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36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5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36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5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5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36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36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5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7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105.7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6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7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6" t="str">
        <f t="shared" si="247"/>
        <v>No backers have funded this.</v>
      </c>
      <c r="Q2644" s="3" t="str">
        <f t="shared" si="248"/>
        <v>technology</v>
      </c>
      <c r="R2644" s="3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5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33.6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36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2.1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5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36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5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5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0.9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0.1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5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0.6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5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1.9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5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0.9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36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5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0.1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6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5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36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0.1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5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0.1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36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5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36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104.6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36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5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5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159.30000000000001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5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6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5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5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5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5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33.200000000000003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5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27.6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5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5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7.6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5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50.4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36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5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5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0.9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36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0.7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36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5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5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1.1000000000000001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5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5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6" t="str">
        <f t="shared" si="247"/>
        <v>No backers have funded this.</v>
      </c>
      <c r="Q2688" s="3" t="str">
        <f t="shared" si="248"/>
        <v>food</v>
      </c>
      <c r="R2688" s="3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36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6" t="str">
        <f t="shared" si="247"/>
        <v>No backers have funded this.</v>
      </c>
      <c r="Q2689" s="3" t="str">
        <f t="shared" si="248"/>
        <v>food</v>
      </c>
      <c r="R2689" s="3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5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ROUND((E2691/D2691*100),1)</f>
        <v>0</v>
      </c>
      <c r="P2691" s="6">
        <f t="shared" ref="P2691:P2754" si="253">IF(L2691=0,"No backers have funded this.",E2691/L2691)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RIGHT(N2691,LEN(N2691)-SEARCH("/",N2691,1))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5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6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0.1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5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5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5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36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0.5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5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5.7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36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26.4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36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36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6" t="str">
        <f t="shared" si="253"/>
        <v>No backers have funded this.</v>
      </c>
      <c r="Q2701" s="3" t="str">
        <f t="shared" si="254"/>
        <v>food</v>
      </c>
      <c r="R2701" s="3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36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5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46.2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36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36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103.8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5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36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36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112.3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36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36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5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6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5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5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131.4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5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36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116.4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5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264.60000000000002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7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120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5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36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103.6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5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36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36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5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5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5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296.89999999999998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36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36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36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36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36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5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5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118.3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5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5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5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7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5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5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5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384.1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36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36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5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6" t="str">
        <f t="shared" si="253"/>
        <v>No backers have funded this.</v>
      </c>
      <c r="Q2745" s="3" t="str">
        <f t="shared" si="254"/>
        <v>publishing</v>
      </c>
      <c r="R2745" s="3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5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5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5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36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36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1.1000000000000001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36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1.1000000000000001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36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6" t="str">
        <f t="shared" si="253"/>
        <v>No backers have funded this.</v>
      </c>
      <c r="Q2752" s="3" t="str">
        <f t="shared" si="254"/>
        <v>publishing</v>
      </c>
      <c r="R2752" s="3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5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6" t="str">
        <f t="shared" si="253"/>
        <v>No backers have funded this.</v>
      </c>
      <c r="Q2753" s="3" t="str">
        <f t="shared" si="254"/>
        <v>publishing</v>
      </c>
      <c r="R2753" s="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5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11.5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36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ROUND((E2755/D2755*100),1)</f>
        <v>19</v>
      </c>
      <c r="P2755" s="6">
        <f t="shared" ref="P2755:P2818" si="259">IF(L2755=0,"No backers have funded this.",E2755/L2755)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RIGHT(N2755,LEN(N2755)-SEARCH("/",N2755,1))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36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6" t="str">
        <f t="shared" si="259"/>
        <v>No backers have funded this.</v>
      </c>
      <c r="Q2756" s="3" t="str">
        <f t="shared" si="260"/>
        <v>publishing</v>
      </c>
      <c r="R2756" s="3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36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36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10.5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0.7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5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5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5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6" t="str">
        <f t="shared" si="259"/>
        <v>No backers have funded this.</v>
      </c>
      <c r="Q2762" s="3" t="str">
        <f t="shared" si="260"/>
        <v>publishing</v>
      </c>
      <c r="R2762" s="3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6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36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0.8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6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5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1.1000000000000001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36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6" t="str">
        <f t="shared" si="259"/>
        <v>No backers have funded this.</v>
      </c>
      <c r="Q2767" s="3" t="str">
        <f t="shared" si="260"/>
        <v>publishing</v>
      </c>
      <c r="R2767" s="3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5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36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5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36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5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5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6" t="str">
        <f t="shared" si="259"/>
        <v>No backers have funded this.</v>
      </c>
      <c r="Q2773" s="3" t="str">
        <f t="shared" si="260"/>
        <v>publishing</v>
      </c>
      <c r="R2773" s="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36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6" t="str">
        <f t="shared" si="259"/>
        <v>No backers have funded this.</v>
      </c>
      <c r="Q2774" s="3" t="str">
        <f t="shared" si="260"/>
        <v>publishing</v>
      </c>
      <c r="R2774" s="3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36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0.2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5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14.3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5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5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7.9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5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5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36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36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6" t="str">
        <f t="shared" si="259"/>
        <v>No backers have funded this.</v>
      </c>
      <c r="Q2782" s="3" t="str">
        <f t="shared" si="260"/>
        <v>publishing</v>
      </c>
      <c r="R2782" s="3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36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105.3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36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5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36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36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104.7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6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5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36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102.5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36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101.2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5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5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102.5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5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5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110.6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5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36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104.3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36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36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5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5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36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36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133.19999999999999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5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5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128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5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5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36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5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5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36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36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100.3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36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36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127.6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36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36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36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5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ROUND((E2819/D2819*100),1)</f>
        <v>130</v>
      </c>
      <c r="P2819" s="6">
        <f t="shared" ref="P2819:P2882" si="265">IF(L2819=0,"No backers have funded this.",E2819/L2819)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RIGHT(N2819,LEN(N2819)-SEARCH("/",N2819,1))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36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36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36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5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5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5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36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5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5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107.8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5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120.3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5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100.4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5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36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36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5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108.3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36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36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187.1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5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107.8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5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36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120.3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5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5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5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5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6" t="str">
        <f t="shared" si="265"/>
        <v>No backers have funded this.</v>
      </c>
      <c r="Q2844" s="3" t="str">
        <f t="shared" si="266"/>
        <v>theater</v>
      </c>
      <c r="R2844" s="3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5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6" t="str">
        <f t="shared" si="265"/>
        <v>No backers have funded this.</v>
      </c>
      <c r="Q2845" s="3" t="str">
        <f t="shared" si="266"/>
        <v>theater</v>
      </c>
      <c r="R2845" s="3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36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5.5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36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5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6" t="str">
        <f t="shared" si="265"/>
        <v>No backers have funded this.</v>
      </c>
      <c r="Q2848" s="3" t="str">
        <f t="shared" si="266"/>
        <v>theater</v>
      </c>
      <c r="R2848" s="3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5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6" t="str">
        <f t="shared" si="265"/>
        <v>No backers have funded this.</v>
      </c>
      <c r="Q2849" s="3" t="str">
        <f t="shared" si="266"/>
        <v>theater</v>
      </c>
      <c r="R2849" s="3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5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5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5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3.9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5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6" t="str">
        <f t="shared" si="265"/>
        <v>No backers have funded this.</v>
      </c>
      <c r="Q2853" s="3" t="str">
        <f t="shared" si="266"/>
        <v>theater</v>
      </c>
      <c r="R2853" s="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36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5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6" t="str">
        <f t="shared" si="265"/>
        <v>No backers have funded this.</v>
      </c>
      <c r="Q2855" s="3" t="str">
        <f t="shared" si="266"/>
        <v>theater</v>
      </c>
      <c r="R2855" s="3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36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41.7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5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5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4.9000000000000004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5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36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6" t="str">
        <f t="shared" si="265"/>
        <v>No backers have funded this.</v>
      </c>
      <c r="Q2860" s="3" t="str">
        <f t="shared" si="266"/>
        <v>theater</v>
      </c>
      <c r="R2860" s="3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36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1.8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5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6.7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5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5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5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5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6" t="str">
        <f t="shared" si="265"/>
        <v>No backers have funded this.</v>
      </c>
      <c r="Q2867" s="3" t="str">
        <f t="shared" si="266"/>
        <v>theater</v>
      </c>
      <c r="R2867" s="3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36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0.9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5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20.2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5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5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0.9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5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36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36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6" t="str">
        <f t="shared" si="265"/>
        <v>No backers have funded this.</v>
      </c>
      <c r="Q2874" s="3" t="str">
        <f t="shared" si="266"/>
        <v>theater</v>
      </c>
      <c r="R2874" s="3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5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5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5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36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6" t="str">
        <f t="shared" si="265"/>
        <v>No backers have funded this.</v>
      </c>
      <c r="Q2878" s="3" t="str">
        <f t="shared" si="266"/>
        <v>theater</v>
      </c>
      <c r="R2878" s="3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5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5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36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5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5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ROUND((E2883/D2883*100),1)</f>
        <v>0</v>
      </c>
      <c r="P2883" s="6" t="str">
        <f t="shared" ref="P2883:P2946" si="271">IF(L2883=0,"No backers have funded this.",E2883/L2883)</f>
        <v>No backers have funded this.</v>
      </c>
      <c r="Q2883" s="3" t="str">
        <f t="shared" ref="Q2883:Q2946" si="272">LEFT(N2883,SEARCH("/",N2883,1)-1)</f>
        <v>theater</v>
      </c>
      <c r="R2883" s="3" t="str">
        <f t="shared" ref="R2883:R2946" si="273">RIGHT(N2883,LEN(N2883)-SEARCH("/",N2883,1))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5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5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19.100000000000001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36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6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5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5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0.2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5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6" t="str">
        <f t="shared" si="271"/>
        <v>No backers have funded this.</v>
      </c>
      <c r="Q2890" s="3" t="str">
        <f t="shared" si="272"/>
        <v>theater</v>
      </c>
      <c r="R2890" s="3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36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5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1.1000000000000001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5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36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9.1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6" t="str">
        <f t="shared" si="271"/>
        <v>No backers have funded this.</v>
      </c>
      <c r="Q2896" s="3" t="str">
        <f t="shared" si="272"/>
        <v>theater</v>
      </c>
      <c r="R2896" s="3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5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36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5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4.5999999999999996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5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5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6" t="str">
        <f t="shared" si="271"/>
        <v>No backers have funded this.</v>
      </c>
      <c r="Q2901" s="3" t="str">
        <f t="shared" si="272"/>
        <v>theater</v>
      </c>
      <c r="R2901" s="3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5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36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36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5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0.8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5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36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17.8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5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5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0.1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5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2.8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5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5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5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5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14.1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5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6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36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36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5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21.9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36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36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5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36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5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36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5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5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36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5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130.80000000000001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36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5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102.1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5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5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5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105.1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5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102.8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36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5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36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6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133.30000000000001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5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101.4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5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102.9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36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5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5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20.399999999999999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36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6" t="str">
        <f t="shared" si="271"/>
        <v>No backers have funded this.</v>
      </c>
      <c r="Q2945" s="3" t="str">
        <f t="shared" si="272"/>
        <v>theater</v>
      </c>
      <c r="R2945" s="3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36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5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ROUND((E2947/D2947*100),1)</f>
        <v>0</v>
      </c>
      <c r="P2947" s="6" t="str">
        <f t="shared" ref="P2947:P3010" si="277">IF(L2947=0,"No backers have funded this.",E2947/L2947)</f>
        <v>No backers have funded this.</v>
      </c>
      <c r="Q2947" s="3" t="str">
        <f t="shared" ref="Q2947:Q3010" si="278">LEFT(N2947,SEARCH("/",N2947,1)-1)</f>
        <v>theater</v>
      </c>
      <c r="R2947" s="3" t="str">
        <f t="shared" ref="R2947:R3010" si="279">RIGHT(N2947,LEN(N2947)-SEARCH("/",N2947,1))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5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5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5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5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5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6" t="str">
        <f t="shared" si="277"/>
        <v>No backers have funded this.</v>
      </c>
      <c r="Q2952" s="3" t="str">
        <f t="shared" si="278"/>
        <v>theater</v>
      </c>
      <c r="R2952" s="3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5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2.2000000000000002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5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36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0.2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5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6" t="str">
        <f t="shared" si="277"/>
        <v>No backers have funded this.</v>
      </c>
      <c r="Q2956" s="3" t="str">
        <f t="shared" si="278"/>
        <v>theater</v>
      </c>
      <c r="R2956" s="3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36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36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36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36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6" t="str">
        <f t="shared" si="277"/>
        <v>No backers have funded this.</v>
      </c>
      <c r="Q2960" s="3" t="str">
        <f t="shared" si="278"/>
        <v>theater</v>
      </c>
      <c r="R2960" s="3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5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6" t="str">
        <f t="shared" si="277"/>
        <v>No backers have funded this.</v>
      </c>
      <c r="Q2961" s="3" t="str">
        <f t="shared" si="278"/>
        <v>theater</v>
      </c>
      <c r="R2961" s="3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36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6" t="str">
        <f t="shared" si="277"/>
        <v>No backers have funded this.</v>
      </c>
      <c r="Q2962" s="3" t="str">
        <f t="shared" si="278"/>
        <v>theater</v>
      </c>
      <c r="R2962" s="3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5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5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5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106.9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36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5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5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36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6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5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36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5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100.2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6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105.4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5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5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5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36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5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5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129.5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5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36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109.2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5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36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102.1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36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5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100.4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5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121.7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36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5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5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5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5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5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100.3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36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5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105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36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5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5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36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5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5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318.7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6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5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101.2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5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5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120.5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36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107.8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36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101.2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5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ROUND((E3011/D3011*100),1)</f>
        <v>119.8</v>
      </c>
      <c r="P3011" s="6">
        <f t="shared" ref="P3011:P3074" si="283">IF(L3011=0,"No backers have funded this.",E3011/L3011)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RIGHT(N3011,LEN(N3011)-SEARCH("/",N3011,1))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5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36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123.7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36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5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157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5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36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103.2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5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5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5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5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5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100.6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5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5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5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5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36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5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143.30000000000001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36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6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5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5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106.7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36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36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7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36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108.8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5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5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5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100.5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36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36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6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110.5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5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5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36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5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132.69999999999999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5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36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5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5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6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5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36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0.2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5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5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6" t="str">
        <f t="shared" si="283"/>
        <v>No backers have funded this.</v>
      </c>
      <c r="Q3056" s="3" t="str">
        <f t="shared" si="284"/>
        <v>theater</v>
      </c>
      <c r="R3056" s="3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5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5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6" t="str">
        <f t="shared" si="283"/>
        <v>No backers have funded this.</v>
      </c>
      <c r="Q3058" s="3" t="str">
        <f t="shared" si="284"/>
        <v>theater</v>
      </c>
      <c r="R3058" s="3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36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6" t="str">
        <f t="shared" si="283"/>
        <v>No backers have funded this.</v>
      </c>
      <c r="Q3059" s="3" t="str">
        <f t="shared" si="284"/>
        <v>theater</v>
      </c>
      <c r="R3059" s="3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5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5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36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0.2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6" t="str">
        <f t="shared" si="283"/>
        <v>No backers have funded this.</v>
      </c>
      <c r="Q3063" s="3" t="str">
        <f t="shared" si="284"/>
        <v>theater</v>
      </c>
      <c r="R3063" s="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5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36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19.600000000000001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36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11.3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5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36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12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5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5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0.1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5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36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36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59.8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5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36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ROUND((E3075/D3075*100),1)</f>
        <v>0</v>
      </c>
      <c r="P3075" s="6">
        <f t="shared" ref="P3075:P3138" si="289">IF(L3075=0,"No backers have funded this.",E3075/L3075)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RIGHT(N3075,LEN(N3075)-SEARCH("/",N3075,1))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0.1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36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36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15.1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5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0.5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5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5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5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5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5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6" t="str">
        <f t="shared" si="289"/>
        <v>No backers have funded this.</v>
      </c>
      <c r="Q3084" s="3" t="str">
        <f t="shared" si="290"/>
        <v>theater</v>
      </c>
      <c r="R3084" s="3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5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5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11.6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5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5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5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36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0.2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36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5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5.0999999999999996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5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36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5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22.8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36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36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36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4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5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5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5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5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5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5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6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5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36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42.4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5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4.0999999999999996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5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19.8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0.1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5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36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36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5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36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5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6" t="str">
        <f t="shared" si="289"/>
        <v>No backers have funded this.</v>
      </c>
      <c r="Q3116" s="3" t="str">
        <f t="shared" si="290"/>
        <v>theater</v>
      </c>
      <c r="R3116" s="3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36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36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36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36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5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0.1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36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36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0.7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58.3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5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36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6" t="str">
        <f t="shared" si="289"/>
        <v>No backers have funded this.</v>
      </c>
      <c r="Q3127" s="3" t="str">
        <f t="shared" si="290"/>
        <v>theater</v>
      </c>
      <c r="R3127" s="3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7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5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6" t="str">
        <f t="shared" si="289"/>
        <v>No backers have funded this.</v>
      </c>
      <c r="Q3129" s="3" t="str">
        <f t="shared" si="290"/>
        <v>theater</v>
      </c>
      <c r="R3129" s="3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5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5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36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3.8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6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36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5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5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36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36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ROUND((E3139/D3139*100),1)</f>
        <v>3.3</v>
      </c>
      <c r="P3139" s="6">
        <f t="shared" ref="P3139:P3202" si="295">IF(L3139=0,"No backers have funded this.",E3139/L3139)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RIGHT(N3139,LEN(N3139)-SEARCH("/",N3139,1))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6" t="str">
        <f t="shared" si="295"/>
        <v>No backers have funded this.</v>
      </c>
      <c r="Q3140" s="3" t="str">
        <f t="shared" si="296"/>
        <v>theater</v>
      </c>
      <c r="R3140" s="3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5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5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1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5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36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7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6" t="str">
        <f t="shared" si="295"/>
        <v>No backers have funded this.</v>
      </c>
      <c r="Q3145" s="3" t="str">
        <f t="shared" si="296"/>
        <v>theater</v>
      </c>
      <c r="R3145" s="3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5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36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6" t="str">
        <f t="shared" si="295"/>
        <v>No backers have funded this.</v>
      </c>
      <c r="Q3147" s="3" t="str">
        <f t="shared" si="296"/>
        <v>theater</v>
      </c>
      <c r="R3147" s="3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36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5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36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131.19999999999999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5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5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36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36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36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335.6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5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36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5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36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133.5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5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5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5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127.2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36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111.2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5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106.8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5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162.69999999999999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5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160.19999999999999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116.2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36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6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36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112.3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5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5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5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5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5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109.6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5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5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117.4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5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36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114.2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36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119.8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5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5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36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36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5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5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102.2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5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116.3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5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5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36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6" t="str">
        <f t="shared" si="295"/>
        <v>No backers have funded this.</v>
      </c>
      <c r="Q3192" s="3" t="str">
        <f t="shared" si="296"/>
        <v>theater</v>
      </c>
      <c r="R3192" s="3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36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36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36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5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6" t="str">
        <f t="shared" si="295"/>
        <v>No backers have funded this.</v>
      </c>
      <c r="Q3196" s="3" t="str">
        <f t="shared" si="296"/>
        <v>theater</v>
      </c>
      <c r="R3196" s="3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5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36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0.1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36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5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36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52.2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5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5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ROUND((E3203/D3203*100),1)</f>
        <v>1.3</v>
      </c>
      <c r="P3203" s="6">
        <f t="shared" ref="P3203:P3266" si="301">IF(L3203=0,"No backers have funded this.",E3203/L3203)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RIGHT(N3203,LEN(N3203)-SEARCH("/",N3203,1))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36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36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5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6" t="str">
        <f t="shared" si="301"/>
        <v>No backers have funded this.</v>
      </c>
      <c r="Q3206" s="3" t="str">
        <f t="shared" si="302"/>
        <v>theater</v>
      </c>
      <c r="R3206" s="3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5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36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6" t="str">
        <f t="shared" si="301"/>
        <v>No backers have funded this.</v>
      </c>
      <c r="Q3208" s="3" t="str">
        <f t="shared" si="302"/>
        <v>theater</v>
      </c>
      <c r="R3208" s="3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5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46.4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36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103.5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36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5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125.8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5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36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126.3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36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5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7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100.4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5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100.1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36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5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36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5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36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6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5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36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102.4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5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104.2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5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36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107.9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5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36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36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131.19999999999999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36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5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100.4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5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5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36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100.8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5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5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5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100.6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5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36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5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36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36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5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5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105.9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36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100.8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5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5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101.6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5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36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36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5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5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36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128.1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5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106.3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36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5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36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36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100.5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6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36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112.2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36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36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ROUND((E3267/D3267*100),1)</f>
        <v>164</v>
      </c>
      <c r="P3267" s="6">
        <f t="shared" ref="P3267:P3330" si="307">IF(L3267=0,"No backers have funded this.",E3267/L3267)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RIGHT(N3267,LEN(N3267)-SEARCH("/",N3267,1))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36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131.30000000000001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5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5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36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101.5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5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101.7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36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5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5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5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100.3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5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5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5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5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114.3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5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36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5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5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104.8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36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5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101.8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6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5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100.3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5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7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5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36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286.10000000000002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5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5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5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102.9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5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144.1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36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100.1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5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5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116.2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36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136.19999999999999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5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133.5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103.4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36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36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5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5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5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106.7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36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122.3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36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36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100.1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36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36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36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5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210.8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36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5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100.1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36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106.2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5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36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5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5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5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36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101.7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5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5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101.4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5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101.3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5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146.4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36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ROUND((E3331/D3331*100),1)</f>
        <v>116.8</v>
      </c>
      <c r="P3331" s="6">
        <f t="shared" ref="P3331:P3394" si="313">IF(L3331=0,"No backers have funded this.",E3331/L3331)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RIGHT(N3331,LEN(N3331)-SEARCH("/",N3331,1))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5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106.3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5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5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5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104.6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36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5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36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36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6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102.2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36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104.4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5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138.19999999999999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5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36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101.7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36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5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5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5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5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119.5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5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100.3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5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5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5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5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36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36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5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126.3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5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5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36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103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36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106.3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36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101.4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5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113.5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36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36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36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5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5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5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36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36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6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36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36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103.5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5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100.3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36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5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5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5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101.1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5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5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103.7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5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5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102.3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5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5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5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36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5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5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116.9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5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36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5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5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5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36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ROUND((E3395/D3395*100),1)</f>
        <v>105.8</v>
      </c>
      <c r="P3395" s="6">
        <f t="shared" ref="P3395:P3458" si="319">IF(L3395=0,"No backers have funded this.",E3395/L3395)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RIGHT(N3395,LEN(N3395)-SEARCH("/",N3395,1))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5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142.4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6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36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36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5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111.1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36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103.8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5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5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101.9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36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109.8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5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5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5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36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5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36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36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36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5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103.6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5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5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36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103.5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36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5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5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5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100.9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5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36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5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101.2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5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36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5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103.6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5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103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36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36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5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102.8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5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5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5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36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109.7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36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5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105.6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5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5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5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5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36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134.69999999999999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5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5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5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5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5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36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5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6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36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109.8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36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5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36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5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36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128.30000000000001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5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5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100.7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5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36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ROUND((E3459/D3459*100),1)</f>
        <v>140.19999999999999</v>
      </c>
      <c r="P3459" s="6">
        <f t="shared" ref="P3459:P3522" si="325">IF(L3459=0,"No backers have funded this.",E3459/L3459)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RIGHT(N3459,LEN(N3459)-SEARCH("/",N3459,1))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5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5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36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5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36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36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103.4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5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5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36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36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5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36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5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5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102.1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5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5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36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5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36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36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112.9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36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127.9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5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142.69999999999999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5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36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138.30000000000001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36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5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5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36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155.19999999999999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5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127.8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5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5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5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127.5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5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5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105.3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5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5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5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106.9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5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5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5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5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5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5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100.7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5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36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107.6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5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108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103.8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5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101.5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36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36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5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5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36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36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5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5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36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102.7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36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36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5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36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101.4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36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100.8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5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ROUND((E3523/D3523*100),1)</f>
        <v>169.4</v>
      </c>
      <c r="P3523" s="6">
        <f t="shared" ref="P3523:P3586" si="331">IF(L3523=0,"No backers have funded this.",E3523/L3523)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RIGHT(N3523,LEN(N3523)-SEARCH("/",N3523,1))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5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5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113.7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5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5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5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5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5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101.2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5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5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5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119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5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36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156.19999999999999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36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103.2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5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153.30000000000001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5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5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36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5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5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5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36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104.7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36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5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5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102.3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36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36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36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5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5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5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5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106.3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36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5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5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100.5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5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36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5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103.5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5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26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5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5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105.5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36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100.5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5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5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104.8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36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5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5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100.5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36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114.4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36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122.1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6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36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5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5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36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36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36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5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36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5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36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5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7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36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ROUND((E3587/D3587*100),1)</f>
        <v>119.1</v>
      </c>
      <c r="P3587" s="6">
        <f t="shared" ref="P3587:P3650" si="337">IF(L3587=0,"No backers have funded this.",E3587/L3587)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RIGHT(N3587,LEN(N3587)-SEARCH("/",N3587,1))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36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36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100.5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5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127.5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5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100.1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5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5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127.3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36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5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36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36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6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36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36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6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36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104.4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5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100.1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5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170.7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5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5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5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130.30000000000001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6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5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5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153.30000000000001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36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5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36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36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36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5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5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5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5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5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5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105.2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5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6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100.1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36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5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102.7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5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5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5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6" t="str">
        <f t="shared" si="337"/>
        <v>No backers have funded this.</v>
      </c>
      <c r="Q3630" s="3" t="str">
        <f t="shared" si="338"/>
        <v>theater</v>
      </c>
      <c r="R3630" s="3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5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5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5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5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5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35.200000000000003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5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6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5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6" t="str">
        <f t="shared" si="337"/>
        <v>No backers have funded this.</v>
      </c>
      <c r="Q3638" s="3" t="str">
        <f t="shared" si="338"/>
        <v>theater</v>
      </c>
      <c r="R3638" s="3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5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30.9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6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5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7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5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6" t="str">
        <f t="shared" si="337"/>
        <v>No backers have funded this.</v>
      </c>
      <c r="Q3643" s="3" t="str">
        <f t="shared" si="338"/>
        <v>theater</v>
      </c>
      <c r="R3643" s="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5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5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6" t="str">
        <f t="shared" si="337"/>
        <v>No backers have funded this.</v>
      </c>
      <c r="Q3645" s="3" t="str">
        <f t="shared" si="338"/>
        <v>theater</v>
      </c>
      <c r="R3645" s="3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36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16.399999999999999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5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36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5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6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100.4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5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ROUND((E3651/D3651*100),1)</f>
        <v>104</v>
      </c>
      <c r="P3651" s="6">
        <f t="shared" ref="P3651:P3714" si="343">IF(L3651=0,"No backers have funded this.",E3651/L3651)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RIGHT(N3651,LEN(N3651)-SEARCH("/",N3651,1))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5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36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5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250.7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5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100.5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5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5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116.3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36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5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110.8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36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100.7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36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5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5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5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5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5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109.4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5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115.2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5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103.2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5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103.5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5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5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5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100.9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5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36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5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5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5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128.80000000000001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36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36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102.5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5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36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112.8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5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5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36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110.9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5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139.1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36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105.7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36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5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36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109.2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5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5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36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128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6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5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5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5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36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5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36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5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5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5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109.2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5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5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136.30000000000001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36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103.5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36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36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5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36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108.3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6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141.19999999999999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6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5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153.69999999999999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36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ROUND((E3715/D3715*100),1)</f>
        <v>101.5</v>
      </c>
      <c r="P3715" s="6">
        <f t="shared" ref="P3715:P3778" si="349">IF(L3715=0,"No backers have funded this.",E3715/L3715)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RIGHT(N3715,LEN(N3715)-SEARCH("/",N3715,1))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5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102.4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5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102.6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36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155.80000000000001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36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100.8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36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36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5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5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5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5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5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36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100.8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36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9.3000000000000007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5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5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5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36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36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6" t="str">
        <f t="shared" si="349"/>
        <v>No backers have funded this.</v>
      </c>
      <c r="Q3735" s="3" t="str">
        <f t="shared" si="350"/>
        <v>theater</v>
      </c>
      <c r="R3735" s="3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5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28.5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6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5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0.7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36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36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5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20.100000000000001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5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36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6" t="str">
        <f t="shared" si="349"/>
        <v>No backers have funded this.</v>
      </c>
      <c r="Q3743" s="3" t="str">
        <f t="shared" si="350"/>
        <v>theater</v>
      </c>
      <c r="R3743" s="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5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36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6" t="str">
        <f t="shared" si="349"/>
        <v>No backers have funded this.</v>
      </c>
      <c r="Q3745" s="3" t="str">
        <f t="shared" si="350"/>
        <v>theater</v>
      </c>
      <c r="R3745" s="3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5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6" t="str">
        <f t="shared" si="349"/>
        <v>No backers have funded this.</v>
      </c>
      <c r="Q3746" s="3" t="str">
        <f t="shared" si="350"/>
        <v>theater</v>
      </c>
      <c r="R3746" s="3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36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2.4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6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36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36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08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100.5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36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7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5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36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36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5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36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5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5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36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6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36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5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113.5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36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102.7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36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116.8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5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107.7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36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5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6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36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6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5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5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100.3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5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36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ROUND((E3779/D3779*100),1)</f>
        <v>143.19999999999999</v>
      </c>
      <c r="P3779" s="6">
        <f t="shared" ref="P3779:P3842" si="355">IF(L3779=0,"No backers have funded this.",E3779/L3779)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RIGHT(N3779,LEN(N3779)-SEARCH("/",N3779,1))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36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104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36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5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5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101.8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36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5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36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150.80000000000001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36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111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5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100.3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90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0.7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36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3.3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5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6" t="str">
        <f t="shared" si="355"/>
        <v>No backers have funded this.</v>
      </c>
      <c r="Q3792" s="3" t="str">
        <f t="shared" si="356"/>
        <v>theater</v>
      </c>
      <c r="R3792" s="3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6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6" t="str">
        <f t="shared" si="355"/>
        <v>No backers have funded this.</v>
      </c>
      <c r="Q3793" s="3" t="str">
        <f t="shared" si="356"/>
        <v>theater</v>
      </c>
      <c r="R3793" s="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36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5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59.7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5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36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36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5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5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1.5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36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5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5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36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6" t="str">
        <f t="shared" si="355"/>
        <v>No backers have funded this.</v>
      </c>
      <c r="Q3804" s="3" t="str">
        <f t="shared" si="356"/>
        <v>theater</v>
      </c>
      <c r="R3804" s="3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36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19.7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5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6" t="str">
        <f t="shared" si="355"/>
        <v>No backers have funded this.</v>
      </c>
      <c r="Q3806" s="3" t="str">
        <f t="shared" si="356"/>
        <v>theater</v>
      </c>
      <c r="R3806" s="3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5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5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0.1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36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36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5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101.3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5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5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5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109.6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5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101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5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36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5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5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107.3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36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36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36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143.30000000000001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5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5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36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5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5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36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119.2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5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152.69999999999999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5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5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36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5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5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104.7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5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5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5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36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36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5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5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101.3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36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5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ROUND((E3843/D3843*100),1)</f>
        <v>8.6999999999999993</v>
      </c>
      <c r="P3843" s="6">
        <f t="shared" ref="P3843:P3906" si="361">IF(L3843=0,"No backers have funded this.",E3843/L3843)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RIGHT(N3843,LEN(N3843)-SEARCH("/",N3843,1))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5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5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5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7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36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36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16.2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5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16.399999999999999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5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6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36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34.1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36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36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36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16.3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5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5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5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5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36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5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17.7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6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5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6" t="str">
        <f t="shared" si="361"/>
        <v>No backers have funded this.</v>
      </c>
      <c r="Q3865" s="3" t="str">
        <f t="shared" si="362"/>
        <v>theater</v>
      </c>
      <c r="R3865" s="3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5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36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36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0.6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36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12.6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36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5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36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36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6" t="str">
        <f t="shared" si="361"/>
        <v>No backers have funded this.</v>
      </c>
      <c r="Q3874" s="3" t="str">
        <f t="shared" si="362"/>
        <v>theater</v>
      </c>
      <c r="R3874" s="3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5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6" t="str">
        <f t="shared" si="361"/>
        <v>No backers have funded this.</v>
      </c>
      <c r="Q3875" s="3" t="str">
        <f t="shared" si="362"/>
        <v>theater</v>
      </c>
      <c r="R3875" s="3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5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6" t="str">
        <f t="shared" si="361"/>
        <v>No backers have funded this.</v>
      </c>
      <c r="Q3876" s="3" t="str">
        <f t="shared" si="362"/>
        <v>theater</v>
      </c>
      <c r="R3876" s="3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36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6" t="str">
        <f t="shared" si="361"/>
        <v>No backers have funded this.</v>
      </c>
      <c r="Q3877" s="3" t="str">
        <f t="shared" si="362"/>
        <v>theater</v>
      </c>
      <c r="R3877" s="3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5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5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5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0.1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36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6" t="str">
        <f t="shared" si="361"/>
        <v>No backers have funded this.</v>
      </c>
      <c r="Q3881" s="3" t="str">
        <f t="shared" si="362"/>
        <v>theater</v>
      </c>
      <c r="R3881" s="3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5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6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36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6" t="str">
        <f t="shared" si="361"/>
        <v>No backers have funded this.</v>
      </c>
      <c r="Q3884" s="3" t="str">
        <f t="shared" si="362"/>
        <v>theater</v>
      </c>
      <c r="R3884" s="3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5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6" t="str">
        <f t="shared" si="361"/>
        <v>No backers have funded this.</v>
      </c>
      <c r="Q3885" s="3" t="str">
        <f t="shared" si="362"/>
        <v>theater</v>
      </c>
      <c r="R3885" s="3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36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6" t="str">
        <f t="shared" si="361"/>
        <v>No backers have funded this.</v>
      </c>
      <c r="Q3886" s="3" t="str">
        <f t="shared" si="362"/>
        <v>theater</v>
      </c>
      <c r="R3886" s="3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36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6" t="str">
        <f t="shared" si="361"/>
        <v>No backers have funded this.</v>
      </c>
      <c r="Q3887" s="3" t="str">
        <f t="shared" si="362"/>
        <v>theater</v>
      </c>
      <c r="R3887" s="3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6" t="str">
        <f t="shared" si="361"/>
        <v>No backers have funded this.</v>
      </c>
      <c r="Q3888" s="3" t="str">
        <f t="shared" si="362"/>
        <v>theater</v>
      </c>
      <c r="R3888" s="3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5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1.8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5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36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1.5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5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6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5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6" t="str">
        <f t="shared" si="361"/>
        <v>No backers have funded this.</v>
      </c>
      <c r="Q3894" s="3" t="str">
        <f t="shared" si="362"/>
        <v>theater</v>
      </c>
      <c r="R3894" s="3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5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21.6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5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3.5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5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36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5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17.600000000000001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5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36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1.3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36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36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36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5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6" t="str">
        <f t="shared" si="361"/>
        <v>No backers have funded this.</v>
      </c>
      <c r="Q3905" s="3" t="str">
        <f t="shared" si="362"/>
        <v>theater</v>
      </c>
      <c r="R3905" s="3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5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ROUND((E3907/D3907*100),1)</f>
        <v>11.5</v>
      </c>
      <c r="P3907" s="6">
        <f t="shared" ref="P3907:P3970" si="367">IF(L3907=0,"No backers have funded this.",E3907/L3907)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RIGHT(N3907,LEN(N3907)-SEARCH("/",N3907,1))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36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36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15.3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5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8.6999999999999993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5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36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3.1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36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36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36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5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36.4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36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5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6" t="str">
        <f t="shared" si="367"/>
        <v>No backers have funded this.</v>
      </c>
      <c r="Q3918" s="3" t="str">
        <f t="shared" si="368"/>
        <v>theater</v>
      </c>
      <c r="R3918" s="3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5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5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36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5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5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6" t="str">
        <f t="shared" si="367"/>
        <v>No backers have funded this.</v>
      </c>
      <c r="Q3923" s="3" t="str">
        <f t="shared" si="368"/>
        <v>theater</v>
      </c>
      <c r="R3923" s="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5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5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5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15.3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5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36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5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5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36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2.2999999999999998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36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6" t="str">
        <f t="shared" si="367"/>
        <v>No backers have funded this.</v>
      </c>
      <c r="Q3932" s="3" t="str">
        <f t="shared" si="368"/>
        <v>theater</v>
      </c>
      <c r="R3932" s="3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5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6" t="str">
        <f t="shared" si="367"/>
        <v>No backers have funded this.</v>
      </c>
      <c r="Q3933" s="3" t="str">
        <f t="shared" si="368"/>
        <v>theater</v>
      </c>
      <c r="R3933" s="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36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36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36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5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5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6" t="str">
        <f t="shared" si="367"/>
        <v>No backers have funded this.</v>
      </c>
      <c r="Q3938" s="3" t="str">
        <f t="shared" si="368"/>
        <v>theater</v>
      </c>
      <c r="R3938" s="3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5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5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12.2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36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5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5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36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6" t="str">
        <f t="shared" si="367"/>
        <v>No backers have funded this.</v>
      </c>
      <c r="Q3944" s="3" t="str">
        <f t="shared" si="368"/>
        <v>theater</v>
      </c>
      <c r="R3944" s="3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36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5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6" t="str">
        <f t="shared" si="367"/>
        <v>No backers have funded this.</v>
      </c>
      <c r="Q3946" s="3" t="str">
        <f t="shared" si="368"/>
        <v>theater</v>
      </c>
      <c r="R3946" s="3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5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6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3.3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5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3.4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5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6" t="str">
        <f t="shared" si="367"/>
        <v>No backers have funded this.</v>
      </c>
      <c r="Q3950" s="3" t="str">
        <f t="shared" si="368"/>
        <v>theater</v>
      </c>
      <c r="R3950" s="3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5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15.8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5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5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5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0.1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36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6" t="str">
        <f t="shared" si="367"/>
        <v>No backers have funded this.</v>
      </c>
      <c r="Q3955" s="3" t="str">
        <f t="shared" si="368"/>
        <v>theater</v>
      </c>
      <c r="R3955" s="3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5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6" t="str">
        <f t="shared" si="367"/>
        <v>No backers have funded this.</v>
      </c>
      <c r="Q3956" s="3" t="str">
        <f t="shared" si="368"/>
        <v>theater</v>
      </c>
      <c r="R3956" s="3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36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24.3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5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6" t="str">
        <f t="shared" si="367"/>
        <v>No backers have funded this.</v>
      </c>
      <c r="Q3958" s="3" t="str">
        <f t="shared" si="368"/>
        <v>theater</v>
      </c>
      <c r="R3958" s="3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36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5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5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5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5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5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5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6" t="str">
        <f t="shared" si="367"/>
        <v>No backers have funded this.</v>
      </c>
      <c r="Q3965" s="3" t="str">
        <f t="shared" si="368"/>
        <v>theater</v>
      </c>
      <c r="R3965" s="3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36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5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14.3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5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5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36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5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ROUND((E3971/D3971*100),1)</f>
        <v>7.5</v>
      </c>
      <c r="P3971" s="6">
        <f t="shared" ref="P3971:P4034" si="373">IF(L3971=0,"No backers have funded this.",E3971/L3971)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RIGHT(N3971,LEN(N3971)-SEARCH("/",N3971,1))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0.1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36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36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21.1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5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78.099999999999994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5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5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6" t="str">
        <f t="shared" si="373"/>
        <v>No backers have funded this.</v>
      </c>
      <c r="Q3977" s="3" t="str">
        <f t="shared" si="374"/>
        <v>theater</v>
      </c>
      <c r="R3977" s="3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5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47.7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5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1.5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5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5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5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36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4.0999999999999996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5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5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34.799999999999997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5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5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5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9.8000000000000007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36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37.799999999999997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5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6" t="str">
        <f t="shared" si="373"/>
        <v>No backers have funded this.</v>
      </c>
      <c r="Q3991" s="3" t="str">
        <f t="shared" si="374"/>
        <v>theater</v>
      </c>
      <c r="R3991" s="3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5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36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36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36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5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5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16.600000000000001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5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6" t="str">
        <f t="shared" si="373"/>
        <v>No backers have funded this.</v>
      </c>
      <c r="Q3999" s="3" t="str">
        <f t="shared" si="374"/>
        <v>theater</v>
      </c>
      <c r="R3999" s="3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36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57.2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36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5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37.799999999999997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5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36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5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5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5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5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36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3.9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36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24.2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5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5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6" t="str">
        <f t="shared" si="373"/>
        <v>No backers have funded this.</v>
      </c>
      <c r="Q4014" s="3" t="str">
        <f t="shared" si="374"/>
        <v>theater</v>
      </c>
      <c r="R4014" s="3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5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5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6" t="str">
        <f t="shared" si="373"/>
        <v>No backers have funded this.</v>
      </c>
      <c r="Q4016" s="3" t="str">
        <f t="shared" si="374"/>
        <v>theater</v>
      </c>
      <c r="R4016" s="3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5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5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5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1.1000000000000001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6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8.6999999999999993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5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5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16.7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36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6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69.599999999999994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36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6" t="str">
        <f t="shared" si="373"/>
        <v>No backers have funded this.</v>
      </c>
      <c r="Q4025" s="3" t="str">
        <f t="shared" si="374"/>
        <v>theater</v>
      </c>
      <c r="R4025" s="3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5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1.3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5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36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6" t="str">
        <f t="shared" si="373"/>
        <v>No backers have funded this.</v>
      </c>
      <c r="Q4028" s="3" t="str">
        <f t="shared" si="374"/>
        <v>theater</v>
      </c>
      <c r="R4028" s="3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5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36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28.1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36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6" t="str">
        <f t="shared" si="373"/>
        <v>No backers have funded this.</v>
      </c>
      <c r="Q4031" s="3" t="str">
        <f t="shared" si="374"/>
        <v>theater</v>
      </c>
      <c r="R4031" s="3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5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5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6" t="str">
        <f t="shared" si="373"/>
        <v>No backers have funded this.</v>
      </c>
      <c r="Q4033" s="3" t="str">
        <f t="shared" si="374"/>
        <v>theater</v>
      </c>
      <c r="R4033" s="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5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36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ROUND((E4035/D4035*100),1)</f>
        <v>25.7</v>
      </c>
      <c r="P4035" s="6">
        <f t="shared" ref="P4035:P4098" si="379">IF(L4035=0,"No backers have funded this.",E4035/L4035)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RIGHT(N4035,LEN(N4035)-SEARCH("/",N4035,1))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5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1.5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6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36.9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5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47.1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5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36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36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36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31.3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36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36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36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6" t="str">
        <f t="shared" si="379"/>
        <v>No backers have funded this.</v>
      </c>
      <c r="Q4045" s="3" t="str">
        <f t="shared" si="380"/>
        <v>theater</v>
      </c>
      <c r="R4045" s="3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5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5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5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8.1999999999999993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5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2.2000000000000002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5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17.7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5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0.1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5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0.1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36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6" t="str">
        <f t="shared" si="379"/>
        <v>No backers have funded this.</v>
      </c>
      <c r="Q4053" s="3" t="str">
        <f t="shared" si="380"/>
        <v>theater</v>
      </c>
      <c r="R4053" s="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5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36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5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6" t="str">
        <f t="shared" si="379"/>
        <v>No backers have funded this.</v>
      </c>
      <c r="Q4056" s="3" t="str">
        <f t="shared" si="380"/>
        <v>theater</v>
      </c>
      <c r="R4056" s="3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5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17.600000000000001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5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5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36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36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5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2.9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36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6" t="str">
        <f t="shared" si="379"/>
        <v>No backers have funded this.</v>
      </c>
      <c r="Q4063" s="3" t="str">
        <f t="shared" si="380"/>
        <v>theater</v>
      </c>
      <c r="R4063" s="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5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2.5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5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5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19.3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36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0.7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5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0.2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5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36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36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36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5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6" t="str">
        <f t="shared" si="379"/>
        <v>No backers have funded this.</v>
      </c>
      <c r="Q4073" s="3" t="str">
        <f t="shared" si="380"/>
        <v>theater</v>
      </c>
      <c r="R4073" s="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5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5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1.1000000000000001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5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5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28.8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36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6" t="str">
        <f t="shared" si="379"/>
        <v>No backers have funded this.</v>
      </c>
      <c r="Q4078" s="3" t="str">
        <f t="shared" si="380"/>
        <v>theater</v>
      </c>
      <c r="R4078" s="3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5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5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6" t="str">
        <f t="shared" si="379"/>
        <v>No backers have funded this.</v>
      </c>
      <c r="Q4080" s="3" t="str">
        <f t="shared" si="380"/>
        <v>theater</v>
      </c>
      <c r="R4080" s="3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5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0.2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36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6" t="str">
        <f t="shared" si="379"/>
        <v>No backers have funded this.</v>
      </c>
      <c r="Q4082" s="3" t="str">
        <f t="shared" si="380"/>
        <v>theater</v>
      </c>
      <c r="R4082" s="3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36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5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5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5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5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5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6" t="str">
        <f t="shared" si="379"/>
        <v>No backers have funded this.</v>
      </c>
      <c r="Q4089" s="3" t="str">
        <f t="shared" si="380"/>
        <v>theater</v>
      </c>
      <c r="R4089" s="3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36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5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36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5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12.8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36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5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36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36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36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5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ROUND((E4099/D4099*100),1)</f>
        <v>0</v>
      </c>
      <c r="P4099" s="6" t="str">
        <f t="shared" ref="P4099:P4115" si="385">IF(L4099=0,"No backers have funded this.",E4099/L4099)</f>
        <v>No backers have funded this.</v>
      </c>
      <c r="Q4099" s="3" t="str">
        <f t="shared" ref="Q4099:Q4115" si="386">LEFT(N4099,SEARCH("/",N4099,1)-1)</f>
        <v>theater</v>
      </c>
      <c r="R4099" s="3" t="str">
        <f t="shared" ref="R4099:R4115" si="387">RIGHT(N4099,LEN(N4099)-SEARCH("/",N4099,1))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36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6" t="str">
        <f t="shared" si="385"/>
        <v>No backers have funded this.</v>
      </c>
      <c r="Q4100" s="3" t="str">
        <f t="shared" si="386"/>
        <v>theater</v>
      </c>
      <c r="R4100" s="3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5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1.1000000000000001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36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6" t="str">
        <f t="shared" si="385"/>
        <v>No backers have funded this.</v>
      </c>
      <c r="Q4102" s="3" t="str">
        <f t="shared" si="386"/>
        <v>theater</v>
      </c>
      <c r="R4102" s="3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5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6" t="str">
        <f t="shared" si="385"/>
        <v>No backers have funded this.</v>
      </c>
      <c r="Q4103" s="3" t="str">
        <f t="shared" si="386"/>
        <v>theater</v>
      </c>
      <c r="R4103" s="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36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5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36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21.4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5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7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5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5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2.1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36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36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6" t="str">
        <f t="shared" si="385"/>
        <v>No backers have funded this.</v>
      </c>
      <c r="Q4111" s="3" t="str">
        <f t="shared" si="386"/>
        <v>theater</v>
      </c>
      <c r="R4111" s="3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5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28.7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5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5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5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T4115"/>
  <conditionalFormatting sqref="F1:F1048576">
    <cfRule type="containsText" dxfId="7" priority="2" operator="containsText" text="successful">
      <formula>NOT(ISERROR(SEARCH("successful",F1)))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showGridLines="0" workbookViewId="0">
      <selection activeCell="C16" sqref="C16"/>
    </sheetView>
  </sheetViews>
  <sheetFormatPr defaultColWidth="10.85546875" defaultRowHeight="15"/>
  <cols>
    <col min="1" max="1" width="12.140625" style="9" bestFit="1" customWidth="1"/>
    <col min="2" max="2" width="15.7109375" style="9" bestFit="1" customWidth="1"/>
    <col min="3" max="3" width="5.42578125" style="9" bestFit="1" customWidth="1"/>
    <col min="4" max="4" width="4" style="9" bestFit="1" customWidth="1"/>
    <col min="5" max="5" width="8.85546875" style="9" bestFit="1" customWidth="1"/>
    <col min="6" max="7" width="10" style="9" bestFit="1" customWidth="1"/>
    <col min="8" max="16384" width="10.85546875" style="9"/>
  </cols>
  <sheetData>
    <row r="1" spans="1:6">
      <c r="A1" s="20" t="s">
        <v>8223</v>
      </c>
      <c r="B1" s="9" t="s">
        <v>8378</v>
      </c>
    </row>
    <row r="3" spans="1:6">
      <c r="A3" s="24" t="s">
        <v>8324</v>
      </c>
      <c r="B3" s="24" t="s">
        <v>8312</v>
      </c>
      <c r="C3" s="25"/>
      <c r="D3" s="25"/>
      <c r="E3" s="25"/>
      <c r="F3" s="25"/>
    </row>
    <row r="4" spans="1:6">
      <c r="A4" s="21" t="s">
        <v>8314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2" t="s">
        <v>8313</v>
      </c>
    </row>
    <row r="5" spans="1:6">
      <c r="A5" s="22" t="s">
        <v>8315</v>
      </c>
      <c r="B5" s="23">
        <v>40</v>
      </c>
      <c r="C5" s="23">
        <v>180</v>
      </c>
      <c r="D5" s="23"/>
      <c r="E5" s="23">
        <v>300</v>
      </c>
      <c r="F5" s="23">
        <v>520</v>
      </c>
    </row>
    <row r="6" spans="1:6">
      <c r="A6" s="22" t="s">
        <v>8316</v>
      </c>
      <c r="B6" s="23">
        <v>20</v>
      </c>
      <c r="C6" s="23">
        <v>140</v>
      </c>
      <c r="D6" s="23">
        <v>6</v>
      </c>
      <c r="E6" s="23">
        <v>34</v>
      </c>
      <c r="F6" s="23">
        <v>200</v>
      </c>
    </row>
    <row r="7" spans="1:6">
      <c r="A7" s="22" t="s">
        <v>8317</v>
      </c>
      <c r="B7" s="23"/>
      <c r="C7" s="23">
        <v>140</v>
      </c>
      <c r="D7" s="23"/>
      <c r="E7" s="23">
        <v>80</v>
      </c>
      <c r="F7" s="23">
        <v>220</v>
      </c>
    </row>
    <row r="8" spans="1:6">
      <c r="A8" s="22" t="s">
        <v>8318</v>
      </c>
      <c r="B8" s="23">
        <v>24</v>
      </c>
      <c r="C8" s="23"/>
      <c r="D8" s="23"/>
      <c r="E8" s="23"/>
      <c r="F8" s="23">
        <v>24</v>
      </c>
    </row>
    <row r="9" spans="1:6">
      <c r="A9" s="22" t="s">
        <v>8319</v>
      </c>
      <c r="B9" s="23">
        <v>20</v>
      </c>
      <c r="C9" s="23">
        <v>120</v>
      </c>
      <c r="D9" s="23">
        <v>20</v>
      </c>
      <c r="E9" s="23">
        <v>540</v>
      </c>
      <c r="F9" s="23">
        <v>700</v>
      </c>
    </row>
    <row r="10" spans="1:6">
      <c r="A10" s="22" t="s">
        <v>8320</v>
      </c>
      <c r="B10" s="23"/>
      <c r="C10" s="23">
        <v>117</v>
      </c>
      <c r="D10" s="23"/>
      <c r="E10" s="23">
        <v>103</v>
      </c>
      <c r="F10" s="23">
        <v>220</v>
      </c>
    </row>
    <row r="11" spans="1:6">
      <c r="A11" s="22" t="s">
        <v>8321</v>
      </c>
      <c r="B11" s="23">
        <v>30</v>
      </c>
      <c r="C11" s="23">
        <v>127</v>
      </c>
      <c r="D11" s="23"/>
      <c r="E11" s="23">
        <v>80</v>
      </c>
      <c r="F11" s="23">
        <v>237</v>
      </c>
    </row>
    <row r="12" spans="1:6">
      <c r="A12" s="22" t="s">
        <v>8322</v>
      </c>
      <c r="B12" s="23">
        <v>178</v>
      </c>
      <c r="C12" s="23">
        <v>213</v>
      </c>
      <c r="D12" s="23"/>
      <c r="E12" s="23">
        <v>209</v>
      </c>
      <c r="F12" s="23">
        <v>600</v>
      </c>
    </row>
    <row r="13" spans="1:6">
      <c r="A13" s="22" t="s">
        <v>8323</v>
      </c>
      <c r="B13" s="23">
        <v>37</v>
      </c>
      <c r="C13" s="23">
        <v>493</v>
      </c>
      <c r="D13" s="23">
        <v>24</v>
      </c>
      <c r="E13" s="23">
        <v>839</v>
      </c>
      <c r="F13" s="23">
        <v>1393</v>
      </c>
    </row>
    <row r="14" spans="1:6">
      <c r="A14" s="22" t="s">
        <v>8313</v>
      </c>
      <c r="B14" s="23">
        <v>349</v>
      </c>
      <c r="C14" s="23">
        <v>1530</v>
      </c>
      <c r="D14" s="23">
        <v>50</v>
      </c>
      <c r="E14" s="23">
        <v>2185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showGridLines="0" topLeftCell="A3" workbookViewId="0">
      <selection activeCell="A4" activeCellId="1" sqref="A1:B2 A4:F47"/>
      <pivotSelection pane="bottomRight" showHeader="1" activeRow="3" previousRow="3" click="1" r:id="rId1">
        <pivotArea type="all" dataOnly="0" outline="0" fieldPosition="0"/>
      </pivotSelection>
    </sheetView>
  </sheetViews>
  <sheetFormatPr defaultColWidth="11.42578125" defaultRowHeight="15"/>
  <cols>
    <col min="1" max="1" width="14.42578125" bestFit="1" customWidth="1"/>
    <col min="2" max="2" width="15.71093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>
      <c r="A1" s="21" t="s">
        <v>8223</v>
      </c>
      <c r="B1" s="22" t="s">
        <v>8378</v>
      </c>
    </row>
    <row r="2" spans="1:6">
      <c r="A2" s="21" t="s">
        <v>8308</v>
      </c>
      <c r="B2" s="22" t="s">
        <v>8378</v>
      </c>
    </row>
    <row r="4" spans="1:6">
      <c r="A4" s="21" t="s">
        <v>8324</v>
      </c>
      <c r="B4" s="21" t="s">
        <v>8312</v>
      </c>
      <c r="C4" s="22"/>
      <c r="D4" s="22"/>
      <c r="E4" s="22"/>
      <c r="F4" s="22"/>
    </row>
    <row r="5" spans="1:6">
      <c r="A5" s="21" t="s">
        <v>8314</v>
      </c>
      <c r="B5" s="22" t="s">
        <v>8220</v>
      </c>
      <c r="C5" s="22" t="s">
        <v>8221</v>
      </c>
      <c r="D5" s="22" t="s">
        <v>8222</v>
      </c>
      <c r="E5" s="22" t="s">
        <v>8219</v>
      </c>
      <c r="F5" s="22" t="s">
        <v>8313</v>
      </c>
    </row>
    <row r="6" spans="1:6">
      <c r="A6" s="22" t="s">
        <v>8325</v>
      </c>
      <c r="B6" s="23"/>
      <c r="C6" s="23">
        <v>100</v>
      </c>
      <c r="D6" s="23"/>
      <c r="E6" s="23"/>
      <c r="F6" s="23">
        <v>100</v>
      </c>
    </row>
    <row r="7" spans="1:6">
      <c r="A7" s="22" t="s">
        <v>8326</v>
      </c>
      <c r="B7" s="23">
        <v>20</v>
      </c>
      <c r="C7" s="23"/>
      <c r="D7" s="23"/>
      <c r="E7" s="23"/>
      <c r="F7" s="23">
        <v>20</v>
      </c>
    </row>
    <row r="8" spans="1:6">
      <c r="A8" s="22" t="s">
        <v>8327</v>
      </c>
      <c r="B8" s="23">
        <v>24</v>
      </c>
      <c r="C8" s="23"/>
      <c r="D8" s="23"/>
      <c r="E8" s="23"/>
      <c r="F8" s="23">
        <v>24</v>
      </c>
    </row>
    <row r="9" spans="1:6">
      <c r="A9" s="22" t="s">
        <v>8328</v>
      </c>
      <c r="B9" s="23"/>
      <c r="C9" s="23">
        <v>40</v>
      </c>
      <c r="D9" s="23"/>
      <c r="E9" s="23"/>
      <c r="F9" s="23">
        <v>40</v>
      </c>
    </row>
    <row r="10" spans="1:6">
      <c r="A10" s="22" t="s">
        <v>8329</v>
      </c>
      <c r="B10" s="23"/>
      <c r="C10" s="23"/>
      <c r="D10" s="23"/>
      <c r="E10" s="23">
        <v>40</v>
      </c>
      <c r="F10" s="23">
        <v>40</v>
      </c>
    </row>
    <row r="11" spans="1:6">
      <c r="A11" s="22" t="s">
        <v>8330</v>
      </c>
      <c r="B11" s="23"/>
      <c r="C11" s="23"/>
      <c r="D11" s="23"/>
      <c r="E11" s="23">
        <v>180</v>
      </c>
      <c r="F11" s="23">
        <v>180</v>
      </c>
    </row>
    <row r="12" spans="1:6">
      <c r="A12" s="22" t="s">
        <v>8331</v>
      </c>
      <c r="B12" s="23"/>
      <c r="C12" s="23">
        <v>80</v>
      </c>
      <c r="D12" s="23"/>
      <c r="E12" s="23"/>
      <c r="F12" s="23">
        <v>80</v>
      </c>
    </row>
    <row r="13" spans="1:6">
      <c r="A13" s="22" t="s">
        <v>8332</v>
      </c>
      <c r="B13" s="23"/>
      <c r="C13" s="23"/>
      <c r="D13" s="23"/>
      <c r="E13" s="23">
        <v>40</v>
      </c>
      <c r="F13" s="23">
        <v>40</v>
      </c>
    </row>
    <row r="14" spans="1:6">
      <c r="A14" s="22" t="s">
        <v>8333</v>
      </c>
      <c r="B14" s="23"/>
      <c r="C14" s="23">
        <v>40</v>
      </c>
      <c r="D14" s="23">
        <v>20</v>
      </c>
      <c r="E14" s="23"/>
      <c r="F14" s="23">
        <v>60</v>
      </c>
    </row>
    <row r="15" spans="1:6">
      <c r="A15" s="22" t="s">
        <v>8334</v>
      </c>
      <c r="B15" s="23"/>
      <c r="C15" s="23">
        <v>40</v>
      </c>
      <c r="D15" s="23"/>
      <c r="E15" s="23"/>
      <c r="F15" s="23">
        <v>40</v>
      </c>
    </row>
    <row r="16" spans="1:6">
      <c r="A16" s="22" t="s">
        <v>8335</v>
      </c>
      <c r="B16" s="23">
        <v>20</v>
      </c>
      <c r="C16" s="23">
        <v>120</v>
      </c>
      <c r="D16" s="23"/>
      <c r="E16" s="23"/>
      <c r="F16" s="23">
        <v>140</v>
      </c>
    </row>
    <row r="17" spans="1:6">
      <c r="A17" s="22" t="s">
        <v>8336</v>
      </c>
      <c r="B17" s="23"/>
      <c r="C17" s="23">
        <v>20</v>
      </c>
      <c r="D17" s="23"/>
      <c r="E17" s="23"/>
      <c r="F17" s="23">
        <v>20</v>
      </c>
    </row>
    <row r="18" spans="1:6">
      <c r="A18" s="22" t="s">
        <v>8337</v>
      </c>
      <c r="B18" s="23"/>
      <c r="C18" s="23"/>
      <c r="D18" s="23"/>
      <c r="E18" s="23">
        <v>140</v>
      </c>
      <c r="F18" s="23">
        <v>140</v>
      </c>
    </row>
    <row r="19" spans="1:6">
      <c r="A19" s="22" t="s">
        <v>8338</v>
      </c>
      <c r="B19" s="23"/>
      <c r="C19" s="23">
        <v>20</v>
      </c>
      <c r="D19" s="23"/>
      <c r="E19" s="23">
        <v>140</v>
      </c>
      <c r="F19" s="23">
        <v>160</v>
      </c>
    </row>
    <row r="20" spans="1:6">
      <c r="A20" s="22" t="s">
        <v>8339</v>
      </c>
      <c r="B20" s="23"/>
      <c r="C20" s="23">
        <v>60</v>
      </c>
      <c r="D20" s="23"/>
      <c r="E20" s="23"/>
      <c r="F20" s="23">
        <v>60</v>
      </c>
    </row>
    <row r="21" spans="1:6">
      <c r="A21" s="22" t="s">
        <v>8340</v>
      </c>
      <c r="B21" s="23"/>
      <c r="C21" s="23">
        <v>11</v>
      </c>
      <c r="D21" s="23"/>
      <c r="E21" s="23">
        <v>9</v>
      </c>
      <c r="F21" s="23">
        <v>20</v>
      </c>
    </row>
    <row r="22" spans="1:6">
      <c r="A22" s="22" t="s">
        <v>8341</v>
      </c>
      <c r="B22" s="23"/>
      <c r="C22" s="23"/>
      <c r="D22" s="23"/>
      <c r="E22" s="23">
        <v>20</v>
      </c>
      <c r="F22" s="23">
        <v>20</v>
      </c>
    </row>
    <row r="23" spans="1:6">
      <c r="A23" s="22" t="s">
        <v>8342</v>
      </c>
      <c r="B23" s="23"/>
      <c r="C23" s="23">
        <v>40</v>
      </c>
      <c r="D23" s="23"/>
      <c r="E23" s="23"/>
      <c r="F23" s="23">
        <v>40</v>
      </c>
    </row>
    <row r="24" spans="1:6">
      <c r="A24" s="22" t="s">
        <v>8343</v>
      </c>
      <c r="B24" s="23">
        <v>20</v>
      </c>
      <c r="C24" s="23">
        <v>60</v>
      </c>
      <c r="D24" s="23"/>
      <c r="E24" s="23">
        <v>60</v>
      </c>
      <c r="F24" s="23">
        <v>140</v>
      </c>
    </row>
    <row r="25" spans="1:6">
      <c r="A25" s="22" t="s">
        <v>8344</v>
      </c>
      <c r="B25" s="23"/>
      <c r="C25" s="23">
        <v>20</v>
      </c>
      <c r="D25" s="23"/>
      <c r="E25" s="23"/>
      <c r="F25" s="23">
        <v>20</v>
      </c>
    </row>
    <row r="26" spans="1:6">
      <c r="A26" s="22" t="s">
        <v>8345</v>
      </c>
      <c r="B26" s="23"/>
      <c r="C26" s="23"/>
      <c r="D26" s="23"/>
      <c r="E26" s="23">
        <v>60</v>
      </c>
      <c r="F26" s="23">
        <v>60</v>
      </c>
    </row>
    <row r="27" spans="1:6">
      <c r="A27" s="22" t="s">
        <v>8346</v>
      </c>
      <c r="B27" s="23"/>
      <c r="C27" s="23">
        <v>20</v>
      </c>
      <c r="D27" s="23"/>
      <c r="E27" s="23"/>
      <c r="F27" s="23">
        <v>20</v>
      </c>
    </row>
    <row r="28" spans="1:6">
      <c r="A28" s="22" t="s">
        <v>8347</v>
      </c>
      <c r="B28" s="23"/>
      <c r="C28" s="23">
        <v>57</v>
      </c>
      <c r="D28" s="23"/>
      <c r="E28" s="23">
        <v>103</v>
      </c>
      <c r="F28" s="23">
        <v>160</v>
      </c>
    </row>
    <row r="29" spans="1:6">
      <c r="A29" s="22" t="s">
        <v>8348</v>
      </c>
      <c r="B29" s="23"/>
      <c r="C29" s="23">
        <v>20</v>
      </c>
      <c r="D29" s="23"/>
      <c r="E29" s="23"/>
      <c r="F29" s="23">
        <v>20</v>
      </c>
    </row>
    <row r="30" spans="1:6">
      <c r="A30" s="22" t="s">
        <v>8349</v>
      </c>
      <c r="B30" s="23"/>
      <c r="C30" s="23">
        <v>353</v>
      </c>
      <c r="D30" s="23">
        <v>19</v>
      </c>
      <c r="E30" s="23">
        <v>694</v>
      </c>
      <c r="F30" s="23">
        <v>1066</v>
      </c>
    </row>
    <row r="31" spans="1:6">
      <c r="A31" s="22" t="s">
        <v>8350</v>
      </c>
      <c r="B31" s="23"/>
      <c r="C31" s="23"/>
      <c r="D31" s="23"/>
      <c r="E31" s="23">
        <v>40</v>
      </c>
      <c r="F31" s="23">
        <v>40</v>
      </c>
    </row>
    <row r="32" spans="1:6">
      <c r="A32" s="22" t="s">
        <v>8351</v>
      </c>
      <c r="B32" s="23"/>
      <c r="C32" s="23"/>
      <c r="D32" s="23"/>
      <c r="E32" s="23">
        <v>20</v>
      </c>
      <c r="F32" s="23">
        <v>20</v>
      </c>
    </row>
    <row r="33" spans="1:6">
      <c r="A33" s="22" t="s">
        <v>8352</v>
      </c>
      <c r="B33" s="23"/>
      <c r="C33" s="23">
        <v>20</v>
      </c>
      <c r="D33" s="23"/>
      <c r="E33" s="23"/>
      <c r="F33" s="23">
        <v>20</v>
      </c>
    </row>
    <row r="34" spans="1:6">
      <c r="A34" s="22" t="s">
        <v>8353</v>
      </c>
      <c r="B34" s="23"/>
      <c r="C34" s="23"/>
      <c r="D34" s="23"/>
      <c r="E34" s="23">
        <v>260</v>
      </c>
      <c r="F34" s="23">
        <v>260</v>
      </c>
    </row>
    <row r="35" spans="1:6">
      <c r="A35" s="22" t="s">
        <v>8354</v>
      </c>
      <c r="B35" s="23">
        <v>40</v>
      </c>
      <c r="C35" s="23"/>
      <c r="D35" s="23"/>
      <c r="E35" s="23"/>
      <c r="F35" s="23">
        <v>40</v>
      </c>
    </row>
    <row r="36" spans="1:6">
      <c r="A36" s="22" t="s">
        <v>8355</v>
      </c>
      <c r="B36" s="23"/>
      <c r="C36" s="23"/>
      <c r="D36" s="23"/>
      <c r="E36" s="23">
        <v>60</v>
      </c>
      <c r="F36" s="23">
        <v>60</v>
      </c>
    </row>
    <row r="37" spans="1:6">
      <c r="A37" s="22" t="s">
        <v>8356</v>
      </c>
      <c r="B37" s="23"/>
      <c r="C37" s="23"/>
      <c r="D37" s="23">
        <v>6</v>
      </c>
      <c r="E37" s="23">
        <v>34</v>
      </c>
      <c r="F37" s="23">
        <v>40</v>
      </c>
    </row>
    <row r="38" spans="1:6">
      <c r="A38" s="22" t="s">
        <v>8357</v>
      </c>
      <c r="B38" s="23">
        <v>18</v>
      </c>
      <c r="C38" s="23">
        <v>2</v>
      </c>
      <c r="D38" s="23"/>
      <c r="E38" s="23">
        <v>40</v>
      </c>
      <c r="F38" s="23">
        <v>60</v>
      </c>
    </row>
    <row r="39" spans="1:6">
      <c r="A39" s="22" t="s">
        <v>8358</v>
      </c>
      <c r="B39" s="23">
        <v>17</v>
      </c>
      <c r="C39" s="23">
        <v>80</v>
      </c>
      <c r="D39" s="23">
        <v>5</v>
      </c>
      <c r="E39" s="23">
        <v>85</v>
      </c>
      <c r="F39" s="23">
        <v>187</v>
      </c>
    </row>
    <row r="40" spans="1:6">
      <c r="A40" s="22" t="s">
        <v>8359</v>
      </c>
      <c r="B40" s="23"/>
      <c r="C40" s="23"/>
      <c r="D40" s="23"/>
      <c r="E40" s="23">
        <v>80</v>
      </c>
      <c r="F40" s="23">
        <v>80</v>
      </c>
    </row>
    <row r="41" spans="1:6">
      <c r="A41" s="22" t="s">
        <v>8360</v>
      </c>
      <c r="B41" s="23"/>
      <c r="C41" s="23"/>
      <c r="D41" s="23"/>
      <c r="E41" s="23">
        <v>60</v>
      </c>
      <c r="F41" s="23">
        <v>60</v>
      </c>
    </row>
    <row r="42" spans="1:6">
      <c r="A42" s="22" t="s">
        <v>8361</v>
      </c>
      <c r="B42" s="23">
        <v>10</v>
      </c>
      <c r="C42" s="23">
        <v>47</v>
      </c>
      <c r="D42" s="23"/>
      <c r="E42" s="23"/>
      <c r="F42" s="23">
        <v>57</v>
      </c>
    </row>
    <row r="43" spans="1:6">
      <c r="A43" s="22" t="s">
        <v>8362</v>
      </c>
      <c r="B43" s="23"/>
      <c r="C43" s="23">
        <v>100</v>
      </c>
      <c r="D43" s="23"/>
      <c r="E43" s="23"/>
      <c r="F43" s="23">
        <v>100</v>
      </c>
    </row>
    <row r="44" spans="1:6">
      <c r="A44" s="22" t="s">
        <v>8363</v>
      </c>
      <c r="B44" s="23">
        <v>60</v>
      </c>
      <c r="C44" s="23">
        <v>120</v>
      </c>
      <c r="D44" s="23"/>
      <c r="E44" s="23">
        <v>20</v>
      </c>
      <c r="F44" s="23">
        <v>200</v>
      </c>
    </row>
    <row r="45" spans="1:6">
      <c r="A45" s="22" t="s">
        <v>8364</v>
      </c>
      <c r="B45" s="23">
        <v>100</v>
      </c>
      <c r="C45" s="23">
        <v>60</v>
      </c>
      <c r="D45" s="23"/>
      <c r="E45" s="23"/>
      <c r="F45" s="23">
        <v>160</v>
      </c>
    </row>
    <row r="46" spans="1:6">
      <c r="A46" s="22" t="s">
        <v>8365</v>
      </c>
      <c r="B46" s="23">
        <v>20</v>
      </c>
      <c r="C46" s="23"/>
      <c r="D46" s="23"/>
      <c r="E46" s="23"/>
      <c r="F46" s="23">
        <v>20</v>
      </c>
    </row>
    <row r="47" spans="1:6">
      <c r="A47" s="22" t="s">
        <v>8313</v>
      </c>
      <c r="B47" s="23">
        <v>349</v>
      </c>
      <c r="C47" s="23">
        <v>1530</v>
      </c>
      <c r="D47" s="23">
        <v>50</v>
      </c>
      <c r="E47" s="23">
        <v>2185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7"/>
  <sheetViews>
    <sheetView showGridLines="0" workbookViewId="0">
      <selection activeCell="A14" sqref="A14"/>
    </sheetView>
  </sheetViews>
  <sheetFormatPr defaultColWidth="11.42578125" defaultRowHeight="15"/>
  <cols>
    <col min="1" max="1" width="12.140625" bestFit="1" customWidth="1"/>
    <col min="2" max="2" width="15.71093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>
      <c r="A1" s="8" t="s">
        <v>8308</v>
      </c>
      <c r="B1" t="s">
        <v>8378</v>
      </c>
    </row>
    <row r="3" spans="1:6">
      <c r="A3" s="15" t="s">
        <v>8324</v>
      </c>
      <c r="B3" s="15" t="s">
        <v>8312</v>
      </c>
      <c r="C3" s="13"/>
      <c r="D3" s="13"/>
      <c r="E3" s="13"/>
      <c r="F3" s="13"/>
    </row>
    <row r="4" spans="1:6">
      <c r="A4" s="15" t="s">
        <v>8314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8313</v>
      </c>
    </row>
    <row r="5" spans="1:6">
      <c r="A5" s="16" t="s">
        <v>8372</v>
      </c>
      <c r="B5" s="17">
        <v>34</v>
      </c>
      <c r="C5" s="17">
        <v>149</v>
      </c>
      <c r="D5" s="17">
        <v>2</v>
      </c>
      <c r="E5" s="17">
        <v>182</v>
      </c>
      <c r="F5" s="17">
        <v>367</v>
      </c>
    </row>
    <row r="6" spans="1:6">
      <c r="A6" s="16" t="s">
        <v>8373</v>
      </c>
      <c r="B6" s="17">
        <v>27</v>
      </c>
      <c r="C6" s="17">
        <v>106</v>
      </c>
      <c r="D6" s="17">
        <v>18</v>
      </c>
      <c r="E6" s="17">
        <v>202</v>
      </c>
      <c r="F6" s="17">
        <v>353</v>
      </c>
    </row>
    <row r="7" spans="1:6">
      <c r="A7" s="16" t="s">
        <v>8374</v>
      </c>
      <c r="B7" s="17">
        <v>28</v>
      </c>
      <c r="C7" s="17">
        <v>108</v>
      </c>
      <c r="D7" s="17">
        <v>30</v>
      </c>
      <c r="E7" s="17">
        <v>180</v>
      </c>
      <c r="F7" s="17">
        <v>346</v>
      </c>
    </row>
    <row r="8" spans="1:6">
      <c r="A8" s="16" t="s">
        <v>8375</v>
      </c>
      <c r="B8" s="17">
        <v>27</v>
      </c>
      <c r="C8" s="17">
        <v>102</v>
      </c>
      <c r="D8" s="17"/>
      <c r="E8" s="17">
        <v>192</v>
      </c>
      <c r="F8" s="17">
        <v>321</v>
      </c>
    </row>
    <row r="9" spans="1:6">
      <c r="A9" s="16" t="s">
        <v>8366</v>
      </c>
      <c r="B9" s="17">
        <v>26</v>
      </c>
      <c r="C9" s="17">
        <v>126</v>
      </c>
      <c r="D9" s="17"/>
      <c r="E9" s="17">
        <v>234</v>
      </c>
      <c r="F9" s="17">
        <v>386</v>
      </c>
    </row>
    <row r="10" spans="1:6">
      <c r="A10" s="16" t="s">
        <v>8376</v>
      </c>
      <c r="B10" s="17">
        <v>27</v>
      </c>
      <c r="C10" s="17">
        <v>147</v>
      </c>
      <c r="D10" s="17"/>
      <c r="E10" s="17">
        <v>211</v>
      </c>
      <c r="F10" s="17">
        <v>385</v>
      </c>
    </row>
    <row r="11" spans="1:6">
      <c r="A11" s="16" t="s">
        <v>8367</v>
      </c>
      <c r="B11" s="17">
        <v>43</v>
      </c>
      <c r="C11" s="17">
        <v>150</v>
      </c>
      <c r="D11" s="17"/>
      <c r="E11" s="17">
        <v>194</v>
      </c>
      <c r="F11" s="17">
        <v>387</v>
      </c>
    </row>
    <row r="12" spans="1:6">
      <c r="A12" s="16" t="s">
        <v>8368</v>
      </c>
      <c r="B12" s="17">
        <v>33</v>
      </c>
      <c r="C12" s="17">
        <v>134</v>
      </c>
      <c r="D12" s="17"/>
      <c r="E12" s="17">
        <v>166</v>
      </c>
      <c r="F12" s="17">
        <v>333</v>
      </c>
    </row>
    <row r="13" spans="1:6">
      <c r="A13" s="16" t="s">
        <v>8369</v>
      </c>
      <c r="B13" s="17">
        <v>24</v>
      </c>
      <c r="C13" s="17">
        <v>127</v>
      </c>
      <c r="D13" s="17"/>
      <c r="E13" s="17">
        <v>147</v>
      </c>
      <c r="F13" s="17">
        <v>298</v>
      </c>
    </row>
    <row r="14" spans="1:6">
      <c r="A14" s="16" t="s">
        <v>8370</v>
      </c>
      <c r="B14" s="17">
        <v>20</v>
      </c>
      <c r="C14" s="17">
        <v>149</v>
      </c>
      <c r="D14" s="17"/>
      <c r="E14" s="17">
        <v>183</v>
      </c>
      <c r="F14" s="17">
        <v>352</v>
      </c>
    </row>
    <row r="15" spans="1:6">
      <c r="A15" s="16" t="s">
        <v>8371</v>
      </c>
      <c r="B15" s="17">
        <v>37</v>
      </c>
      <c r="C15" s="17">
        <v>114</v>
      </c>
      <c r="D15" s="17"/>
      <c r="E15" s="17">
        <v>183</v>
      </c>
      <c r="F15" s="17">
        <v>334</v>
      </c>
    </row>
    <row r="16" spans="1:6">
      <c r="A16" s="16" t="s">
        <v>8377</v>
      </c>
      <c r="B16" s="17">
        <v>23</v>
      </c>
      <c r="C16" s="17">
        <v>118</v>
      </c>
      <c r="D16" s="17"/>
      <c r="E16" s="17">
        <v>111</v>
      </c>
      <c r="F16" s="17">
        <v>252</v>
      </c>
    </row>
    <row r="17" spans="1:6">
      <c r="A17" s="16" t="s">
        <v>8313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"/>
  <sheetViews>
    <sheetView showGridLines="0" workbookViewId="0">
      <selection activeCell="I6" sqref="I6"/>
    </sheetView>
  </sheetViews>
  <sheetFormatPr defaultColWidth="11.42578125" defaultRowHeight="15"/>
  <cols>
    <col min="1" max="1" width="16" bestFit="1" customWidth="1"/>
    <col min="2" max="2" width="15.28515625" bestFit="1" customWidth="1"/>
    <col min="3" max="3" width="12.140625" bestFit="1" customWidth="1"/>
    <col min="4" max="4" width="14.42578125" bestFit="1" customWidth="1"/>
    <col min="5" max="5" width="11.42578125" bestFit="1" customWidth="1"/>
    <col min="6" max="6" width="17.7109375" bestFit="1" customWidth="1"/>
    <col min="7" max="7" width="14.28515625" bestFit="1" customWidth="1"/>
    <col min="8" max="8" width="16.85546875" bestFit="1" customWidth="1"/>
  </cols>
  <sheetData>
    <row r="1" spans="1:8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>
      <c r="A2" s="13" t="s">
        <v>8396</v>
      </c>
      <c r="B2" s="13">
        <f>COUNTIFS(Kickstarter.main!$F:$F,"successful",Kickstarter.main!$D:$D,"&lt;1000")</f>
        <v>322</v>
      </c>
      <c r="C2" s="13">
        <f>COUNTIFS(Kickstarter.main!$F:$F,"failed",Kickstarter.main!$D:$D,"&lt;1000")</f>
        <v>113</v>
      </c>
      <c r="D2" s="13">
        <f>COUNTIFS(Kickstarter.main!$F:$F,"canceled",Kickstarter.main!$D:$D,"&lt;1000")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13" t="s">
        <v>8387</v>
      </c>
      <c r="B3" s="13">
        <f>COUNTIFS(Kickstarter.main!$F:$F,"successful",Kickstarter.main!$D:$D,"&gt;=1000",Kickstarter.main!$D:$D,"&lt;=4999")</f>
        <v>932</v>
      </c>
      <c r="C3" s="13">
        <f>COUNTIFS(Kickstarter.main!$F:$F,"failed",Kickstarter.main!$D:$D,"&gt;=1000",Kickstarter.main!$D:$D,"&lt;=4999")</f>
        <v>420</v>
      </c>
      <c r="D3" s="13">
        <f>COUNTIFS(Kickstarter.main!$F:$F,"canceled",Kickstarter.main!$D:$D,"&gt;=1000",Kickstarter.main!$D:$D,"&lt;=4999")</f>
        <v>60</v>
      </c>
      <c r="E3" s="13">
        <f t="shared" ref="E3:E12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>
      <c r="A4" s="13" t="s">
        <v>8388</v>
      </c>
      <c r="B4" s="13">
        <f>COUNTIFS(Kickstarter.main!$F:$F,"successful",Kickstarter.main!$D:$D,"&gt;=5000",Kickstarter.main!$D:$D,"&lt;=9999")</f>
        <v>381</v>
      </c>
      <c r="C4" s="13">
        <f>COUNTIFS(Kickstarter.main!$F:$F,"failed",Kickstarter.main!$D:$D,"&gt;=5000",Kickstarter.main!$D:$D,"&lt;=9999")</f>
        <v>283</v>
      </c>
      <c r="D4" s="13">
        <f>COUNTIFS(Kickstarter.main!$F:$F,"canceled",Kickstarter.main!$D:$D,"&gt;=5000",Kickstarter.main!$D:$D,"&lt;=9999")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s="13" t="s">
        <v>8389</v>
      </c>
      <c r="B5" s="13">
        <f>COUNTIFS(Kickstarter.main!$F:$F,"successful",Kickstarter.main!$D:$D,"&gt;=10000",Kickstarter.main!$D:$D,"&lt;=14999")</f>
        <v>168</v>
      </c>
      <c r="C5" s="13">
        <f>COUNTIFS(Kickstarter.main!$F:$F,"failed",Kickstarter.main!$D:$D,"&gt;=10000",Kickstarter.main!$D:$D,"&lt;=14999")</f>
        <v>144</v>
      </c>
      <c r="D5" s="13">
        <f>COUNTIFS(Kickstarter.main!$F:$F,"canceled",Kickstarter.main!$D:$D,"&gt;=10000",Kickstarter.main!$D:$D,"&lt;=14999")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s="13" t="s">
        <v>8390</v>
      </c>
      <c r="B6" s="13">
        <f>COUNTIFS(Kickstarter.main!$F:$F,"successful",Kickstarter.main!$D:$D,"&gt;=15000",Kickstarter.main!$D:$D,"&lt;=19999")</f>
        <v>94</v>
      </c>
      <c r="C6" s="13">
        <f>COUNTIFS(Kickstarter.main!$F:$F,"failed",Kickstarter.main!$D:$D,"&gt;=15000",Kickstarter.main!$D:$D,"&lt;=19999")</f>
        <v>90</v>
      </c>
      <c r="D6" s="13">
        <f>COUNTIFS(Kickstarter.main!$F:$F,"canceled",Kickstarter.main!$D:$D,"&gt;=15000",Kickstarter.main!$D:$D,"&lt;=19999")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s="13" t="s">
        <v>8391</v>
      </c>
      <c r="B7" s="13">
        <f>COUNTIFS(Kickstarter.main!$F:$F,"successful",Kickstarter.main!$D:$D,"&gt;=20000",Kickstarter.main!$D:$D,"&lt;=24999")</f>
        <v>62</v>
      </c>
      <c r="C7" s="13">
        <f>COUNTIFS(Kickstarter.main!$F:$F,"failed",Kickstarter.main!$D:$D,"&gt;=20000",Kickstarter.main!$D:$D,"&lt;=24999")</f>
        <v>72</v>
      </c>
      <c r="D7" s="13">
        <f>COUNTIFS(Kickstarter.main!$F:$F,"canceled",Kickstarter.main!$D:$D,"&gt;=20000",Kickstarter.main!$D:$D,"&lt;=24999")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s="13" t="s">
        <v>8392</v>
      </c>
      <c r="B8" s="13">
        <f>COUNTIFS(Kickstarter.main!$F:$F,"successful",Kickstarter.main!$D:$D,"&gt;=30000",Kickstarter.main!$D:$D,"&lt;=34999")</f>
        <v>32</v>
      </c>
      <c r="C8" s="13">
        <f>COUNTIFS(Kickstarter.main!$F:$F,"failed",Kickstarter.main!$D:$D,"&gt;=30000",Kickstarter.main!$D:$D,"&lt;=34999")</f>
        <v>37</v>
      </c>
      <c r="D8" s="13">
        <f>COUNTIFS(Kickstarter.main!$F:$F,"canceled",Kickstarter.main!$D:$D,"&gt;=30000",Kickstarter.main!$D:$D,"&lt;=34999")</f>
        <v>13</v>
      </c>
      <c r="E8" s="13">
        <f t="shared" si="0"/>
        <v>82</v>
      </c>
      <c r="F8" s="14">
        <f t="shared" si="1"/>
        <v>0.3902439024390244</v>
      </c>
      <c r="G8" s="14">
        <f t="shared" si="2"/>
        <v>0.45121951219512196</v>
      </c>
      <c r="H8" s="14">
        <f t="shared" si="3"/>
        <v>0.15853658536585366</v>
      </c>
    </row>
    <row r="9" spans="1:8">
      <c r="A9" s="13" t="s">
        <v>8393</v>
      </c>
      <c r="B9" s="13">
        <f>COUNTIFS(Kickstarter.main!$F:$F,"successful",Kickstarter.main!$D:$D,"&gt;=35000",Kickstarter.main!$D:$D,"&lt;=39999")</f>
        <v>26</v>
      </c>
      <c r="C9" s="13">
        <f>COUNTIFS(Kickstarter.main!$F:$F,"failed",Kickstarter.main!$D:$D,"&gt;=35000",Kickstarter.main!$D:$D,"&lt;=39999")</f>
        <v>22</v>
      </c>
      <c r="D9" s="13">
        <f>COUNTIFS(Kickstarter.main!$F:$F,"canceled",Kickstarter.main!$D:$D,"&gt;=35000",Kickstarter.main!$D:$D,"&lt;=39999")</f>
        <v>7</v>
      </c>
      <c r="E9" s="13">
        <f t="shared" si="0"/>
        <v>55</v>
      </c>
      <c r="F9" s="14">
        <f t="shared" si="1"/>
        <v>0.47272727272727272</v>
      </c>
      <c r="G9" s="14">
        <f t="shared" si="2"/>
        <v>0.4</v>
      </c>
      <c r="H9" s="14">
        <f t="shared" si="3"/>
        <v>0.12727272727272726</v>
      </c>
    </row>
    <row r="10" spans="1:8">
      <c r="A10" s="13" t="s">
        <v>8394</v>
      </c>
      <c r="B10" s="13">
        <f>COUNTIFS(Kickstarter.main!$F:$F,"successful",Kickstarter.main!$D:$D,"&gt;=40000",Kickstarter.main!$D:$D,"&lt;=44999")</f>
        <v>21</v>
      </c>
      <c r="C10" s="13">
        <f>COUNTIFS(Kickstarter.main!$F:$F,"failed",Kickstarter.main!$D:$D,"&gt;=40000",Kickstarter.main!$D:$D,"&lt;=44999")</f>
        <v>16</v>
      </c>
      <c r="D10" s="13">
        <f>COUNTIFS(Kickstarter.main!$F:$F,"canceled",Kickstarter.main!$D:$D,"&gt;=40000",Kickstarter.main!$D:$D,"&lt;=44999")</f>
        <v>6</v>
      </c>
      <c r="E10" s="13">
        <f t="shared" si="0"/>
        <v>43</v>
      </c>
      <c r="F10" s="14">
        <f t="shared" si="1"/>
        <v>0.48837209302325579</v>
      </c>
      <c r="G10" s="14">
        <f t="shared" si="2"/>
        <v>0.37209302325581395</v>
      </c>
      <c r="H10" s="14">
        <f t="shared" si="3"/>
        <v>0.13953488372093023</v>
      </c>
    </row>
    <row r="11" spans="1:8">
      <c r="A11" s="13" t="s">
        <v>8395</v>
      </c>
      <c r="B11" s="13">
        <f>COUNTIFS(Kickstarter.main!$F:$F,"successful",Kickstarter.main!$D:$D,"&gt;=45000",Kickstarter.main!$D:$D,"&lt;=49999")</f>
        <v>6</v>
      </c>
      <c r="C11" s="13">
        <f>COUNTIFS(Kickstarter.main!$F:$F,"failed",Kickstarter.main!$D:$D,"&gt;=45000",Kickstarter.main!$D:$D,"&lt;=49999")</f>
        <v>11</v>
      </c>
      <c r="D11" s="13">
        <f>COUNTIFS(Kickstarter.main!$F:$F,"canceled",Kickstarter.main!$D:$D,"&gt;=45000",Kickstarter.main!$D:$D,"&lt;=49999")</f>
        <v>4</v>
      </c>
      <c r="E11" s="13">
        <f t="shared" si="0"/>
        <v>21</v>
      </c>
      <c r="F11" s="14">
        <f t="shared" si="1"/>
        <v>0.2857142857142857</v>
      </c>
      <c r="G11" s="14">
        <f t="shared" si="2"/>
        <v>0.52380952380952384</v>
      </c>
      <c r="H11" s="14">
        <f t="shared" si="3"/>
        <v>0.19047619047619047</v>
      </c>
    </row>
    <row r="12" spans="1:8">
      <c r="A12" s="13" t="s">
        <v>8397</v>
      </c>
      <c r="B12" s="13">
        <f>COUNTIFS(Kickstarter.main!$F:$F,"successful",Kickstarter.main!$D:$D,"&gt;=50000")</f>
        <v>86</v>
      </c>
      <c r="C12" s="13">
        <f>COUNTIFS(Kickstarter.main!$F:$F,"failed",Kickstarter.main!$D:$D,"&gt;=50000")</f>
        <v>258</v>
      </c>
      <c r="D12" s="13">
        <f>COUNTIFS(Kickstarter.main!$F:$F,"canceled",Kickstarter.main!$D:$D,"&gt;=50000")</f>
        <v>100</v>
      </c>
      <c r="E12" s="13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186"/>
  <sheetViews>
    <sheetView showGridLines="0" workbookViewId="0">
      <selection activeCell="H4" sqref="H4"/>
    </sheetView>
  </sheetViews>
  <sheetFormatPr defaultColWidth="10.85546875" defaultRowHeight="18"/>
  <cols>
    <col min="1" max="1" width="12.140625" style="3" bestFit="1" customWidth="1"/>
    <col min="2" max="2" width="18.28515625" style="3" bestFit="1" customWidth="1"/>
    <col min="3" max="3" width="10.85546875" style="3"/>
    <col min="4" max="4" width="6.85546875" style="3" bestFit="1" customWidth="1"/>
    <col min="5" max="5" width="18.28515625" style="3" bestFit="1" customWidth="1"/>
    <col min="6" max="6" width="10.85546875" style="3"/>
    <col min="7" max="7" width="20.42578125" style="12" bestFit="1" customWidth="1"/>
    <col min="8" max="8" width="13.85546875" style="12" bestFit="1" customWidth="1"/>
    <col min="9" max="9" width="14.7109375" style="12" bestFit="1" customWidth="1"/>
    <col min="10" max="10" width="9.42578125" style="12" bestFit="1" customWidth="1"/>
    <col min="11" max="11" width="18.28515625" style="12" bestFit="1" customWidth="1"/>
    <col min="12" max="12" width="20.42578125" style="12" bestFit="1" customWidth="1"/>
    <col min="13" max="13" width="34.7109375" style="12" bestFit="1" customWidth="1"/>
    <col min="14" max="16384" width="10.85546875" style="3"/>
  </cols>
  <sheetData>
    <row r="1" spans="1:13">
      <c r="A1" s="10" t="s">
        <v>8218</v>
      </c>
      <c r="B1" s="10" t="s">
        <v>8262</v>
      </c>
      <c r="D1" s="10" t="s">
        <v>8218</v>
      </c>
      <c r="E1" s="10" t="s">
        <v>8262</v>
      </c>
    </row>
    <row r="2" spans="1:13">
      <c r="A2" s="11" t="s">
        <v>8219</v>
      </c>
      <c r="B2" s="11">
        <v>182</v>
      </c>
      <c r="D2" s="11" t="s">
        <v>8221</v>
      </c>
      <c r="E2" s="11">
        <v>0</v>
      </c>
      <c r="G2" s="18"/>
      <c r="H2" s="18" t="s">
        <v>8398</v>
      </c>
      <c r="I2" s="18" t="s">
        <v>8399</v>
      </c>
      <c r="J2" s="18" t="s">
        <v>8400</v>
      </c>
      <c r="K2" s="18" t="s">
        <v>8401</v>
      </c>
      <c r="L2" s="18" t="s">
        <v>8402</v>
      </c>
      <c r="M2" s="18" t="s">
        <v>8403</v>
      </c>
    </row>
    <row r="3" spans="1:13">
      <c r="A3" s="11" t="s">
        <v>8219</v>
      </c>
      <c r="B3" s="11">
        <v>79</v>
      </c>
      <c r="D3" s="11" t="s">
        <v>8221</v>
      </c>
      <c r="E3" s="11">
        <v>1</v>
      </c>
      <c r="G3" s="18" t="s">
        <v>8219</v>
      </c>
      <c r="H3" s="19">
        <f>AVERAGE(B2:B2186)</f>
        <v>194.42517162471395</v>
      </c>
      <c r="I3" s="19">
        <f>MEDIAN(B2:B2186)</f>
        <v>62</v>
      </c>
      <c r="J3" s="19">
        <f>MIN(B2:B2186)</f>
        <v>1</v>
      </c>
      <c r="K3" s="19">
        <f>MAX(B2:B2186)</f>
        <v>26457</v>
      </c>
      <c r="L3" s="19">
        <f>_xlfn.VAR.P(B2:B2186)</f>
        <v>712840.9867348104</v>
      </c>
      <c r="M3" s="19">
        <f>_xlfn.STDEV.P(B2:B2186)</f>
        <v>844.29910975602149</v>
      </c>
    </row>
    <row r="4" spans="1:13">
      <c r="A4" s="11" t="s">
        <v>8219</v>
      </c>
      <c r="B4" s="11">
        <v>35</v>
      </c>
      <c r="D4" s="11" t="s">
        <v>8221</v>
      </c>
      <c r="E4" s="11">
        <v>10</v>
      </c>
      <c r="G4" s="18" t="s">
        <v>8221</v>
      </c>
      <c r="H4" s="19">
        <f>AVERAGE(E2:E1531)</f>
        <v>17.709803921568628</v>
      </c>
      <c r="I4" s="19">
        <f>MEDIAN(E2:E1531)</f>
        <v>4</v>
      </c>
      <c r="J4" s="19">
        <f>MIN(E2:E1531)</f>
        <v>0</v>
      </c>
      <c r="K4" s="19">
        <f>MAX(E2:E1531)</f>
        <v>1293</v>
      </c>
      <c r="L4" s="19">
        <f>_xlfn.VAR.P(E2:E1531)</f>
        <v>3773.2216685890044</v>
      </c>
      <c r="M4" s="19">
        <f>_xlfn.STDEV.P(E2:E1531)</f>
        <v>61.426555076684906</v>
      </c>
    </row>
    <row r="5" spans="1:13">
      <c r="A5" s="11" t="s">
        <v>8219</v>
      </c>
      <c r="B5" s="11">
        <v>150</v>
      </c>
      <c r="D5" s="11" t="s">
        <v>8221</v>
      </c>
      <c r="E5" s="11">
        <v>0</v>
      </c>
    </row>
    <row r="6" spans="1:13">
      <c r="A6" s="11" t="s">
        <v>8219</v>
      </c>
      <c r="B6" s="11">
        <v>284</v>
      </c>
      <c r="D6" s="11" t="s">
        <v>8221</v>
      </c>
      <c r="E6" s="11">
        <v>7</v>
      </c>
    </row>
    <row r="7" spans="1:13">
      <c r="A7" s="11" t="s">
        <v>8219</v>
      </c>
      <c r="B7" s="11">
        <v>47</v>
      </c>
      <c r="D7" s="11" t="s">
        <v>8221</v>
      </c>
      <c r="E7" s="11">
        <v>0</v>
      </c>
      <c r="G7" s="18"/>
      <c r="H7" s="18" t="s">
        <v>8410</v>
      </c>
      <c r="I7" s="18"/>
      <c r="J7" s="18" t="s">
        <v>8411</v>
      </c>
    </row>
    <row r="8" spans="1:13">
      <c r="A8" s="11" t="s">
        <v>8219</v>
      </c>
      <c r="B8" s="11">
        <v>58</v>
      </c>
      <c r="D8" s="11" t="s">
        <v>8221</v>
      </c>
      <c r="E8" s="11">
        <v>1</v>
      </c>
      <c r="G8" s="18" t="s">
        <v>8404</v>
      </c>
      <c r="H8" s="18">
        <f>_xlfn.QUARTILE.EXC(B2:B2186,1)</f>
        <v>29</v>
      </c>
      <c r="I8" s="18"/>
      <c r="J8" s="18">
        <f>_xlfn.QUARTILE.EXC(E2:E1531,1)</f>
        <v>1</v>
      </c>
    </row>
    <row r="9" spans="1:13">
      <c r="A9" s="11" t="s">
        <v>8219</v>
      </c>
      <c r="B9" s="11">
        <v>57</v>
      </c>
      <c r="D9" s="11" t="s">
        <v>8221</v>
      </c>
      <c r="E9" s="11">
        <v>2</v>
      </c>
      <c r="G9" s="18" t="s">
        <v>8405</v>
      </c>
      <c r="H9" s="19">
        <f>_xlfn.QUARTILE.EXC(B2:B2186,2)</f>
        <v>62</v>
      </c>
      <c r="I9" s="18"/>
      <c r="J9" s="18">
        <f>_xlfn.QUARTILE.EXC(E2:E1531,2)</f>
        <v>4</v>
      </c>
    </row>
    <row r="10" spans="1:13">
      <c r="A10" s="11" t="s">
        <v>8219</v>
      </c>
      <c r="B10" s="11">
        <v>12</v>
      </c>
      <c r="D10" s="11" t="s">
        <v>8221</v>
      </c>
      <c r="E10" s="11">
        <v>3</v>
      </c>
      <c r="G10" s="18" t="s">
        <v>8406</v>
      </c>
      <c r="H10" s="18">
        <f>_xlfn.QUARTILE.EXC(B2:B2186,3)</f>
        <v>141</v>
      </c>
      <c r="I10" s="18"/>
      <c r="J10" s="18">
        <f>_xlfn.QUARTILE.EXC(E3:E1532,3)</f>
        <v>12</v>
      </c>
    </row>
    <row r="11" spans="1:13">
      <c r="A11" s="11" t="s">
        <v>8219</v>
      </c>
      <c r="B11" s="11">
        <v>20</v>
      </c>
      <c r="D11" s="11" t="s">
        <v>8221</v>
      </c>
      <c r="E11" s="11">
        <v>10</v>
      </c>
      <c r="G11" s="18" t="s">
        <v>8407</v>
      </c>
      <c r="H11" s="18">
        <f>H10-H8</f>
        <v>112</v>
      </c>
      <c r="I11" s="18"/>
      <c r="J11" s="18">
        <f>J10-J8</f>
        <v>11</v>
      </c>
    </row>
    <row r="12" spans="1:13">
      <c r="A12" s="11" t="s">
        <v>8219</v>
      </c>
      <c r="B12" s="11">
        <v>19</v>
      </c>
      <c r="D12" s="11" t="s">
        <v>8221</v>
      </c>
      <c r="E12" s="11">
        <v>10</v>
      </c>
      <c r="G12" s="18"/>
      <c r="H12" s="18"/>
      <c r="I12" s="18"/>
      <c r="J12" s="18"/>
    </row>
    <row r="13" spans="1:13">
      <c r="A13" s="11" t="s">
        <v>8219</v>
      </c>
      <c r="B13" s="11">
        <v>75</v>
      </c>
      <c r="D13" s="11" t="s">
        <v>8221</v>
      </c>
      <c r="E13" s="11">
        <v>1</v>
      </c>
      <c r="G13" s="18" t="s">
        <v>8408</v>
      </c>
      <c r="H13" s="18">
        <f>H8-(1.5*H11)</f>
        <v>-139</v>
      </c>
      <c r="I13" s="18"/>
      <c r="J13" s="18">
        <f>J8-(1.5*J11)</f>
        <v>-15.5</v>
      </c>
    </row>
    <row r="14" spans="1:13">
      <c r="A14" s="11" t="s">
        <v>8219</v>
      </c>
      <c r="B14" s="11">
        <v>827</v>
      </c>
      <c r="D14" s="11" t="s">
        <v>8221</v>
      </c>
      <c r="E14" s="11">
        <v>0</v>
      </c>
      <c r="G14" s="18" t="s">
        <v>8409</v>
      </c>
      <c r="H14" s="18">
        <f>H10+(1.5*H11)</f>
        <v>309</v>
      </c>
      <c r="I14" s="18"/>
      <c r="J14" s="18">
        <f>J10+(1.5*J11)</f>
        <v>28.5</v>
      </c>
    </row>
    <row r="15" spans="1:13">
      <c r="A15" s="11" t="s">
        <v>8219</v>
      </c>
      <c r="B15" s="11">
        <v>51</v>
      </c>
      <c r="D15" s="11" t="s">
        <v>8221</v>
      </c>
      <c r="E15" s="11">
        <v>0</v>
      </c>
    </row>
    <row r="16" spans="1:13">
      <c r="A16" s="11" t="s">
        <v>8219</v>
      </c>
      <c r="B16" s="11">
        <v>41</v>
      </c>
      <c r="D16" s="11" t="s">
        <v>8221</v>
      </c>
      <c r="E16" s="11">
        <v>0</v>
      </c>
    </row>
    <row r="17" spans="1:5">
      <c r="A17" s="11" t="s">
        <v>8219</v>
      </c>
      <c r="B17" s="11">
        <v>98</v>
      </c>
      <c r="D17" s="11" t="s">
        <v>8221</v>
      </c>
      <c r="E17" s="11">
        <v>26</v>
      </c>
    </row>
    <row r="18" spans="1:5">
      <c r="A18" s="11" t="s">
        <v>8219</v>
      </c>
      <c r="B18" s="11">
        <v>70</v>
      </c>
      <c r="D18" s="11" t="s">
        <v>8221</v>
      </c>
      <c r="E18" s="11">
        <v>0</v>
      </c>
    </row>
    <row r="19" spans="1:5">
      <c r="A19" s="11" t="s">
        <v>8219</v>
      </c>
      <c r="B19" s="11">
        <v>36</v>
      </c>
      <c r="D19" s="11" t="s">
        <v>8221</v>
      </c>
      <c r="E19" s="11">
        <v>7</v>
      </c>
    </row>
    <row r="20" spans="1:5">
      <c r="A20" s="11" t="s">
        <v>8219</v>
      </c>
      <c r="B20" s="11">
        <v>342</v>
      </c>
      <c r="D20" s="11" t="s">
        <v>8221</v>
      </c>
      <c r="E20" s="11">
        <v>0</v>
      </c>
    </row>
    <row r="21" spans="1:5">
      <c r="A21" s="11" t="s">
        <v>8219</v>
      </c>
      <c r="B21" s="11">
        <v>22</v>
      </c>
      <c r="D21" s="11" t="s">
        <v>8221</v>
      </c>
      <c r="E21" s="11">
        <v>2</v>
      </c>
    </row>
    <row r="22" spans="1:5">
      <c r="A22" s="11" t="s">
        <v>8219</v>
      </c>
      <c r="B22" s="11">
        <v>25</v>
      </c>
      <c r="D22" s="11" t="s">
        <v>8221</v>
      </c>
      <c r="E22" s="11">
        <v>13</v>
      </c>
    </row>
    <row r="23" spans="1:5">
      <c r="A23" s="11" t="s">
        <v>8219</v>
      </c>
      <c r="B23" s="11">
        <v>101</v>
      </c>
      <c r="D23" s="11" t="s">
        <v>8221</v>
      </c>
      <c r="E23" s="11">
        <v>4</v>
      </c>
    </row>
    <row r="24" spans="1:5">
      <c r="A24" s="11" t="s">
        <v>8219</v>
      </c>
      <c r="B24" s="11">
        <v>8</v>
      </c>
      <c r="D24" s="11" t="s">
        <v>8221</v>
      </c>
      <c r="E24" s="11">
        <v>0</v>
      </c>
    </row>
    <row r="25" spans="1:5">
      <c r="A25" s="11" t="s">
        <v>8219</v>
      </c>
      <c r="B25" s="11">
        <v>23</v>
      </c>
      <c r="D25" s="11" t="s">
        <v>8221</v>
      </c>
      <c r="E25" s="11">
        <v>12</v>
      </c>
    </row>
    <row r="26" spans="1:5">
      <c r="A26" s="11" t="s">
        <v>8219</v>
      </c>
      <c r="B26" s="11">
        <v>574</v>
      </c>
      <c r="D26" s="11" t="s">
        <v>8221</v>
      </c>
      <c r="E26" s="11">
        <v>2</v>
      </c>
    </row>
    <row r="27" spans="1:5">
      <c r="A27" s="11" t="s">
        <v>8219</v>
      </c>
      <c r="B27" s="11">
        <v>14</v>
      </c>
      <c r="D27" s="11" t="s">
        <v>8221</v>
      </c>
      <c r="E27" s="11">
        <v>10</v>
      </c>
    </row>
    <row r="28" spans="1:5">
      <c r="A28" s="11" t="s">
        <v>8219</v>
      </c>
      <c r="B28" s="11">
        <v>19</v>
      </c>
      <c r="D28" s="11" t="s">
        <v>8221</v>
      </c>
      <c r="E28" s="11">
        <v>0</v>
      </c>
    </row>
    <row r="29" spans="1:5">
      <c r="A29" s="11" t="s">
        <v>8219</v>
      </c>
      <c r="B29" s="11">
        <v>150</v>
      </c>
      <c r="D29" s="11" t="s">
        <v>8221</v>
      </c>
      <c r="E29" s="11">
        <v>5</v>
      </c>
    </row>
    <row r="30" spans="1:5">
      <c r="A30" s="11" t="s">
        <v>8219</v>
      </c>
      <c r="B30" s="11">
        <v>71</v>
      </c>
      <c r="D30" s="11" t="s">
        <v>8221</v>
      </c>
      <c r="E30" s="11">
        <v>0</v>
      </c>
    </row>
    <row r="31" spans="1:5">
      <c r="A31" s="11" t="s">
        <v>8219</v>
      </c>
      <c r="B31" s="11">
        <v>117</v>
      </c>
      <c r="D31" s="11" t="s">
        <v>8221</v>
      </c>
      <c r="E31" s="11">
        <v>5</v>
      </c>
    </row>
    <row r="32" spans="1:5">
      <c r="A32" s="11" t="s">
        <v>8219</v>
      </c>
      <c r="B32" s="11">
        <v>53</v>
      </c>
      <c r="D32" s="11" t="s">
        <v>8221</v>
      </c>
      <c r="E32" s="11">
        <v>1</v>
      </c>
    </row>
    <row r="33" spans="1:5">
      <c r="A33" s="11" t="s">
        <v>8219</v>
      </c>
      <c r="B33" s="11">
        <v>1</v>
      </c>
      <c r="D33" s="11" t="s">
        <v>8221</v>
      </c>
      <c r="E33" s="11">
        <v>3</v>
      </c>
    </row>
    <row r="34" spans="1:5">
      <c r="A34" s="11" t="s">
        <v>8219</v>
      </c>
      <c r="B34" s="11">
        <v>89</v>
      </c>
      <c r="D34" s="11" t="s">
        <v>8221</v>
      </c>
      <c r="E34" s="11">
        <v>3</v>
      </c>
    </row>
    <row r="35" spans="1:5">
      <c r="A35" s="11" t="s">
        <v>8219</v>
      </c>
      <c r="B35" s="11">
        <v>64</v>
      </c>
      <c r="D35" s="11" t="s">
        <v>8221</v>
      </c>
      <c r="E35" s="11">
        <v>0</v>
      </c>
    </row>
    <row r="36" spans="1:5">
      <c r="A36" s="11" t="s">
        <v>8219</v>
      </c>
      <c r="B36" s="11">
        <v>68</v>
      </c>
      <c r="D36" s="11" t="s">
        <v>8221</v>
      </c>
      <c r="E36" s="11">
        <v>3</v>
      </c>
    </row>
    <row r="37" spans="1:5">
      <c r="A37" s="11" t="s">
        <v>8219</v>
      </c>
      <c r="B37" s="11">
        <v>28</v>
      </c>
      <c r="D37" s="11" t="s">
        <v>8221</v>
      </c>
      <c r="E37" s="11">
        <v>0</v>
      </c>
    </row>
    <row r="38" spans="1:5">
      <c r="A38" s="11" t="s">
        <v>8219</v>
      </c>
      <c r="B38" s="11">
        <v>44</v>
      </c>
      <c r="D38" s="11" t="s">
        <v>8221</v>
      </c>
      <c r="E38" s="11">
        <v>19</v>
      </c>
    </row>
    <row r="39" spans="1:5">
      <c r="A39" s="11" t="s">
        <v>8219</v>
      </c>
      <c r="B39" s="11">
        <v>253</v>
      </c>
      <c r="D39" s="11" t="s">
        <v>8221</v>
      </c>
      <c r="E39" s="11">
        <v>8</v>
      </c>
    </row>
    <row r="40" spans="1:5">
      <c r="A40" s="11" t="s">
        <v>8219</v>
      </c>
      <c r="B40" s="11">
        <v>66</v>
      </c>
      <c r="D40" s="11" t="s">
        <v>8221</v>
      </c>
      <c r="E40" s="11">
        <v>6</v>
      </c>
    </row>
    <row r="41" spans="1:5">
      <c r="A41" s="11" t="s">
        <v>8219</v>
      </c>
      <c r="B41" s="11">
        <v>217</v>
      </c>
      <c r="D41" s="11" t="s">
        <v>8221</v>
      </c>
      <c r="E41" s="11">
        <v>0</v>
      </c>
    </row>
    <row r="42" spans="1:5">
      <c r="A42" s="11" t="s">
        <v>8219</v>
      </c>
      <c r="B42" s="11">
        <v>16</v>
      </c>
      <c r="D42" s="11" t="s">
        <v>8221</v>
      </c>
      <c r="E42" s="11">
        <v>18</v>
      </c>
    </row>
    <row r="43" spans="1:5">
      <c r="A43" s="11" t="s">
        <v>8219</v>
      </c>
      <c r="B43" s="11">
        <v>19</v>
      </c>
      <c r="D43" s="11" t="s">
        <v>8221</v>
      </c>
      <c r="E43" s="11">
        <v>7</v>
      </c>
    </row>
    <row r="44" spans="1:5">
      <c r="A44" s="11" t="s">
        <v>8219</v>
      </c>
      <c r="B44" s="11">
        <v>169</v>
      </c>
      <c r="D44" s="11" t="s">
        <v>8221</v>
      </c>
      <c r="E44" s="11">
        <v>0</v>
      </c>
    </row>
    <row r="45" spans="1:5">
      <c r="A45" s="11" t="s">
        <v>8219</v>
      </c>
      <c r="B45" s="11">
        <v>263</v>
      </c>
      <c r="D45" s="11" t="s">
        <v>8221</v>
      </c>
      <c r="E45" s="11">
        <v>8</v>
      </c>
    </row>
    <row r="46" spans="1:5">
      <c r="A46" s="11" t="s">
        <v>8219</v>
      </c>
      <c r="B46" s="11">
        <v>15</v>
      </c>
      <c r="D46" s="11" t="s">
        <v>8221</v>
      </c>
      <c r="E46" s="11">
        <v>1293</v>
      </c>
    </row>
    <row r="47" spans="1:5">
      <c r="A47" s="11" t="s">
        <v>8219</v>
      </c>
      <c r="B47" s="11">
        <v>61</v>
      </c>
      <c r="D47" s="11" t="s">
        <v>8221</v>
      </c>
      <c r="E47" s="11">
        <v>17</v>
      </c>
    </row>
    <row r="48" spans="1:5">
      <c r="A48" s="11" t="s">
        <v>8219</v>
      </c>
      <c r="B48" s="11">
        <v>45</v>
      </c>
      <c r="D48" s="11" t="s">
        <v>8221</v>
      </c>
      <c r="E48" s="11">
        <v>0</v>
      </c>
    </row>
    <row r="49" spans="1:5">
      <c r="A49" s="11" t="s">
        <v>8219</v>
      </c>
      <c r="B49" s="11">
        <v>70</v>
      </c>
      <c r="D49" s="11" t="s">
        <v>8221</v>
      </c>
      <c r="E49" s="11">
        <v>13</v>
      </c>
    </row>
    <row r="50" spans="1:5">
      <c r="A50" s="11" t="s">
        <v>8219</v>
      </c>
      <c r="B50" s="11">
        <v>38</v>
      </c>
      <c r="D50" s="11" t="s">
        <v>8221</v>
      </c>
      <c r="E50" s="11">
        <v>0</v>
      </c>
    </row>
    <row r="51" spans="1:5">
      <c r="A51" s="11" t="s">
        <v>8219</v>
      </c>
      <c r="B51" s="11">
        <v>87</v>
      </c>
      <c r="D51" s="11" t="s">
        <v>8221</v>
      </c>
      <c r="E51" s="11">
        <v>0</v>
      </c>
    </row>
    <row r="52" spans="1:5">
      <c r="A52" s="11" t="s">
        <v>8219</v>
      </c>
      <c r="B52" s="11">
        <v>22</v>
      </c>
      <c r="D52" s="11" t="s">
        <v>8221</v>
      </c>
      <c r="E52" s="11">
        <v>33</v>
      </c>
    </row>
    <row r="53" spans="1:5">
      <c r="A53" s="11" t="s">
        <v>8219</v>
      </c>
      <c r="B53" s="11">
        <v>119</v>
      </c>
      <c r="D53" s="11" t="s">
        <v>8221</v>
      </c>
      <c r="E53" s="11">
        <v>12</v>
      </c>
    </row>
    <row r="54" spans="1:5">
      <c r="A54" s="11" t="s">
        <v>8219</v>
      </c>
      <c r="B54" s="11">
        <v>52</v>
      </c>
      <c r="D54" s="11" t="s">
        <v>8221</v>
      </c>
      <c r="E54" s="11">
        <v>1</v>
      </c>
    </row>
    <row r="55" spans="1:5">
      <c r="A55" s="11" t="s">
        <v>8219</v>
      </c>
      <c r="B55" s="11">
        <v>117</v>
      </c>
      <c r="D55" s="11" t="s">
        <v>8221</v>
      </c>
      <c r="E55" s="11">
        <v>1</v>
      </c>
    </row>
    <row r="56" spans="1:5">
      <c r="A56" s="11" t="s">
        <v>8219</v>
      </c>
      <c r="B56" s="11">
        <v>52</v>
      </c>
      <c r="D56" s="11" t="s">
        <v>8221</v>
      </c>
      <c r="E56" s="11">
        <v>1</v>
      </c>
    </row>
    <row r="57" spans="1:5">
      <c r="A57" s="11" t="s">
        <v>8219</v>
      </c>
      <c r="B57" s="11">
        <v>86</v>
      </c>
      <c r="D57" s="11" t="s">
        <v>8221</v>
      </c>
      <c r="E57" s="11">
        <v>1</v>
      </c>
    </row>
    <row r="58" spans="1:5">
      <c r="A58" s="11" t="s">
        <v>8219</v>
      </c>
      <c r="B58" s="11">
        <v>174</v>
      </c>
      <c r="D58" s="11" t="s">
        <v>8221</v>
      </c>
      <c r="E58" s="11">
        <v>84</v>
      </c>
    </row>
    <row r="59" spans="1:5">
      <c r="A59" s="11" t="s">
        <v>8219</v>
      </c>
      <c r="B59" s="11">
        <v>69</v>
      </c>
      <c r="D59" s="11" t="s">
        <v>8221</v>
      </c>
      <c r="E59" s="11">
        <v>38</v>
      </c>
    </row>
    <row r="60" spans="1:5">
      <c r="A60" s="11" t="s">
        <v>8219</v>
      </c>
      <c r="B60" s="11">
        <v>75</v>
      </c>
      <c r="D60" s="11" t="s">
        <v>8221</v>
      </c>
      <c r="E60" s="11">
        <v>1</v>
      </c>
    </row>
    <row r="61" spans="1:5">
      <c r="A61" s="11" t="s">
        <v>8219</v>
      </c>
      <c r="B61" s="11">
        <v>33</v>
      </c>
      <c r="D61" s="11" t="s">
        <v>8221</v>
      </c>
      <c r="E61" s="11">
        <v>76</v>
      </c>
    </row>
    <row r="62" spans="1:5">
      <c r="A62" s="11" t="s">
        <v>8219</v>
      </c>
      <c r="B62" s="11">
        <v>108</v>
      </c>
      <c r="D62" s="11" t="s">
        <v>8221</v>
      </c>
      <c r="E62" s="11">
        <v>3</v>
      </c>
    </row>
    <row r="63" spans="1:5">
      <c r="A63" s="11" t="s">
        <v>8219</v>
      </c>
      <c r="B63" s="11">
        <v>23</v>
      </c>
      <c r="D63" s="11" t="s">
        <v>8221</v>
      </c>
      <c r="E63" s="11">
        <v>0</v>
      </c>
    </row>
    <row r="64" spans="1:5">
      <c r="A64" s="11" t="s">
        <v>8219</v>
      </c>
      <c r="B64" s="11">
        <v>48</v>
      </c>
      <c r="D64" s="11" t="s">
        <v>8221</v>
      </c>
      <c r="E64" s="11">
        <v>2</v>
      </c>
    </row>
    <row r="65" spans="1:5">
      <c r="A65" s="11" t="s">
        <v>8219</v>
      </c>
      <c r="B65" s="11">
        <v>64</v>
      </c>
      <c r="D65" s="11" t="s">
        <v>8221</v>
      </c>
      <c r="E65" s="11">
        <v>0</v>
      </c>
    </row>
    <row r="66" spans="1:5">
      <c r="A66" s="11" t="s">
        <v>8219</v>
      </c>
      <c r="B66" s="11">
        <v>24</v>
      </c>
      <c r="D66" s="11" t="s">
        <v>8221</v>
      </c>
      <c r="E66" s="11">
        <v>0</v>
      </c>
    </row>
    <row r="67" spans="1:5">
      <c r="A67" s="11" t="s">
        <v>8219</v>
      </c>
      <c r="B67" s="11">
        <v>57</v>
      </c>
      <c r="D67" s="11" t="s">
        <v>8221</v>
      </c>
      <c r="E67" s="11">
        <v>0</v>
      </c>
    </row>
    <row r="68" spans="1:5">
      <c r="A68" s="11" t="s">
        <v>8219</v>
      </c>
      <c r="B68" s="11">
        <v>26</v>
      </c>
      <c r="D68" s="11" t="s">
        <v>8221</v>
      </c>
      <c r="E68" s="11">
        <v>2</v>
      </c>
    </row>
    <row r="69" spans="1:5">
      <c r="A69" s="11" t="s">
        <v>8219</v>
      </c>
      <c r="B69" s="11">
        <v>20</v>
      </c>
      <c r="D69" s="11" t="s">
        <v>8221</v>
      </c>
      <c r="E69" s="11">
        <v>0</v>
      </c>
    </row>
    <row r="70" spans="1:5">
      <c r="A70" s="11" t="s">
        <v>8219</v>
      </c>
      <c r="B70" s="11">
        <v>36</v>
      </c>
      <c r="D70" s="11" t="s">
        <v>8221</v>
      </c>
      <c r="E70" s="11">
        <v>0</v>
      </c>
    </row>
    <row r="71" spans="1:5">
      <c r="A71" s="11" t="s">
        <v>8219</v>
      </c>
      <c r="B71" s="11">
        <v>178</v>
      </c>
      <c r="D71" s="11" t="s">
        <v>8221</v>
      </c>
      <c r="E71" s="11">
        <v>0</v>
      </c>
    </row>
    <row r="72" spans="1:5">
      <c r="A72" s="11" t="s">
        <v>8219</v>
      </c>
      <c r="B72" s="11">
        <v>17</v>
      </c>
      <c r="D72" s="11" t="s">
        <v>8221</v>
      </c>
      <c r="E72" s="11">
        <v>2</v>
      </c>
    </row>
    <row r="73" spans="1:5">
      <c r="A73" s="11" t="s">
        <v>8219</v>
      </c>
      <c r="B73" s="11">
        <v>32</v>
      </c>
      <c r="D73" s="11" t="s">
        <v>8221</v>
      </c>
      <c r="E73" s="11">
        <v>0</v>
      </c>
    </row>
    <row r="74" spans="1:5">
      <c r="A74" s="11" t="s">
        <v>8219</v>
      </c>
      <c r="B74" s="11">
        <v>41</v>
      </c>
      <c r="D74" s="11" t="s">
        <v>8221</v>
      </c>
      <c r="E74" s="11">
        <v>7</v>
      </c>
    </row>
    <row r="75" spans="1:5">
      <c r="A75" s="11" t="s">
        <v>8219</v>
      </c>
      <c r="B75" s="11">
        <v>18</v>
      </c>
      <c r="D75" s="11" t="s">
        <v>8221</v>
      </c>
      <c r="E75" s="11">
        <v>0</v>
      </c>
    </row>
    <row r="76" spans="1:5">
      <c r="A76" s="11" t="s">
        <v>8219</v>
      </c>
      <c r="B76" s="11">
        <v>29</v>
      </c>
      <c r="D76" s="11" t="s">
        <v>8221</v>
      </c>
      <c r="E76" s="11">
        <v>5</v>
      </c>
    </row>
    <row r="77" spans="1:5">
      <c r="A77" s="11" t="s">
        <v>8219</v>
      </c>
      <c r="B77" s="11">
        <v>47</v>
      </c>
      <c r="D77" s="11" t="s">
        <v>8221</v>
      </c>
      <c r="E77" s="11">
        <v>0</v>
      </c>
    </row>
    <row r="78" spans="1:5">
      <c r="A78" s="11" t="s">
        <v>8219</v>
      </c>
      <c r="B78" s="11">
        <v>15</v>
      </c>
      <c r="D78" s="11" t="s">
        <v>8221</v>
      </c>
      <c r="E78" s="11">
        <v>0</v>
      </c>
    </row>
    <row r="79" spans="1:5">
      <c r="A79" s="11" t="s">
        <v>8219</v>
      </c>
      <c r="B79" s="11">
        <v>26</v>
      </c>
      <c r="D79" s="11" t="s">
        <v>8221</v>
      </c>
      <c r="E79" s="11">
        <v>1</v>
      </c>
    </row>
    <row r="80" spans="1:5">
      <c r="A80" s="11" t="s">
        <v>8219</v>
      </c>
      <c r="B80" s="11">
        <v>35</v>
      </c>
      <c r="D80" s="11" t="s">
        <v>8221</v>
      </c>
      <c r="E80" s="11">
        <v>0</v>
      </c>
    </row>
    <row r="81" spans="1:5">
      <c r="A81" s="11" t="s">
        <v>8219</v>
      </c>
      <c r="B81" s="11">
        <v>41</v>
      </c>
      <c r="D81" s="11" t="s">
        <v>8221</v>
      </c>
      <c r="E81" s="11">
        <v>5</v>
      </c>
    </row>
    <row r="82" spans="1:5">
      <c r="A82" s="11" t="s">
        <v>8219</v>
      </c>
      <c r="B82" s="11">
        <v>47</v>
      </c>
      <c r="D82" s="11" t="s">
        <v>8221</v>
      </c>
      <c r="E82" s="11">
        <v>3</v>
      </c>
    </row>
    <row r="83" spans="1:5">
      <c r="A83" s="11" t="s">
        <v>8219</v>
      </c>
      <c r="B83" s="11">
        <v>28</v>
      </c>
      <c r="D83" s="11" t="s">
        <v>8221</v>
      </c>
      <c r="E83" s="11">
        <v>6</v>
      </c>
    </row>
    <row r="84" spans="1:5">
      <c r="A84" s="11" t="s">
        <v>8219</v>
      </c>
      <c r="B84" s="11">
        <v>100</v>
      </c>
      <c r="D84" s="11" t="s">
        <v>8221</v>
      </c>
      <c r="E84" s="11">
        <v>12</v>
      </c>
    </row>
    <row r="85" spans="1:5">
      <c r="A85" s="11" t="s">
        <v>8219</v>
      </c>
      <c r="B85" s="11">
        <v>13</v>
      </c>
      <c r="D85" s="11" t="s">
        <v>8221</v>
      </c>
      <c r="E85" s="11">
        <v>13</v>
      </c>
    </row>
    <row r="86" spans="1:5">
      <c r="A86" s="11" t="s">
        <v>8219</v>
      </c>
      <c r="B86" s="11">
        <v>7</v>
      </c>
      <c r="D86" s="11" t="s">
        <v>8221</v>
      </c>
      <c r="E86" s="11">
        <v>5</v>
      </c>
    </row>
    <row r="87" spans="1:5">
      <c r="A87" s="11" t="s">
        <v>8219</v>
      </c>
      <c r="B87" s="11">
        <v>21</v>
      </c>
      <c r="D87" s="11" t="s">
        <v>8221</v>
      </c>
      <c r="E87" s="11">
        <v>2</v>
      </c>
    </row>
    <row r="88" spans="1:5">
      <c r="A88" s="11" t="s">
        <v>8219</v>
      </c>
      <c r="B88" s="11">
        <v>17</v>
      </c>
      <c r="D88" s="11" t="s">
        <v>8221</v>
      </c>
      <c r="E88" s="11">
        <v>8</v>
      </c>
    </row>
    <row r="89" spans="1:5">
      <c r="A89" s="11" t="s">
        <v>8219</v>
      </c>
      <c r="B89" s="11">
        <v>25</v>
      </c>
      <c r="D89" s="11" t="s">
        <v>8221</v>
      </c>
      <c r="E89" s="11">
        <v>0</v>
      </c>
    </row>
    <row r="90" spans="1:5">
      <c r="A90" s="11" t="s">
        <v>8219</v>
      </c>
      <c r="B90" s="11">
        <v>60</v>
      </c>
      <c r="D90" s="11" t="s">
        <v>8221</v>
      </c>
      <c r="E90" s="11">
        <v>13</v>
      </c>
    </row>
    <row r="91" spans="1:5">
      <c r="A91" s="11" t="s">
        <v>8219</v>
      </c>
      <c r="B91" s="11">
        <v>56</v>
      </c>
      <c r="D91" s="11" t="s">
        <v>8221</v>
      </c>
      <c r="E91" s="11">
        <v>0</v>
      </c>
    </row>
    <row r="92" spans="1:5">
      <c r="A92" s="11" t="s">
        <v>8219</v>
      </c>
      <c r="B92" s="11">
        <v>16</v>
      </c>
      <c r="D92" s="11" t="s">
        <v>8221</v>
      </c>
      <c r="E92" s="11">
        <v>5</v>
      </c>
    </row>
    <row r="93" spans="1:5">
      <c r="A93" s="11" t="s">
        <v>8219</v>
      </c>
      <c r="B93" s="11">
        <v>46</v>
      </c>
      <c r="D93" s="11" t="s">
        <v>8221</v>
      </c>
      <c r="E93" s="11">
        <v>8</v>
      </c>
    </row>
    <row r="94" spans="1:5">
      <c r="A94" s="11" t="s">
        <v>8219</v>
      </c>
      <c r="B94" s="11">
        <v>43</v>
      </c>
      <c r="D94" s="11" t="s">
        <v>8221</v>
      </c>
      <c r="E94" s="11">
        <v>8</v>
      </c>
    </row>
    <row r="95" spans="1:5">
      <c r="A95" s="11" t="s">
        <v>8219</v>
      </c>
      <c r="B95" s="11">
        <v>15</v>
      </c>
      <c r="D95" s="11" t="s">
        <v>8221</v>
      </c>
      <c r="E95" s="11">
        <v>0</v>
      </c>
    </row>
    <row r="96" spans="1:5">
      <c r="A96" s="11" t="s">
        <v>8219</v>
      </c>
      <c r="B96" s="11">
        <v>12</v>
      </c>
      <c r="D96" s="11" t="s">
        <v>8221</v>
      </c>
      <c r="E96" s="11">
        <v>2</v>
      </c>
    </row>
    <row r="97" spans="1:5">
      <c r="A97" s="11" t="s">
        <v>8219</v>
      </c>
      <c r="B97" s="11">
        <v>21</v>
      </c>
      <c r="D97" s="11" t="s">
        <v>8221</v>
      </c>
      <c r="E97" s="11">
        <v>3</v>
      </c>
    </row>
    <row r="98" spans="1:5">
      <c r="A98" s="11" t="s">
        <v>8219</v>
      </c>
      <c r="B98" s="11">
        <v>34</v>
      </c>
      <c r="D98" s="11" t="s">
        <v>8221</v>
      </c>
      <c r="E98" s="11">
        <v>0</v>
      </c>
    </row>
    <row r="99" spans="1:5">
      <c r="A99" s="11" t="s">
        <v>8219</v>
      </c>
      <c r="B99" s="11">
        <v>8</v>
      </c>
      <c r="D99" s="11" t="s">
        <v>8221</v>
      </c>
      <c r="E99" s="11">
        <v>0</v>
      </c>
    </row>
    <row r="100" spans="1:5">
      <c r="A100" s="11" t="s">
        <v>8219</v>
      </c>
      <c r="B100" s="11">
        <v>60</v>
      </c>
      <c r="D100" s="11" t="s">
        <v>8221</v>
      </c>
      <c r="E100" s="11">
        <v>11</v>
      </c>
    </row>
    <row r="101" spans="1:5">
      <c r="A101" s="11" t="s">
        <v>8219</v>
      </c>
      <c r="B101" s="11">
        <v>39</v>
      </c>
      <c r="D101" s="11" t="s">
        <v>8221</v>
      </c>
      <c r="E101" s="11">
        <v>0</v>
      </c>
    </row>
    <row r="102" spans="1:5">
      <c r="A102" s="11" t="s">
        <v>8219</v>
      </c>
      <c r="B102" s="11">
        <v>26</v>
      </c>
      <c r="D102" s="11" t="s">
        <v>8221</v>
      </c>
      <c r="E102" s="11">
        <v>1</v>
      </c>
    </row>
    <row r="103" spans="1:5">
      <c r="A103" s="11" t="s">
        <v>8219</v>
      </c>
      <c r="B103" s="11">
        <v>35</v>
      </c>
      <c r="D103" s="11" t="s">
        <v>8221</v>
      </c>
      <c r="E103" s="11">
        <v>0</v>
      </c>
    </row>
    <row r="104" spans="1:5">
      <c r="A104" s="11" t="s">
        <v>8219</v>
      </c>
      <c r="B104" s="11">
        <v>65</v>
      </c>
      <c r="D104" s="11" t="s">
        <v>8221</v>
      </c>
      <c r="E104" s="11">
        <v>17</v>
      </c>
    </row>
    <row r="105" spans="1:5">
      <c r="A105" s="11" t="s">
        <v>8219</v>
      </c>
      <c r="B105" s="11">
        <v>49</v>
      </c>
      <c r="D105" s="11" t="s">
        <v>8221</v>
      </c>
      <c r="E105" s="11">
        <v>2</v>
      </c>
    </row>
    <row r="106" spans="1:5">
      <c r="A106" s="11" t="s">
        <v>8219</v>
      </c>
      <c r="B106" s="11">
        <v>10</v>
      </c>
      <c r="D106" s="11" t="s">
        <v>8221</v>
      </c>
      <c r="E106" s="11">
        <v>1</v>
      </c>
    </row>
    <row r="107" spans="1:5">
      <c r="A107" s="11" t="s">
        <v>8219</v>
      </c>
      <c r="B107" s="11">
        <v>60</v>
      </c>
      <c r="D107" s="11" t="s">
        <v>8221</v>
      </c>
      <c r="E107" s="11">
        <v>2</v>
      </c>
    </row>
    <row r="108" spans="1:5">
      <c r="A108" s="11" t="s">
        <v>8219</v>
      </c>
      <c r="B108" s="11">
        <v>27</v>
      </c>
      <c r="D108" s="11" t="s">
        <v>8221</v>
      </c>
      <c r="E108" s="11">
        <v>16</v>
      </c>
    </row>
    <row r="109" spans="1:5">
      <c r="A109" s="11" t="s">
        <v>8219</v>
      </c>
      <c r="B109" s="11">
        <v>69</v>
      </c>
      <c r="D109" s="11" t="s">
        <v>8221</v>
      </c>
      <c r="E109" s="11">
        <v>1</v>
      </c>
    </row>
    <row r="110" spans="1:5">
      <c r="A110" s="11" t="s">
        <v>8219</v>
      </c>
      <c r="B110" s="11">
        <v>47</v>
      </c>
      <c r="D110" s="11" t="s">
        <v>8221</v>
      </c>
      <c r="E110" s="11">
        <v>4</v>
      </c>
    </row>
    <row r="111" spans="1:5">
      <c r="A111" s="11" t="s">
        <v>8219</v>
      </c>
      <c r="B111" s="11">
        <v>47</v>
      </c>
      <c r="D111" s="11" t="s">
        <v>8221</v>
      </c>
      <c r="E111" s="11">
        <v>5</v>
      </c>
    </row>
    <row r="112" spans="1:5">
      <c r="A112" s="11" t="s">
        <v>8219</v>
      </c>
      <c r="B112" s="11">
        <v>26</v>
      </c>
      <c r="D112" s="11" t="s">
        <v>8221</v>
      </c>
      <c r="E112" s="11">
        <v>7</v>
      </c>
    </row>
    <row r="113" spans="1:5">
      <c r="A113" s="11" t="s">
        <v>8219</v>
      </c>
      <c r="B113" s="11">
        <v>53</v>
      </c>
      <c r="D113" s="11" t="s">
        <v>8221</v>
      </c>
      <c r="E113" s="11">
        <v>0</v>
      </c>
    </row>
    <row r="114" spans="1:5">
      <c r="A114" s="11" t="s">
        <v>8219</v>
      </c>
      <c r="B114" s="11">
        <v>81</v>
      </c>
      <c r="D114" s="11" t="s">
        <v>8221</v>
      </c>
      <c r="E114" s="11">
        <v>12</v>
      </c>
    </row>
    <row r="115" spans="1:5">
      <c r="A115" s="11" t="s">
        <v>8219</v>
      </c>
      <c r="B115" s="11">
        <v>78</v>
      </c>
      <c r="D115" s="11" t="s">
        <v>8221</v>
      </c>
      <c r="E115" s="11">
        <v>2</v>
      </c>
    </row>
    <row r="116" spans="1:5">
      <c r="A116" s="11" t="s">
        <v>8219</v>
      </c>
      <c r="B116" s="11">
        <v>35</v>
      </c>
      <c r="D116" s="11" t="s">
        <v>8221</v>
      </c>
      <c r="E116" s="11">
        <v>5</v>
      </c>
    </row>
    <row r="117" spans="1:5">
      <c r="A117" s="11" t="s">
        <v>8219</v>
      </c>
      <c r="B117" s="11">
        <v>22</v>
      </c>
      <c r="D117" s="11" t="s">
        <v>8221</v>
      </c>
      <c r="E117" s="11">
        <v>2</v>
      </c>
    </row>
    <row r="118" spans="1:5">
      <c r="A118" s="11" t="s">
        <v>8219</v>
      </c>
      <c r="B118" s="11">
        <v>57</v>
      </c>
      <c r="D118" s="11" t="s">
        <v>8221</v>
      </c>
      <c r="E118" s="11">
        <v>3</v>
      </c>
    </row>
    <row r="119" spans="1:5">
      <c r="A119" s="11" t="s">
        <v>8219</v>
      </c>
      <c r="B119" s="11">
        <v>27</v>
      </c>
      <c r="D119" s="11" t="s">
        <v>8221</v>
      </c>
      <c r="E119" s="11">
        <v>0</v>
      </c>
    </row>
    <row r="120" spans="1:5">
      <c r="A120" s="11" t="s">
        <v>8219</v>
      </c>
      <c r="B120" s="11">
        <v>39</v>
      </c>
      <c r="D120" s="11" t="s">
        <v>8221</v>
      </c>
      <c r="E120" s="11">
        <v>49</v>
      </c>
    </row>
    <row r="121" spans="1:5">
      <c r="A121" s="11" t="s">
        <v>8219</v>
      </c>
      <c r="B121" s="11">
        <v>37</v>
      </c>
      <c r="D121" s="11" t="s">
        <v>8221</v>
      </c>
      <c r="E121" s="11">
        <v>1</v>
      </c>
    </row>
    <row r="122" spans="1:5">
      <c r="A122" s="11" t="s">
        <v>8219</v>
      </c>
      <c r="B122" s="11">
        <v>137</v>
      </c>
      <c r="D122" s="11" t="s">
        <v>8221</v>
      </c>
      <c r="E122" s="11">
        <v>2</v>
      </c>
    </row>
    <row r="123" spans="1:5">
      <c r="A123" s="11" t="s">
        <v>8219</v>
      </c>
      <c r="B123" s="11">
        <v>376</v>
      </c>
      <c r="D123" s="11" t="s">
        <v>8221</v>
      </c>
      <c r="E123" s="11">
        <v>0</v>
      </c>
    </row>
    <row r="124" spans="1:5">
      <c r="A124" s="11" t="s">
        <v>8219</v>
      </c>
      <c r="B124" s="11">
        <v>202</v>
      </c>
      <c r="D124" s="11" t="s">
        <v>8221</v>
      </c>
      <c r="E124" s="11">
        <v>0</v>
      </c>
    </row>
    <row r="125" spans="1:5">
      <c r="A125" s="11" t="s">
        <v>8219</v>
      </c>
      <c r="B125" s="11">
        <v>328</v>
      </c>
      <c r="D125" s="11" t="s">
        <v>8221</v>
      </c>
      <c r="E125" s="11">
        <v>11</v>
      </c>
    </row>
    <row r="126" spans="1:5">
      <c r="A126" s="11" t="s">
        <v>8219</v>
      </c>
      <c r="B126" s="11">
        <v>84</v>
      </c>
      <c r="D126" s="11" t="s">
        <v>8221</v>
      </c>
      <c r="E126" s="11">
        <v>1</v>
      </c>
    </row>
    <row r="127" spans="1:5">
      <c r="A127" s="11" t="s">
        <v>8219</v>
      </c>
      <c r="B127" s="11">
        <v>96</v>
      </c>
      <c r="D127" s="11" t="s">
        <v>8221</v>
      </c>
      <c r="E127" s="11">
        <v>8</v>
      </c>
    </row>
    <row r="128" spans="1:5">
      <c r="A128" s="11" t="s">
        <v>8219</v>
      </c>
      <c r="B128" s="11">
        <v>223</v>
      </c>
      <c r="D128" s="11" t="s">
        <v>8221</v>
      </c>
      <c r="E128" s="11">
        <v>5</v>
      </c>
    </row>
    <row r="129" spans="1:5">
      <c r="A129" s="11" t="s">
        <v>8219</v>
      </c>
      <c r="B129" s="11">
        <v>62</v>
      </c>
      <c r="D129" s="11" t="s">
        <v>8221</v>
      </c>
      <c r="E129" s="11">
        <v>39</v>
      </c>
    </row>
    <row r="130" spans="1:5">
      <c r="A130" s="11" t="s">
        <v>8219</v>
      </c>
      <c r="B130" s="11">
        <v>146</v>
      </c>
      <c r="D130" s="11" t="s">
        <v>8221</v>
      </c>
      <c r="E130" s="11">
        <v>0</v>
      </c>
    </row>
    <row r="131" spans="1:5">
      <c r="A131" s="11" t="s">
        <v>8219</v>
      </c>
      <c r="B131" s="11">
        <v>235</v>
      </c>
      <c r="D131" s="11" t="s">
        <v>8221</v>
      </c>
      <c r="E131" s="11">
        <v>0</v>
      </c>
    </row>
    <row r="132" spans="1:5">
      <c r="A132" s="11" t="s">
        <v>8219</v>
      </c>
      <c r="B132" s="11">
        <v>437</v>
      </c>
      <c r="D132" s="11" t="s">
        <v>8221</v>
      </c>
      <c r="E132" s="11">
        <v>2</v>
      </c>
    </row>
    <row r="133" spans="1:5">
      <c r="A133" s="11" t="s">
        <v>8219</v>
      </c>
      <c r="B133" s="11">
        <v>77</v>
      </c>
      <c r="D133" s="11" t="s">
        <v>8221</v>
      </c>
      <c r="E133" s="11">
        <v>170</v>
      </c>
    </row>
    <row r="134" spans="1:5">
      <c r="A134" s="11" t="s">
        <v>8219</v>
      </c>
      <c r="B134" s="11">
        <v>108</v>
      </c>
      <c r="D134" s="11" t="s">
        <v>8221</v>
      </c>
      <c r="E134" s="11">
        <v>5</v>
      </c>
    </row>
    <row r="135" spans="1:5">
      <c r="A135" s="11" t="s">
        <v>8219</v>
      </c>
      <c r="B135" s="11">
        <v>7</v>
      </c>
      <c r="D135" s="11" t="s">
        <v>8221</v>
      </c>
      <c r="E135" s="11">
        <v>14</v>
      </c>
    </row>
    <row r="136" spans="1:5">
      <c r="A136" s="11" t="s">
        <v>8219</v>
      </c>
      <c r="B136" s="11">
        <v>314</v>
      </c>
      <c r="D136" s="11" t="s">
        <v>8221</v>
      </c>
      <c r="E136" s="11">
        <v>1</v>
      </c>
    </row>
    <row r="137" spans="1:5">
      <c r="A137" s="11" t="s">
        <v>8219</v>
      </c>
      <c r="B137" s="11">
        <v>188</v>
      </c>
      <c r="D137" s="11" t="s">
        <v>8221</v>
      </c>
      <c r="E137" s="11">
        <v>0</v>
      </c>
    </row>
    <row r="138" spans="1:5">
      <c r="A138" s="11" t="s">
        <v>8219</v>
      </c>
      <c r="B138" s="11">
        <v>275</v>
      </c>
      <c r="D138" s="11" t="s">
        <v>8221</v>
      </c>
      <c r="E138" s="11">
        <v>124</v>
      </c>
    </row>
    <row r="139" spans="1:5">
      <c r="A139" s="11" t="s">
        <v>8219</v>
      </c>
      <c r="B139" s="11">
        <v>560</v>
      </c>
      <c r="D139" s="11" t="s">
        <v>8221</v>
      </c>
      <c r="E139" s="11">
        <v>0</v>
      </c>
    </row>
    <row r="140" spans="1:5">
      <c r="A140" s="11" t="s">
        <v>8219</v>
      </c>
      <c r="B140" s="11">
        <v>688</v>
      </c>
      <c r="D140" s="11" t="s">
        <v>8221</v>
      </c>
      <c r="E140" s="11">
        <v>0</v>
      </c>
    </row>
    <row r="141" spans="1:5">
      <c r="A141" s="11" t="s">
        <v>8219</v>
      </c>
      <c r="B141" s="11">
        <v>942</v>
      </c>
      <c r="D141" s="11" t="s">
        <v>8221</v>
      </c>
      <c r="E141" s="11">
        <v>55</v>
      </c>
    </row>
    <row r="142" spans="1:5">
      <c r="A142" s="11" t="s">
        <v>8219</v>
      </c>
      <c r="B142" s="11">
        <v>88</v>
      </c>
      <c r="D142" s="11" t="s">
        <v>8221</v>
      </c>
      <c r="E142" s="11">
        <v>140</v>
      </c>
    </row>
    <row r="143" spans="1:5">
      <c r="A143" s="11" t="s">
        <v>8219</v>
      </c>
      <c r="B143" s="11">
        <v>220</v>
      </c>
      <c r="D143" s="11" t="s">
        <v>8221</v>
      </c>
      <c r="E143" s="11">
        <v>21</v>
      </c>
    </row>
    <row r="144" spans="1:5">
      <c r="A144" s="11" t="s">
        <v>8219</v>
      </c>
      <c r="B144" s="11">
        <v>145</v>
      </c>
      <c r="D144" s="11" t="s">
        <v>8221</v>
      </c>
      <c r="E144" s="11">
        <v>1</v>
      </c>
    </row>
    <row r="145" spans="1:5">
      <c r="A145" s="11" t="s">
        <v>8219</v>
      </c>
      <c r="B145" s="11">
        <v>963</v>
      </c>
      <c r="D145" s="11" t="s">
        <v>8221</v>
      </c>
      <c r="E145" s="11">
        <v>147</v>
      </c>
    </row>
    <row r="146" spans="1:5">
      <c r="A146" s="11" t="s">
        <v>8219</v>
      </c>
      <c r="B146" s="11">
        <v>91</v>
      </c>
      <c r="D146" s="11" t="s">
        <v>8221</v>
      </c>
      <c r="E146" s="11">
        <v>11</v>
      </c>
    </row>
    <row r="147" spans="1:5">
      <c r="A147" s="11" t="s">
        <v>8219</v>
      </c>
      <c r="B147" s="11">
        <v>58</v>
      </c>
      <c r="D147" s="11" t="s">
        <v>8221</v>
      </c>
      <c r="E147" s="11">
        <v>125</v>
      </c>
    </row>
    <row r="148" spans="1:5">
      <c r="A148" s="11" t="s">
        <v>8219</v>
      </c>
      <c r="B148" s="11">
        <v>36</v>
      </c>
      <c r="D148" s="11" t="s">
        <v>8221</v>
      </c>
      <c r="E148" s="11">
        <v>1</v>
      </c>
    </row>
    <row r="149" spans="1:5">
      <c r="A149" s="11" t="s">
        <v>8219</v>
      </c>
      <c r="B149" s="11">
        <v>165</v>
      </c>
      <c r="D149" s="11" t="s">
        <v>8221</v>
      </c>
      <c r="E149" s="11">
        <v>0</v>
      </c>
    </row>
    <row r="150" spans="1:5">
      <c r="A150" s="11" t="s">
        <v>8219</v>
      </c>
      <c r="B150" s="11">
        <v>111</v>
      </c>
      <c r="D150" s="11" t="s">
        <v>8221</v>
      </c>
      <c r="E150" s="11">
        <v>0</v>
      </c>
    </row>
    <row r="151" spans="1:5">
      <c r="A151" s="11" t="s">
        <v>8219</v>
      </c>
      <c r="B151" s="11">
        <v>1596</v>
      </c>
      <c r="D151" s="11" t="s">
        <v>8221</v>
      </c>
      <c r="E151" s="11">
        <v>3</v>
      </c>
    </row>
    <row r="152" spans="1:5">
      <c r="A152" s="11" t="s">
        <v>8219</v>
      </c>
      <c r="B152" s="11">
        <v>61</v>
      </c>
      <c r="D152" s="11" t="s">
        <v>8221</v>
      </c>
      <c r="E152" s="11">
        <v>0</v>
      </c>
    </row>
    <row r="153" spans="1:5">
      <c r="A153" s="11" t="s">
        <v>8219</v>
      </c>
      <c r="B153" s="11">
        <v>287</v>
      </c>
      <c r="D153" s="11" t="s">
        <v>8221</v>
      </c>
      <c r="E153" s="11">
        <v>0</v>
      </c>
    </row>
    <row r="154" spans="1:5">
      <c r="A154" s="11" t="s">
        <v>8219</v>
      </c>
      <c r="B154" s="11">
        <v>65</v>
      </c>
      <c r="D154" s="11" t="s">
        <v>8221</v>
      </c>
      <c r="E154" s="11">
        <v>0</v>
      </c>
    </row>
    <row r="155" spans="1:5">
      <c r="A155" s="11" t="s">
        <v>8219</v>
      </c>
      <c r="B155" s="11">
        <v>118</v>
      </c>
      <c r="D155" s="11" t="s">
        <v>8221</v>
      </c>
      <c r="E155" s="11">
        <v>0</v>
      </c>
    </row>
    <row r="156" spans="1:5">
      <c r="A156" s="11" t="s">
        <v>8219</v>
      </c>
      <c r="B156" s="11">
        <v>113</v>
      </c>
      <c r="D156" s="11" t="s">
        <v>8221</v>
      </c>
      <c r="E156" s="11">
        <v>3</v>
      </c>
    </row>
    <row r="157" spans="1:5">
      <c r="A157" s="11" t="s">
        <v>8219</v>
      </c>
      <c r="B157" s="11">
        <v>332</v>
      </c>
      <c r="D157" s="11" t="s">
        <v>8221</v>
      </c>
      <c r="E157" s="11">
        <v>0</v>
      </c>
    </row>
    <row r="158" spans="1:5">
      <c r="A158" s="11" t="s">
        <v>8219</v>
      </c>
      <c r="B158" s="11">
        <v>62</v>
      </c>
      <c r="D158" s="11" t="s">
        <v>8221</v>
      </c>
      <c r="E158" s="11">
        <v>1</v>
      </c>
    </row>
    <row r="159" spans="1:5">
      <c r="A159" s="11" t="s">
        <v>8219</v>
      </c>
      <c r="B159" s="11">
        <v>951</v>
      </c>
      <c r="D159" s="11" t="s">
        <v>8221</v>
      </c>
      <c r="E159" s="11">
        <v>3</v>
      </c>
    </row>
    <row r="160" spans="1:5">
      <c r="A160" s="11" t="s">
        <v>8219</v>
      </c>
      <c r="B160" s="11">
        <v>415</v>
      </c>
      <c r="D160" s="11" t="s">
        <v>8221</v>
      </c>
      <c r="E160" s="11">
        <v>22</v>
      </c>
    </row>
    <row r="161" spans="1:5">
      <c r="A161" s="11" t="s">
        <v>8219</v>
      </c>
      <c r="B161" s="11">
        <v>305</v>
      </c>
      <c r="D161" s="11" t="s">
        <v>8221</v>
      </c>
      <c r="E161" s="11">
        <v>26</v>
      </c>
    </row>
    <row r="162" spans="1:5">
      <c r="A162" s="11" t="s">
        <v>8219</v>
      </c>
      <c r="B162" s="11">
        <v>2139</v>
      </c>
      <c r="D162" s="11" t="s">
        <v>8221</v>
      </c>
      <c r="E162" s="11">
        <v>4</v>
      </c>
    </row>
    <row r="163" spans="1:5">
      <c r="A163" s="11" t="s">
        <v>8219</v>
      </c>
      <c r="B163" s="11">
        <v>79</v>
      </c>
      <c r="D163" s="11" t="s">
        <v>8221</v>
      </c>
      <c r="E163" s="11">
        <v>0</v>
      </c>
    </row>
    <row r="164" spans="1:5">
      <c r="A164" s="11" t="s">
        <v>8219</v>
      </c>
      <c r="B164" s="11">
        <v>179</v>
      </c>
      <c r="D164" s="11" t="s">
        <v>8221</v>
      </c>
      <c r="E164" s="11">
        <v>4</v>
      </c>
    </row>
    <row r="165" spans="1:5">
      <c r="A165" s="11" t="s">
        <v>8219</v>
      </c>
      <c r="B165" s="11">
        <v>202</v>
      </c>
      <c r="D165" s="11" t="s">
        <v>8221</v>
      </c>
      <c r="E165" s="11">
        <v>9</v>
      </c>
    </row>
    <row r="166" spans="1:5">
      <c r="A166" s="11" t="s">
        <v>8219</v>
      </c>
      <c r="B166" s="11">
        <v>760</v>
      </c>
      <c r="D166" s="11" t="s">
        <v>8221</v>
      </c>
      <c r="E166" s="11">
        <v>5</v>
      </c>
    </row>
    <row r="167" spans="1:5">
      <c r="A167" s="11" t="s">
        <v>8219</v>
      </c>
      <c r="B167" s="11">
        <v>563</v>
      </c>
      <c r="D167" s="11" t="s">
        <v>8221</v>
      </c>
      <c r="E167" s="11">
        <v>14</v>
      </c>
    </row>
    <row r="168" spans="1:5">
      <c r="A168" s="11" t="s">
        <v>8219</v>
      </c>
      <c r="B168" s="11">
        <v>135</v>
      </c>
      <c r="D168" s="11" t="s">
        <v>8221</v>
      </c>
      <c r="E168" s="11">
        <v>1</v>
      </c>
    </row>
    <row r="169" spans="1:5">
      <c r="A169" s="11" t="s">
        <v>8219</v>
      </c>
      <c r="B169" s="11">
        <v>290</v>
      </c>
      <c r="D169" s="11" t="s">
        <v>8221</v>
      </c>
      <c r="E169" s="11">
        <v>10</v>
      </c>
    </row>
    <row r="170" spans="1:5">
      <c r="A170" s="11" t="s">
        <v>8219</v>
      </c>
      <c r="B170" s="11">
        <v>447</v>
      </c>
      <c r="D170" s="11" t="s">
        <v>8221</v>
      </c>
      <c r="E170" s="11">
        <v>3</v>
      </c>
    </row>
    <row r="171" spans="1:5">
      <c r="A171" s="11" t="s">
        <v>8219</v>
      </c>
      <c r="B171" s="11">
        <v>232</v>
      </c>
      <c r="D171" s="11" t="s">
        <v>8221</v>
      </c>
      <c r="E171" s="11">
        <v>1</v>
      </c>
    </row>
    <row r="172" spans="1:5">
      <c r="A172" s="11" t="s">
        <v>8219</v>
      </c>
      <c r="B172" s="11">
        <v>168</v>
      </c>
      <c r="D172" s="11" t="s">
        <v>8221</v>
      </c>
      <c r="E172" s="11">
        <v>0</v>
      </c>
    </row>
    <row r="173" spans="1:5">
      <c r="A173" s="11" t="s">
        <v>8219</v>
      </c>
      <c r="B173" s="11">
        <v>128</v>
      </c>
      <c r="D173" s="11" t="s">
        <v>8221</v>
      </c>
      <c r="E173" s="11">
        <v>5</v>
      </c>
    </row>
    <row r="174" spans="1:5">
      <c r="A174" s="11" t="s">
        <v>8219</v>
      </c>
      <c r="B174" s="11">
        <v>493</v>
      </c>
      <c r="D174" s="11" t="s">
        <v>8221</v>
      </c>
      <c r="E174" s="11">
        <v>2</v>
      </c>
    </row>
    <row r="175" spans="1:5">
      <c r="A175" s="11" t="s">
        <v>8219</v>
      </c>
      <c r="B175" s="11">
        <v>131</v>
      </c>
      <c r="D175" s="11" t="s">
        <v>8221</v>
      </c>
      <c r="E175" s="11">
        <v>68</v>
      </c>
    </row>
    <row r="176" spans="1:5">
      <c r="A176" s="11" t="s">
        <v>8219</v>
      </c>
      <c r="B176" s="11">
        <v>50</v>
      </c>
      <c r="D176" s="11" t="s">
        <v>8221</v>
      </c>
      <c r="E176" s="11">
        <v>3</v>
      </c>
    </row>
    <row r="177" spans="1:5">
      <c r="A177" s="11" t="s">
        <v>8219</v>
      </c>
      <c r="B177" s="11">
        <v>665</v>
      </c>
      <c r="D177" s="11" t="s">
        <v>8221</v>
      </c>
      <c r="E177" s="11">
        <v>34</v>
      </c>
    </row>
    <row r="178" spans="1:5">
      <c r="A178" s="11" t="s">
        <v>8219</v>
      </c>
      <c r="B178" s="11">
        <v>129</v>
      </c>
      <c r="D178" s="11" t="s">
        <v>8221</v>
      </c>
      <c r="E178" s="11">
        <v>0</v>
      </c>
    </row>
    <row r="179" spans="1:5">
      <c r="A179" s="11" t="s">
        <v>8219</v>
      </c>
      <c r="B179" s="11">
        <v>142</v>
      </c>
      <c r="D179" s="11" t="s">
        <v>8221</v>
      </c>
      <c r="E179" s="11">
        <v>3</v>
      </c>
    </row>
    <row r="180" spans="1:5">
      <c r="A180" s="11" t="s">
        <v>8219</v>
      </c>
      <c r="B180" s="11">
        <v>2436</v>
      </c>
      <c r="D180" s="11" t="s">
        <v>8221</v>
      </c>
      <c r="E180" s="11">
        <v>0</v>
      </c>
    </row>
    <row r="181" spans="1:5">
      <c r="A181" s="11" t="s">
        <v>8219</v>
      </c>
      <c r="B181" s="11">
        <v>244</v>
      </c>
      <c r="D181" s="11" t="s">
        <v>8221</v>
      </c>
      <c r="E181" s="11">
        <v>70</v>
      </c>
    </row>
    <row r="182" spans="1:5">
      <c r="A182" s="11" t="s">
        <v>8219</v>
      </c>
      <c r="B182" s="11">
        <v>298</v>
      </c>
      <c r="D182" s="11" t="s">
        <v>8221</v>
      </c>
      <c r="E182" s="11">
        <v>1</v>
      </c>
    </row>
    <row r="183" spans="1:5">
      <c r="A183" s="11" t="s">
        <v>8219</v>
      </c>
      <c r="B183" s="11">
        <v>251</v>
      </c>
      <c r="D183" s="11" t="s">
        <v>8221</v>
      </c>
      <c r="E183" s="11">
        <v>1</v>
      </c>
    </row>
    <row r="184" spans="1:5">
      <c r="A184" s="11" t="s">
        <v>8219</v>
      </c>
      <c r="B184" s="11">
        <v>108</v>
      </c>
      <c r="D184" s="11" t="s">
        <v>8221</v>
      </c>
      <c r="E184" s="11">
        <v>1</v>
      </c>
    </row>
    <row r="185" spans="1:5">
      <c r="A185" s="11" t="s">
        <v>8219</v>
      </c>
      <c r="B185" s="11">
        <v>82</v>
      </c>
      <c r="D185" s="11" t="s">
        <v>8221</v>
      </c>
      <c r="E185" s="11">
        <v>2</v>
      </c>
    </row>
    <row r="186" spans="1:5">
      <c r="A186" s="11" t="s">
        <v>8219</v>
      </c>
      <c r="B186" s="11">
        <v>74</v>
      </c>
      <c r="D186" s="11" t="s">
        <v>8221</v>
      </c>
      <c r="E186" s="11">
        <v>2</v>
      </c>
    </row>
    <row r="187" spans="1:5">
      <c r="A187" s="11" t="s">
        <v>8219</v>
      </c>
      <c r="B187" s="11">
        <v>189</v>
      </c>
      <c r="D187" s="11" t="s">
        <v>8221</v>
      </c>
      <c r="E187" s="11">
        <v>34</v>
      </c>
    </row>
    <row r="188" spans="1:5">
      <c r="A188" s="11" t="s">
        <v>8219</v>
      </c>
      <c r="B188" s="11">
        <v>80</v>
      </c>
      <c r="D188" s="11" t="s">
        <v>8221</v>
      </c>
      <c r="E188" s="11">
        <v>2</v>
      </c>
    </row>
    <row r="189" spans="1:5">
      <c r="A189" s="11" t="s">
        <v>8219</v>
      </c>
      <c r="B189" s="11">
        <v>576</v>
      </c>
      <c r="D189" s="11" t="s">
        <v>8221</v>
      </c>
      <c r="E189" s="11">
        <v>0</v>
      </c>
    </row>
    <row r="190" spans="1:5">
      <c r="A190" s="11" t="s">
        <v>8219</v>
      </c>
      <c r="B190" s="11">
        <v>202</v>
      </c>
      <c r="D190" s="11" t="s">
        <v>8221</v>
      </c>
      <c r="E190" s="11">
        <v>1</v>
      </c>
    </row>
    <row r="191" spans="1:5">
      <c r="A191" s="11" t="s">
        <v>8219</v>
      </c>
      <c r="B191" s="11">
        <v>238</v>
      </c>
      <c r="D191" s="11" t="s">
        <v>8221</v>
      </c>
      <c r="E191" s="11">
        <v>8</v>
      </c>
    </row>
    <row r="192" spans="1:5">
      <c r="A192" s="11" t="s">
        <v>8219</v>
      </c>
      <c r="B192" s="11">
        <v>36</v>
      </c>
      <c r="D192" s="11" t="s">
        <v>8221</v>
      </c>
      <c r="E192" s="11">
        <v>4</v>
      </c>
    </row>
    <row r="193" spans="1:5">
      <c r="A193" s="11" t="s">
        <v>8219</v>
      </c>
      <c r="B193" s="11">
        <v>150</v>
      </c>
      <c r="D193" s="11" t="s">
        <v>8221</v>
      </c>
      <c r="E193" s="11">
        <v>28</v>
      </c>
    </row>
    <row r="194" spans="1:5">
      <c r="A194" s="11" t="s">
        <v>8219</v>
      </c>
      <c r="B194" s="11">
        <v>146</v>
      </c>
      <c r="D194" s="11" t="s">
        <v>8221</v>
      </c>
      <c r="E194" s="11">
        <v>0</v>
      </c>
    </row>
    <row r="195" spans="1:5">
      <c r="A195" s="11" t="s">
        <v>8219</v>
      </c>
      <c r="B195" s="11">
        <v>222</v>
      </c>
      <c r="D195" s="11" t="s">
        <v>8221</v>
      </c>
      <c r="E195" s="11">
        <v>6</v>
      </c>
    </row>
    <row r="196" spans="1:5">
      <c r="A196" s="11" t="s">
        <v>8219</v>
      </c>
      <c r="B196" s="11">
        <v>120</v>
      </c>
      <c r="D196" s="11" t="s">
        <v>8221</v>
      </c>
      <c r="E196" s="11">
        <v>22</v>
      </c>
    </row>
    <row r="197" spans="1:5">
      <c r="A197" s="11" t="s">
        <v>8219</v>
      </c>
      <c r="B197" s="11">
        <v>126</v>
      </c>
      <c r="D197" s="11" t="s">
        <v>8221</v>
      </c>
      <c r="E197" s="11">
        <v>0</v>
      </c>
    </row>
    <row r="198" spans="1:5">
      <c r="A198" s="11" t="s">
        <v>8219</v>
      </c>
      <c r="B198" s="11">
        <v>158</v>
      </c>
      <c r="D198" s="11" t="s">
        <v>8221</v>
      </c>
      <c r="E198" s="11">
        <v>1</v>
      </c>
    </row>
    <row r="199" spans="1:5">
      <c r="A199" s="11" t="s">
        <v>8219</v>
      </c>
      <c r="B199" s="11">
        <v>316</v>
      </c>
      <c r="D199" s="11" t="s">
        <v>8221</v>
      </c>
      <c r="E199" s="11">
        <v>20</v>
      </c>
    </row>
    <row r="200" spans="1:5">
      <c r="A200" s="11" t="s">
        <v>8219</v>
      </c>
      <c r="B200" s="11">
        <v>284</v>
      </c>
      <c r="D200" s="11" t="s">
        <v>8221</v>
      </c>
      <c r="E200" s="11">
        <v>0</v>
      </c>
    </row>
    <row r="201" spans="1:5">
      <c r="A201" s="11" t="s">
        <v>8219</v>
      </c>
      <c r="B201" s="11">
        <v>51</v>
      </c>
      <c r="D201" s="11" t="s">
        <v>8221</v>
      </c>
      <c r="E201" s="11">
        <v>1</v>
      </c>
    </row>
    <row r="202" spans="1:5">
      <c r="A202" s="11" t="s">
        <v>8219</v>
      </c>
      <c r="B202" s="11">
        <v>158</v>
      </c>
      <c r="D202" s="11" t="s">
        <v>8221</v>
      </c>
      <c r="E202" s="11">
        <v>3</v>
      </c>
    </row>
    <row r="203" spans="1:5">
      <c r="A203" s="11" t="s">
        <v>8219</v>
      </c>
      <c r="B203" s="11">
        <v>337</v>
      </c>
      <c r="D203" s="11" t="s">
        <v>8221</v>
      </c>
      <c r="E203" s="11">
        <v>2</v>
      </c>
    </row>
    <row r="204" spans="1:5">
      <c r="A204" s="11" t="s">
        <v>8219</v>
      </c>
      <c r="B204" s="11">
        <v>186</v>
      </c>
      <c r="D204" s="11" t="s">
        <v>8221</v>
      </c>
      <c r="E204" s="11">
        <v>0</v>
      </c>
    </row>
    <row r="205" spans="1:5">
      <c r="A205" s="11" t="s">
        <v>8219</v>
      </c>
      <c r="B205" s="11">
        <v>58</v>
      </c>
      <c r="D205" s="11" t="s">
        <v>8221</v>
      </c>
      <c r="E205" s="11">
        <v>2</v>
      </c>
    </row>
    <row r="206" spans="1:5">
      <c r="A206" s="11" t="s">
        <v>8219</v>
      </c>
      <c r="B206" s="11">
        <v>82</v>
      </c>
      <c r="D206" s="11" t="s">
        <v>8221</v>
      </c>
      <c r="E206" s="11">
        <v>1</v>
      </c>
    </row>
    <row r="207" spans="1:5">
      <c r="A207" s="11" t="s">
        <v>8219</v>
      </c>
      <c r="B207" s="11">
        <v>736</v>
      </c>
      <c r="D207" s="11" t="s">
        <v>8221</v>
      </c>
      <c r="E207" s="11">
        <v>0</v>
      </c>
    </row>
    <row r="208" spans="1:5">
      <c r="A208" s="11" t="s">
        <v>8219</v>
      </c>
      <c r="B208" s="11">
        <v>1151</v>
      </c>
      <c r="D208" s="11" t="s">
        <v>8221</v>
      </c>
      <c r="E208" s="11">
        <v>1</v>
      </c>
    </row>
    <row r="209" spans="1:5">
      <c r="A209" s="11" t="s">
        <v>8219</v>
      </c>
      <c r="B209" s="11">
        <v>34</v>
      </c>
      <c r="D209" s="11" t="s">
        <v>8221</v>
      </c>
      <c r="E209" s="11">
        <v>0</v>
      </c>
    </row>
    <row r="210" spans="1:5">
      <c r="A210" s="11" t="s">
        <v>8219</v>
      </c>
      <c r="B210" s="11">
        <v>498</v>
      </c>
      <c r="D210" s="11" t="s">
        <v>8221</v>
      </c>
      <c r="E210" s="11">
        <v>5</v>
      </c>
    </row>
    <row r="211" spans="1:5">
      <c r="A211" s="11" t="s">
        <v>8219</v>
      </c>
      <c r="B211" s="11">
        <v>167</v>
      </c>
      <c r="D211" s="11" t="s">
        <v>8221</v>
      </c>
      <c r="E211" s="11">
        <v>1</v>
      </c>
    </row>
    <row r="212" spans="1:5">
      <c r="A212" s="11" t="s">
        <v>8219</v>
      </c>
      <c r="B212" s="11">
        <v>340</v>
      </c>
      <c r="D212" s="11" t="s">
        <v>8221</v>
      </c>
      <c r="E212" s="11">
        <v>1</v>
      </c>
    </row>
    <row r="213" spans="1:5">
      <c r="A213" s="11" t="s">
        <v>8219</v>
      </c>
      <c r="B213" s="11">
        <v>438</v>
      </c>
      <c r="D213" s="11" t="s">
        <v>8221</v>
      </c>
      <c r="E213" s="11">
        <v>2</v>
      </c>
    </row>
    <row r="214" spans="1:5">
      <c r="A214" s="11" t="s">
        <v>8219</v>
      </c>
      <c r="B214" s="11">
        <v>555</v>
      </c>
      <c r="D214" s="11" t="s">
        <v>8221</v>
      </c>
      <c r="E214" s="11">
        <v>0</v>
      </c>
    </row>
    <row r="215" spans="1:5">
      <c r="A215" s="11" t="s">
        <v>8219</v>
      </c>
      <c r="B215" s="11">
        <v>266</v>
      </c>
      <c r="D215" s="11" t="s">
        <v>8221</v>
      </c>
      <c r="E215" s="11">
        <v>9</v>
      </c>
    </row>
    <row r="216" spans="1:5">
      <c r="A216" s="11" t="s">
        <v>8219</v>
      </c>
      <c r="B216" s="11">
        <v>69</v>
      </c>
      <c r="D216" s="11" t="s">
        <v>8221</v>
      </c>
      <c r="E216" s="11">
        <v>4</v>
      </c>
    </row>
    <row r="217" spans="1:5">
      <c r="A217" s="11" t="s">
        <v>8219</v>
      </c>
      <c r="B217" s="11">
        <v>80</v>
      </c>
      <c r="D217" s="11" t="s">
        <v>8221</v>
      </c>
      <c r="E217" s="11">
        <v>4</v>
      </c>
    </row>
    <row r="218" spans="1:5">
      <c r="A218" s="11" t="s">
        <v>8219</v>
      </c>
      <c r="B218" s="11">
        <v>493</v>
      </c>
      <c r="D218" s="11" t="s">
        <v>8221</v>
      </c>
      <c r="E218" s="11">
        <v>1</v>
      </c>
    </row>
    <row r="219" spans="1:5">
      <c r="A219" s="11" t="s">
        <v>8219</v>
      </c>
      <c r="B219" s="11">
        <v>31</v>
      </c>
      <c r="D219" s="11" t="s">
        <v>8221</v>
      </c>
      <c r="E219" s="11">
        <v>1</v>
      </c>
    </row>
    <row r="220" spans="1:5">
      <c r="A220" s="11" t="s">
        <v>8219</v>
      </c>
      <c r="B220" s="11">
        <v>236</v>
      </c>
      <c r="D220" s="11" t="s">
        <v>8221</v>
      </c>
      <c r="E220" s="11">
        <v>7</v>
      </c>
    </row>
    <row r="221" spans="1:5">
      <c r="A221" s="11" t="s">
        <v>8219</v>
      </c>
      <c r="B221" s="11">
        <v>89</v>
      </c>
      <c r="D221" s="11" t="s">
        <v>8221</v>
      </c>
      <c r="E221" s="11">
        <v>5</v>
      </c>
    </row>
    <row r="222" spans="1:5">
      <c r="A222" s="11" t="s">
        <v>8219</v>
      </c>
      <c r="B222" s="11">
        <v>299</v>
      </c>
      <c r="D222" s="11" t="s">
        <v>8221</v>
      </c>
      <c r="E222" s="11">
        <v>1</v>
      </c>
    </row>
    <row r="223" spans="1:5">
      <c r="A223" s="11" t="s">
        <v>8219</v>
      </c>
      <c r="B223" s="11">
        <v>55</v>
      </c>
      <c r="D223" s="11" t="s">
        <v>8221</v>
      </c>
      <c r="E223" s="11">
        <v>0</v>
      </c>
    </row>
    <row r="224" spans="1:5">
      <c r="A224" s="11" t="s">
        <v>8219</v>
      </c>
      <c r="B224" s="11">
        <v>325</v>
      </c>
      <c r="D224" s="11" t="s">
        <v>8221</v>
      </c>
      <c r="E224" s="11">
        <v>0</v>
      </c>
    </row>
    <row r="225" spans="1:5">
      <c r="A225" s="11" t="s">
        <v>8219</v>
      </c>
      <c r="B225" s="11">
        <v>524</v>
      </c>
      <c r="D225" s="11" t="s">
        <v>8221</v>
      </c>
      <c r="E225" s="11">
        <v>1</v>
      </c>
    </row>
    <row r="226" spans="1:5">
      <c r="A226" s="11" t="s">
        <v>8219</v>
      </c>
      <c r="B226" s="11">
        <v>285</v>
      </c>
      <c r="D226" s="11" t="s">
        <v>8221</v>
      </c>
      <c r="E226" s="11">
        <v>2</v>
      </c>
    </row>
    <row r="227" spans="1:5">
      <c r="A227" s="11" t="s">
        <v>8219</v>
      </c>
      <c r="B227" s="11">
        <v>179</v>
      </c>
      <c r="D227" s="11" t="s">
        <v>8221</v>
      </c>
      <c r="E227" s="11">
        <v>0</v>
      </c>
    </row>
    <row r="228" spans="1:5">
      <c r="A228" s="11" t="s">
        <v>8219</v>
      </c>
      <c r="B228" s="11">
        <v>188</v>
      </c>
      <c r="D228" s="11" t="s">
        <v>8221</v>
      </c>
      <c r="E228" s="11">
        <v>4</v>
      </c>
    </row>
    <row r="229" spans="1:5">
      <c r="A229" s="11" t="s">
        <v>8219</v>
      </c>
      <c r="B229" s="11">
        <v>379</v>
      </c>
      <c r="D229" s="11" t="s">
        <v>8221</v>
      </c>
      <c r="E229" s="11">
        <v>7</v>
      </c>
    </row>
    <row r="230" spans="1:5">
      <c r="A230" s="11" t="s">
        <v>8219</v>
      </c>
      <c r="B230" s="11">
        <v>119</v>
      </c>
      <c r="D230" s="11" t="s">
        <v>8221</v>
      </c>
      <c r="E230" s="11">
        <v>2</v>
      </c>
    </row>
    <row r="231" spans="1:5">
      <c r="A231" s="11" t="s">
        <v>8219</v>
      </c>
      <c r="B231" s="11">
        <v>167</v>
      </c>
      <c r="D231" s="11" t="s">
        <v>8221</v>
      </c>
      <c r="E231" s="11">
        <v>1</v>
      </c>
    </row>
    <row r="232" spans="1:5">
      <c r="A232" s="11" t="s">
        <v>8219</v>
      </c>
      <c r="B232" s="11">
        <v>221</v>
      </c>
      <c r="D232" s="11" t="s">
        <v>8221</v>
      </c>
      <c r="E232" s="11">
        <v>9</v>
      </c>
    </row>
    <row r="233" spans="1:5">
      <c r="A233" s="11" t="s">
        <v>8219</v>
      </c>
      <c r="B233" s="11">
        <v>964</v>
      </c>
      <c r="D233" s="11" t="s">
        <v>8221</v>
      </c>
      <c r="E233" s="11">
        <v>2</v>
      </c>
    </row>
    <row r="234" spans="1:5">
      <c r="A234" s="11" t="s">
        <v>8219</v>
      </c>
      <c r="B234" s="11">
        <v>286</v>
      </c>
      <c r="D234" s="11" t="s">
        <v>8221</v>
      </c>
      <c r="E234" s="11">
        <v>1</v>
      </c>
    </row>
    <row r="235" spans="1:5">
      <c r="A235" s="11" t="s">
        <v>8219</v>
      </c>
      <c r="B235" s="11">
        <v>613</v>
      </c>
      <c r="D235" s="11" t="s">
        <v>8221</v>
      </c>
      <c r="E235" s="11">
        <v>7</v>
      </c>
    </row>
    <row r="236" spans="1:5">
      <c r="A236" s="11" t="s">
        <v>8219</v>
      </c>
      <c r="B236" s="11">
        <v>29</v>
      </c>
      <c r="D236" s="11" t="s">
        <v>8221</v>
      </c>
      <c r="E236" s="11">
        <v>2</v>
      </c>
    </row>
    <row r="237" spans="1:5">
      <c r="A237" s="11" t="s">
        <v>8219</v>
      </c>
      <c r="B237" s="11">
        <v>165</v>
      </c>
      <c r="D237" s="11" t="s">
        <v>8221</v>
      </c>
      <c r="E237" s="11">
        <v>8</v>
      </c>
    </row>
    <row r="238" spans="1:5">
      <c r="A238" s="11" t="s">
        <v>8219</v>
      </c>
      <c r="B238" s="11">
        <v>97</v>
      </c>
      <c r="D238" s="11" t="s">
        <v>8221</v>
      </c>
      <c r="E238" s="11">
        <v>2</v>
      </c>
    </row>
    <row r="239" spans="1:5">
      <c r="A239" s="11" t="s">
        <v>8219</v>
      </c>
      <c r="B239" s="11">
        <v>303</v>
      </c>
      <c r="D239" s="11" t="s">
        <v>8221</v>
      </c>
      <c r="E239" s="11">
        <v>2</v>
      </c>
    </row>
    <row r="240" spans="1:5">
      <c r="A240" s="11" t="s">
        <v>8219</v>
      </c>
      <c r="B240" s="11">
        <v>267</v>
      </c>
      <c r="D240" s="11" t="s">
        <v>8221</v>
      </c>
      <c r="E240" s="11">
        <v>7</v>
      </c>
    </row>
    <row r="241" spans="1:5">
      <c r="A241" s="11" t="s">
        <v>8219</v>
      </c>
      <c r="B241" s="11">
        <v>302</v>
      </c>
      <c r="D241" s="11" t="s">
        <v>8221</v>
      </c>
      <c r="E241" s="11">
        <v>2</v>
      </c>
    </row>
    <row r="242" spans="1:5">
      <c r="A242" s="11" t="s">
        <v>8219</v>
      </c>
      <c r="B242" s="11">
        <v>87</v>
      </c>
      <c r="D242" s="11" t="s">
        <v>8221</v>
      </c>
      <c r="E242" s="11">
        <v>18</v>
      </c>
    </row>
    <row r="243" spans="1:5">
      <c r="A243" s="11" t="s">
        <v>8219</v>
      </c>
      <c r="B243" s="11">
        <v>354</v>
      </c>
      <c r="D243" s="11" t="s">
        <v>8221</v>
      </c>
      <c r="E243" s="11">
        <v>9</v>
      </c>
    </row>
    <row r="244" spans="1:5">
      <c r="A244" s="11" t="s">
        <v>8219</v>
      </c>
      <c r="B244" s="11">
        <v>86</v>
      </c>
      <c r="D244" s="11" t="s">
        <v>8221</v>
      </c>
      <c r="E244" s="11">
        <v>4</v>
      </c>
    </row>
    <row r="245" spans="1:5">
      <c r="A245" s="11" t="s">
        <v>8219</v>
      </c>
      <c r="B245" s="11">
        <v>26</v>
      </c>
      <c r="D245" s="11" t="s">
        <v>8221</v>
      </c>
      <c r="E245" s="11">
        <v>7</v>
      </c>
    </row>
    <row r="246" spans="1:5">
      <c r="A246" s="11" t="s">
        <v>8219</v>
      </c>
      <c r="B246" s="11">
        <v>113</v>
      </c>
      <c r="D246" s="11" t="s">
        <v>8221</v>
      </c>
      <c r="E246" s="11">
        <v>29</v>
      </c>
    </row>
    <row r="247" spans="1:5">
      <c r="A247" s="11" t="s">
        <v>8219</v>
      </c>
      <c r="B247" s="11">
        <v>65</v>
      </c>
      <c r="D247" s="11" t="s">
        <v>8221</v>
      </c>
      <c r="E247" s="11">
        <v>12</v>
      </c>
    </row>
    <row r="248" spans="1:5">
      <c r="A248" s="11" t="s">
        <v>8219</v>
      </c>
      <c r="B248" s="11">
        <v>134</v>
      </c>
      <c r="D248" s="11" t="s">
        <v>8221</v>
      </c>
      <c r="E248" s="11">
        <v>4</v>
      </c>
    </row>
    <row r="249" spans="1:5">
      <c r="A249" s="11" t="s">
        <v>8219</v>
      </c>
      <c r="B249" s="11">
        <v>119</v>
      </c>
      <c r="D249" s="11" t="s">
        <v>8221</v>
      </c>
      <c r="E249" s="11">
        <v>28</v>
      </c>
    </row>
    <row r="250" spans="1:5">
      <c r="A250" s="11" t="s">
        <v>8219</v>
      </c>
      <c r="B250" s="11">
        <v>159</v>
      </c>
      <c r="D250" s="11" t="s">
        <v>8221</v>
      </c>
      <c r="E250" s="11">
        <v>25</v>
      </c>
    </row>
    <row r="251" spans="1:5">
      <c r="A251" s="11" t="s">
        <v>8219</v>
      </c>
      <c r="B251" s="11">
        <v>167</v>
      </c>
      <c r="D251" s="11" t="s">
        <v>8221</v>
      </c>
      <c r="E251" s="11">
        <v>28</v>
      </c>
    </row>
    <row r="252" spans="1:5">
      <c r="A252" s="11" t="s">
        <v>8219</v>
      </c>
      <c r="B252" s="11">
        <v>43</v>
      </c>
      <c r="D252" s="11" t="s">
        <v>8221</v>
      </c>
      <c r="E252" s="11">
        <v>310</v>
      </c>
    </row>
    <row r="253" spans="1:5">
      <c r="A253" s="11" t="s">
        <v>8219</v>
      </c>
      <c r="B253" s="11">
        <v>1062</v>
      </c>
      <c r="D253" s="11" t="s">
        <v>8221</v>
      </c>
      <c r="E253" s="11">
        <v>15</v>
      </c>
    </row>
    <row r="254" spans="1:5">
      <c r="A254" s="11" t="s">
        <v>8219</v>
      </c>
      <c r="B254" s="11">
        <v>9</v>
      </c>
      <c r="D254" s="11" t="s">
        <v>8221</v>
      </c>
      <c r="E254" s="11">
        <v>215</v>
      </c>
    </row>
    <row r="255" spans="1:5">
      <c r="A255" s="11" t="s">
        <v>8219</v>
      </c>
      <c r="B255" s="11">
        <v>89</v>
      </c>
      <c r="D255" s="11" t="s">
        <v>8221</v>
      </c>
      <c r="E255" s="11">
        <v>3</v>
      </c>
    </row>
    <row r="256" spans="1:5">
      <c r="A256" s="11" t="s">
        <v>8219</v>
      </c>
      <c r="B256" s="11">
        <v>174</v>
      </c>
      <c r="D256" s="11" t="s">
        <v>8221</v>
      </c>
      <c r="E256" s="11">
        <v>2</v>
      </c>
    </row>
    <row r="257" spans="1:5">
      <c r="A257" s="11" t="s">
        <v>8219</v>
      </c>
      <c r="B257" s="11">
        <v>14</v>
      </c>
      <c r="D257" s="11" t="s">
        <v>8221</v>
      </c>
      <c r="E257" s="11">
        <v>26</v>
      </c>
    </row>
    <row r="258" spans="1:5">
      <c r="A258" s="11" t="s">
        <v>8219</v>
      </c>
      <c r="B258" s="11">
        <v>48</v>
      </c>
      <c r="D258" s="11" t="s">
        <v>8221</v>
      </c>
      <c r="E258" s="11">
        <v>24</v>
      </c>
    </row>
    <row r="259" spans="1:5">
      <c r="A259" s="11" t="s">
        <v>8219</v>
      </c>
      <c r="B259" s="11">
        <v>133</v>
      </c>
      <c r="D259" s="11" t="s">
        <v>8221</v>
      </c>
      <c r="E259" s="11">
        <v>96</v>
      </c>
    </row>
    <row r="260" spans="1:5">
      <c r="A260" s="11" t="s">
        <v>8219</v>
      </c>
      <c r="B260" s="11">
        <v>83</v>
      </c>
      <c r="D260" s="11" t="s">
        <v>8221</v>
      </c>
      <c r="E260" s="11">
        <v>17</v>
      </c>
    </row>
    <row r="261" spans="1:5">
      <c r="A261" s="11" t="s">
        <v>8219</v>
      </c>
      <c r="B261" s="11">
        <v>149</v>
      </c>
      <c r="D261" s="11" t="s">
        <v>8221</v>
      </c>
      <c r="E261" s="11">
        <v>94</v>
      </c>
    </row>
    <row r="262" spans="1:5">
      <c r="A262" s="11" t="s">
        <v>8219</v>
      </c>
      <c r="B262" s="11">
        <v>49</v>
      </c>
      <c r="D262" s="11" t="s">
        <v>8221</v>
      </c>
      <c r="E262" s="11">
        <v>129</v>
      </c>
    </row>
    <row r="263" spans="1:5">
      <c r="A263" s="11" t="s">
        <v>8219</v>
      </c>
      <c r="B263" s="11">
        <v>251</v>
      </c>
      <c r="D263" s="11" t="s">
        <v>8221</v>
      </c>
      <c r="E263" s="11">
        <v>1</v>
      </c>
    </row>
    <row r="264" spans="1:5">
      <c r="A264" s="11" t="s">
        <v>8219</v>
      </c>
      <c r="B264" s="11">
        <v>22</v>
      </c>
      <c r="D264" s="11" t="s">
        <v>8221</v>
      </c>
      <c r="E264" s="11">
        <v>4</v>
      </c>
    </row>
    <row r="265" spans="1:5">
      <c r="A265" s="11" t="s">
        <v>8219</v>
      </c>
      <c r="B265" s="11">
        <v>48</v>
      </c>
      <c r="D265" s="11" t="s">
        <v>8221</v>
      </c>
      <c r="E265" s="11">
        <v>3</v>
      </c>
    </row>
    <row r="266" spans="1:5">
      <c r="A266" s="11" t="s">
        <v>8219</v>
      </c>
      <c r="B266" s="11">
        <v>383</v>
      </c>
      <c r="D266" s="11" t="s">
        <v>8221</v>
      </c>
      <c r="E266" s="11">
        <v>135</v>
      </c>
    </row>
    <row r="267" spans="1:5">
      <c r="A267" s="11" t="s">
        <v>8219</v>
      </c>
      <c r="B267" s="11">
        <v>237</v>
      </c>
      <c r="D267" s="11" t="s">
        <v>8221</v>
      </c>
      <c r="E267" s="11">
        <v>10</v>
      </c>
    </row>
    <row r="268" spans="1:5">
      <c r="A268" s="11" t="s">
        <v>8219</v>
      </c>
      <c r="B268" s="11">
        <v>13</v>
      </c>
      <c r="D268" s="11" t="s">
        <v>8221</v>
      </c>
      <c r="E268" s="11">
        <v>0</v>
      </c>
    </row>
    <row r="269" spans="1:5">
      <c r="A269" s="11" t="s">
        <v>8219</v>
      </c>
      <c r="B269" s="11">
        <v>562</v>
      </c>
      <c r="D269" s="11" t="s">
        <v>8221</v>
      </c>
      <c r="E269" s="11">
        <v>6</v>
      </c>
    </row>
    <row r="270" spans="1:5">
      <c r="A270" s="11" t="s">
        <v>8219</v>
      </c>
      <c r="B270" s="11">
        <v>71</v>
      </c>
      <c r="D270" s="11" t="s">
        <v>8221</v>
      </c>
      <c r="E270" s="11">
        <v>36</v>
      </c>
    </row>
    <row r="271" spans="1:5">
      <c r="A271" s="11" t="s">
        <v>8219</v>
      </c>
      <c r="B271" s="11">
        <v>1510</v>
      </c>
      <c r="D271" s="11" t="s">
        <v>8221</v>
      </c>
      <c r="E271" s="11">
        <v>336</v>
      </c>
    </row>
    <row r="272" spans="1:5">
      <c r="A272" s="11" t="s">
        <v>8219</v>
      </c>
      <c r="B272" s="11">
        <v>14</v>
      </c>
      <c r="D272" s="11" t="s">
        <v>8221</v>
      </c>
      <c r="E272" s="11">
        <v>34</v>
      </c>
    </row>
    <row r="273" spans="1:5">
      <c r="A273" s="11" t="s">
        <v>8219</v>
      </c>
      <c r="B273" s="11">
        <v>193</v>
      </c>
      <c r="D273" s="11" t="s">
        <v>8221</v>
      </c>
      <c r="E273" s="11">
        <v>10</v>
      </c>
    </row>
    <row r="274" spans="1:5">
      <c r="A274" s="11" t="s">
        <v>8219</v>
      </c>
      <c r="B274" s="11">
        <v>206</v>
      </c>
      <c r="D274" s="11" t="s">
        <v>8221</v>
      </c>
      <c r="E274" s="11">
        <v>201</v>
      </c>
    </row>
    <row r="275" spans="1:5">
      <c r="A275" s="11" t="s">
        <v>8219</v>
      </c>
      <c r="B275" s="11">
        <v>351</v>
      </c>
      <c r="D275" s="11" t="s">
        <v>8221</v>
      </c>
      <c r="E275" s="11">
        <v>296</v>
      </c>
    </row>
    <row r="276" spans="1:5">
      <c r="A276" s="11" t="s">
        <v>8219</v>
      </c>
      <c r="B276" s="11">
        <v>50</v>
      </c>
      <c r="D276" s="11" t="s">
        <v>8221</v>
      </c>
      <c r="E276" s="11">
        <v>7</v>
      </c>
    </row>
    <row r="277" spans="1:5">
      <c r="A277" s="11" t="s">
        <v>8219</v>
      </c>
      <c r="B277" s="11">
        <v>184</v>
      </c>
      <c r="D277" s="11" t="s">
        <v>8221</v>
      </c>
      <c r="E277" s="11">
        <v>7</v>
      </c>
    </row>
    <row r="278" spans="1:5">
      <c r="A278" s="11" t="s">
        <v>8219</v>
      </c>
      <c r="B278" s="11">
        <v>196</v>
      </c>
      <c r="D278" s="11" t="s">
        <v>8221</v>
      </c>
      <c r="E278" s="11">
        <v>1</v>
      </c>
    </row>
    <row r="279" spans="1:5">
      <c r="A279" s="11" t="s">
        <v>8219</v>
      </c>
      <c r="B279" s="11">
        <v>229</v>
      </c>
      <c r="D279" s="11" t="s">
        <v>8221</v>
      </c>
      <c r="E279" s="11">
        <v>114</v>
      </c>
    </row>
    <row r="280" spans="1:5">
      <c r="A280" s="11" t="s">
        <v>8219</v>
      </c>
      <c r="B280" s="11">
        <v>67</v>
      </c>
      <c r="D280" s="11" t="s">
        <v>8221</v>
      </c>
      <c r="E280" s="11">
        <v>29</v>
      </c>
    </row>
    <row r="281" spans="1:5">
      <c r="A281" s="11" t="s">
        <v>8219</v>
      </c>
      <c r="B281" s="11">
        <v>95</v>
      </c>
      <c r="D281" s="11" t="s">
        <v>8221</v>
      </c>
      <c r="E281" s="11">
        <v>890</v>
      </c>
    </row>
    <row r="282" spans="1:5">
      <c r="A282" s="11" t="s">
        <v>8219</v>
      </c>
      <c r="B282" s="11">
        <v>62</v>
      </c>
      <c r="D282" s="11" t="s">
        <v>8221</v>
      </c>
      <c r="E282" s="11">
        <v>31</v>
      </c>
    </row>
    <row r="283" spans="1:5">
      <c r="A283" s="11" t="s">
        <v>8219</v>
      </c>
      <c r="B283" s="11">
        <v>73</v>
      </c>
      <c r="D283" s="11" t="s">
        <v>8221</v>
      </c>
      <c r="E283" s="11">
        <v>21</v>
      </c>
    </row>
    <row r="284" spans="1:5">
      <c r="A284" s="11" t="s">
        <v>8219</v>
      </c>
      <c r="B284" s="11">
        <v>43</v>
      </c>
      <c r="D284" s="11" t="s">
        <v>8221</v>
      </c>
      <c r="E284" s="11">
        <v>37</v>
      </c>
    </row>
    <row r="285" spans="1:5">
      <c r="A285" s="11" t="s">
        <v>8219</v>
      </c>
      <c r="B285" s="11">
        <v>70</v>
      </c>
      <c r="D285" s="11" t="s">
        <v>8221</v>
      </c>
      <c r="E285" s="11">
        <v>7</v>
      </c>
    </row>
    <row r="286" spans="1:5">
      <c r="A286" s="11" t="s">
        <v>8219</v>
      </c>
      <c r="B286" s="11">
        <v>271</v>
      </c>
      <c r="D286" s="11" t="s">
        <v>8221</v>
      </c>
      <c r="E286" s="11">
        <v>4</v>
      </c>
    </row>
    <row r="287" spans="1:5">
      <c r="A287" s="11" t="s">
        <v>8219</v>
      </c>
      <c r="B287" s="11">
        <v>55</v>
      </c>
      <c r="D287" s="11" t="s">
        <v>8221</v>
      </c>
      <c r="E287" s="11">
        <v>5</v>
      </c>
    </row>
    <row r="288" spans="1:5">
      <c r="A288" s="11" t="s">
        <v>8219</v>
      </c>
      <c r="B288" s="11">
        <v>35</v>
      </c>
      <c r="D288" s="11" t="s">
        <v>8221</v>
      </c>
      <c r="E288" s="11">
        <v>0</v>
      </c>
    </row>
    <row r="289" spans="1:5">
      <c r="A289" s="11" t="s">
        <v>8219</v>
      </c>
      <c r="B289" s="11">
        <v>22</v>
      </c>
      <c r="D289" s="11" t="s">
        <v>8221</v>
      </c>
      <c r="E289" s="11">
        <v>456</v>
      </c>
    </row>
    <row r="290" spans="1:5">
      <c r="A290" s="11" t="s">
        <v>8219</v>
      </c>
      <c r="B290" s="11">
        <v>38</v>
      </c>
      <c r="D290" s="11" t="s">
        <v>8221</v>
      </c>
      <c r="E290" s="11">
        <v>369</v>
      </c>
    </row>
    <row r="291" spans="1:5">
      <c r="A291" s="11" t="s">
        <v>8219</v>
      </c>
      <c r="B291" s="11">
        <v>15</v>
      </c>
      <c r="D291" s="11" t="s">
        <v>8221</v>
      </c>
      <c r="E291" s="11">
        <v>2</v>
      </c>
    </row>
    <row r="292" spans="1:5">
      <c r="A292" s="11" t="s">
        <v>8219</v>
      </c>
      <c r="B292" s="11">
        <v>7</v>
      </c>
      <c r="D292" s="11" t="s">
        <v>8221</v>
      </c>
      <c r="E292" s="11">
        <v>0</v>
      </c>
    </row>
    <row r="293" spans="1:5">
      <c r="A293" s="11" t="s">
        <v>8219</v>
      </c>
      <c r="B293" s="11">
        <v>241</v>
      </c>
      <c r="D293" s="11" t="s">
        <v>8221</v>
      </c>
      <c r="E293" s="11">
        <v>338</v>
      </c>
    </row>
    <row r="294" spans="1:5">
      <c r="A294" s="11" t="s">
        <v>8219</v>
      </c>
      <c r="B294" s="11">
        <v>55</v>
      </c>
      <c r="D294" s="11" t="s">
        <v>8221</v>
      </c>
      <c r="E294" s="11">
        <v>4</v>
      </c>
    </row>
    <row r="295" spans="1:5">
      <c r="A295" s="11" t="s">
        <v>8219</v>
      </c>
      <c r="B295" s="11">
        <v>171</v>
      </c>
      <c r="D295" s="11" t="s">
        <v>8221</v>
      </c>
      <c r="E295" s="11">
        <v>1</v>
      </c>
    </row>
    <row r="296" spans="1:5">
      <c r="A296" s="11" t="s">
        <v>8219</v>
      </c>
      <c r="B296" s="11">
        <v>208</v>
      </c>
      <c r="D296" s="11" t="s">
        <v>8221</v>
      </c>
      <c r="E296" s="11">
        <v>28</v>
      </c>
    </row>
    <row r="297" spans="1:5">
      <c r="A297" s="11" t="s">
        <v>8219</v>
      </c>
      <c r="B297" s="11">
        <v>21</v>
      </c>
      <c r="D297" s="11" t="s">
        <v>8221</v>
      </c>
      <c r="E297" s="11">
        <v>12</v>
      </c>
    </row>
    <row r="298" spans="1:5">
      <c r="A298" s="11" t="s">
        <v>8219</v>
      </c>
      <c r="B298" s="11">
        <v>25</v>
      </c>
      <c r="D298" s="11" t="s">
        <v>8221</v>
      </c>
      <c r="E298" s="11">
        <v>16</v>
      </c>
    </row>
    <row r="299" spans="1:5">
      <c r="A299" s="11" t="s">
        <v>8219</v>
      </c>
      <c r="B299" s="11">
        <v>52</v>
      </c>
      <c r="D299" s="11" t="s">
        <v>8221</v>
      </c>
      <c r="E299" s="11">
        <v>4</v>
      </c>
    </row>
    <row r="300" spans="1:5">
      <c r="A300" s="11" t="s">
        <v>8219</v>
      </c>
      <c r="B300" s="11">
        <v>104</v>
      </c>
      <c r="D300" s="11" t="s">
        <v>8221</v>
      </c>
      <c r="E300" s="11">
        <v>4</v>
      </c>
    </row>
    <row r="301" spans="1:5">
      <c r="A301" s="11" t="s">
        <v>8219</v>
      </c>
      <c r="B301" s="11">
        <v>73</v>
      </c>
      <c r="D301" s="11" t="s">
        <v>8221</v>
      </c>
      <c r="E301" s="11">
        <v>10</v>
      </c>
    </row>
    <row r="302" spans="1:5">
      <c r="A302" s="11" t="s">
        <v>8219</v>
      </c>
      <c r="B302" s="11">
        <v>34</v>
      </c>
      <c r="D302" s="11" t="s">
        <v>8221</v>
      </c>
      <c r="E302" s="11">
        <v>0</v>
      </c>
    </row>
    <row r="303" spans="1:5">
      <c r="A303" s="11" t="s">
        <v>8219</v>
      </c>
      <c r="B303" s="11">
        <v>56</v>
      </c>
      <c r="D303" s="11" t="s">
        <v>8221</v>
      </c>
      <c r="E303" s="11">
        <v>6</v>
      </c>
    </row>
    <row r="304" spans="1:5">
      <c r="A304" s="11" t="s">
        <v>8219</v>
      </c>
      <c r="B304" s="11">
        <v>31</v>
      </c>
      <c r="D304" s="11" t="s">
        <v>8221</v>
      </c>
      <c r="E304" s="11">
        <v>0</v>
      </c>
    </row>
    <row r="305" spans="1:5">
      <c r="A305" s="11" t="s">
        <v>8219</v>
      </c>
      <c r="B305" s="11">
        <v>84</v>
      </c>
      <c r="D305" s="11" t="s">
        <v>8221</v>
      </c>
      <c r="E305" s="11">
        <v>1</v>
      </c>
    </row>
    <row r="306" spans="1:5">
      <c r="A306" s="11" t="s">
        <v>8219</v>
      </c>
      <c r="B306" s="11">
        <v>130</v>
      </c>
      <c r="D306" s="11" t="s">
        <v>8221</v>
      </c>
      <c r="E306" s="11">
        <v>0</v>
      </c>
    </row>
    <row r="307" spans="1:5">
      <c r="A307" s="11" t="s">
        <v>8219</v>
      </c>
      <c r="B307" s="11">
        <v>12</v>
      </c>
      <c r="D307" s="11" t="s">
        <v>8221</v>
      </c>
      <c r="E307" s="11">
        <v>44</v>
      </c>
    </row>
    <row r="308" spans="1:5">
      <c r="A308" s="11" t="s">
        <v>8219</v>
      </c>
      <c r="B308" s="11">
        <v>23</v>
      </c>
      <c r="D308" s="11" t="s">
        <v>8221</v>
      </c>
      <c r="E308" s="11">
        <v>0</v>
      </c>
    </row>
    <row r="309" spans="1:5">
      <c r="A309" s="11" t="s">
        <v>8219</v>
      </c>
      <c r="B309" s="11">
        <v>158</v>
      </c>
      <c r="D309" s="11" t="s">
        <v>8221</v>
      </c>
      <c r="E309" s="11">
        <v>3</v>
      </c>
    </row>
    <row r="310" spans="1:5">
      <c r="A310" s="11" t="s">
        <v>8219</v>
      </c>
      <c r="B310" s="11">
        <v>30</v>
      </c>
      <c r="D310" s="11" t="s">
        <v>8221</v>
      </c>
      <c r="E310" s="11">
        <v>0</v>
      </c>
    </row>
    <row r="311" spans="1:5">
      <c r="A311" s="11" t="s">
        <v>8219</v>
      </c>
      <c r="B311" s="11">
        <v>18</v>
      </c>
      <c r="D311" s="11" t="s">
        <v>8221</v>
      </c>
      <c r="E311" s="11">
        <v>52</v>
      </c>
    </row>
    <row r="312" spans="1:5">
      <c r="A312" s="11" t="s">
        <v>8219</v>
      </c>
      <c r="B312" s="11">
        <v>29</v>
      </c>
      <c r="D312" s="11" t="s">
        <v>8221</v>
      </c>
      <c r="E312" s="11">
        <v>0</v>
      </c>
    </row>
    <row r="313" spans="1:5">
      <c r="A313" s="11" t="s">
        <v>8219</v>
      </c>
      <c r="B313" s="11">
        <v>31</v>
      </c>
      <c r="D313" s="11" t="s">
        <v>8221</v>
      </c>
      <c r="E313" s="11">
        <v>1</v>
      </c>
    </row>
    <row r="314" spans="1:5">
      <c r="A314" s="11" t="s">
        <v>8219</v>
      </c>
      <c r="B314" s="11">
        <v>173</v>
      </c>
      <c r="D314" s="11" t="s">
        <v>8221</v>
      </c>
      <c r="E314" s="11">
        <v>1</v>
      </c>
    </row>
    <row r="315" spans="1:5">
      <c r="A315" s="11" t="s">
        <v>8219</v>
      </c>
      <c r="B315" s="11">
        <v>17</v>
      </c>
      <c r="D315" s="11" t="s">
        <v>8221</v>
      </c>
      <c r="E315" s="11">
        <v>2</v>
      </c>
    </row>
    <row r="316" spans="1:5">
      <c r="A316" s="11" t="s">
        <v>8219</v>
      </c>
      <c r="B316" s="11">
        <v>48</v>
      </c>
      <c r="D316" s="11" t="s">
        <v>8221</v>
      </c>
      <c r="E316" s="11">
        <v>9</v>
      </c>
    </row>
    <row r="317" spans="1:5">
      <c r="A317" s="11" t="s">
        <v>8219</v>
      </c>
      <c r="B317" s="11">
        <v>59</v>
      </c>
      <c r="D317" s="11" t="s">
        <v>8221</v>
      </c>
      <c r="E317" s="11">
        <v>5</v>
      </c>
    </row>
    <row r="318" spans="1:5">
      <c r="A318" s="11" t="s">
        <v>8219</v>
      </c>
      <c r="B318" s="11">
        <v>39</v>
      </c>
      <c r="D318" s="11" t="s">
        <v>8221</v>
      </c>
      <c r="E318" s="11">
        <v>57</v>
      </c>
    </row>
    <row r="319" spans="1:5">
      <c r="A319" s="11" t="s">
        <v>8219</v>
      </c>
      <c r="B319" s="11">
        <v>59</v>
      </c>
      <c r="D319" s="11" t="s">
        <v>8221</v>
      </c>
      <c r="E319" s="11">
        <v>3</v>
      </c>
    </row>
    <row r="320" spans="1:5">
      <c r="A320" s="11" t="s">
        <v>8219</v>
      </c>
      <c r="B320" s="11">
        <v>60</v>
      </c>
      <c r="D320" s="11" t="s">
        <v>8221</v>
      </c>
      <c r="E320" s="11">
        <v>1</v>
      </c>
    </row>
    <row r="321" spans="1:5">
      <c r="A321" s="11" t="s">
        <v>8219</v>
      </c>
      <c r="B321" s="11">
        <v>20</v>
      </c>
      <c r="D321" s="11" t="s">
        <v>8221</v>
      </c>
      <c r="E321" s="11">
        <v>6</v>
      </c>
    </row>
    <row r="322" spans="1:5">
      <c r="A322" s="11" t="s">
        <v>8219</v>
      </c>
      <c r="B322" s="11">
        <v>2</v>
      </c>
      <c r="D322" s="11" t="s">
        <v>8221</v>
      </c>
      <c r="E322" s="11">
        <v>48</v>
      </c>
    </row>
    <row r="323" spans="1:5">
      <c r="A323" s="11" t="s">
        <v>8219</v>
      </c>
      <c r="B323" s="11">
        <v>315</v>
      </c>
      <c r="D323" s="11" t="s">
        <v>8221</v>
      </c>
      <c r="E323" s="11">
        <v>2</v>
      </c>
    </row>
    <row r="324" spans="1:5">
      <c r="A324" s="11" t="s">
        <v>8219</v>
      </c>
      <c r="B324" s="11">
        <v>2174</v>
      </c>
      <c r="D324" s="11" t="s">
        <v>8221</v>
      </c>
      <c r="E324" s="11">
        <v>4</v>
      </c>
    </row>
    <row r="325" spans="1:5">
      <c r="A325" s="11" t="s">
        <v>8219</v>
      </c>
      <c r="B325" s="11">
        <v>152</v>
      </c>
      <c r="D325" s="11" t="s">
        <v>8221</v>
      </c>
      <c r="E325" s="11">
        <v>5</v>
      </c>
    </row>
    <row r="326" spans="1:5">
      <c r="A326" s="11" t="s">
        <v>8219</v>
      </c>
      <c r="B326" s="11">
        <v>1021</v>
      </c>
      <c r="D326" s="11" t="s">
        <v>8221</v>
      </c>
      <c r="E326" s="11">
        <v>79</v>
      </c>
    </row>
    <row r="327" spans="1:5">
      <c r="A327" s="11" t="s">
        <v>8219</v>
      </c>
      <c r="B327" s="11">
        <v>237</v>
      </c>
      <c r="D327" s="11" t="s">
        <v>8221</v>
      </c>
      <c r="E327" s="11">
        <v>2</v>
      </c>
    </row>
    <row r="328" spans="1:5">
      <c r="A328" s="11" t="s">
        <v>8219</v>
      </c>
      <c r="B328" s="11">
        <v>27</v>
      </c>
      <c r="D328" s="11" t="s">
        <v>8221</v>
      </c>
      <c r="E328" s="11">
        <v>11</v>
      </c>
    </row>
    <row r="329" spans="1:5">
      <c r="A329" s="11" t="s">
        <v>8219</v>
      </c>
      <c r="B329" s="11">
        <v>17</v>
      </c>
      <c r="D329" s="11" t="s">
        <v>8221</v>
      </c>
      <c r="E329" s="11">
        <v>11</v>
      </c>
    </row>
    <row r="330" spans="1:5">
      <c r="A330" s="11" t="s">
        <v>8219</v>
      </c>
      <c r="B330" s="11">
        <v>27</v>
      </c>
      <c r="D330" s="11" t="s">
        <v>8221</v>
      </c>
      <c r="E330" s="11">
        <v>1</v>
      </c>
    </row>
    <row r="331" spans="1:5">
      <c r="A331" s="11" t="s">
        <v>8219</v>
      </c>
      <c r="B331" s="11">
        <v>82</v>
      </c>
      <c r="D331" s="11" t="s">
        <v>8221</v>
      </c>
      <c r="E331" s="11">
        <v>3</v>
      </c>
    </row>
    <row r="332" spans="1:5">
      <c r="A332" s="11" t="s">
        <v>8219</v>
      </c>
      <c r="B332" s="11">
        <v>48</v>
      </c>
      <c r="D332" s="11" t="s">
        <v>8221</v>
      </c>
      <c r="E332" s="11">
        <v>5</v>
      </c>
    </row>
    <row r="333" spans="1:5">
      <c r="A333" s="11" t="s">
        <v>8219</v>
      </c>
      <c r="B333" s="11">
        <v>105</v>
      </c>
      <c r="D333" s="11" t="s">
        <v>8221</v>
      </c>
      <c r="E333" s="11">
        <v>12</v>
      </c>
    </row>
    <row r="334" spans="1:5">
      <c r="A334" s="11" t="s">
        <v>8219</v>
      </c>
      <c r="B334" s="11">
        <v>28</v>
      </c>
      <c r="D334" s="11" t="s">
        <v>8221</v>
      </c>
      <c r="E334" s="11">
        <v>2</v>
      </c>
    </row>
    <row r="335" spans="1:5">
      <c r="A335" s="11" t="s">
        <v>8219</v>
      </c>
      <c r="B335" s="11">
        <v>1107</v>
      </c>
      <c r="D335" s="11" t="s">
        <v>8221</v>
      </c>
      <c r="E335" s="11">
        <v>5</v>
      </c>
    </row>
    <row r="336" spans="1:5">
      <c r="A336" s="11" t="s">
        <v>8219</v>
      </c>
      <c r="B336" s="11">
        <v>1013</v>
      </c>
      <c r="D336" s="11" t="s">
        <v>8221</v>
      </c>
      <c r="E336" s="11">
        <v>21</v>
      </c>
    </row>
    <row r="337" spans="1:5">
      <c r="A337" s="11" t="s">
        <v>8219</v>
      </c>
      <c r="B337" s="11">
        <v>274</v>
      </c>
      <c r="D337" s="11" t="s">
        <v>8221</v>
      </c>
      <c r="E337" s="11">
        <v>0</v>
      </c>
    </row>
    <row r="338" spans="1:5">
      <c r="A338" s="11" t="s">
        <v>8219</v>
      </c>
      <c r="B338" s="11">
        <v>87</v>
      </c>
      <c r="D338" s="11" t="s">
        <v>8221</v>
      </c>
      <c r="E338" s="11">
        <v>45</v>
      </c>
    </row>
    <row r="339" spans="1:5">
      <c r="A339" s="11" t="s">
        <v>8219</v>
      </c>
      <c r="B339" s="11">
        <v>99</v>
      </c>
      <c r="D339" s="11" t="s">
        <v>8221</v>
      </c>
      <c r="E339" s="11">
        <v>29</v>
      </c>
    </row>
    <row r="340" spans="1:5">
      <c r="A340" s="11" t="s">
        <v>8219</v>
      </c>
      <c r="B340" s="11">
        <v>276</v>
      </c>
      <c r="D340" s="11" t="s">
        <v>8221</v>
      </c>
      <c r="E340" s="11">
        <v>2</v>
      </c>
    </row>
    <row r="341" spans="1:5">
      <c r="A341" s="11" t="s">
        <v>8219</v>
      </c>
      <c r="B341" s="11">
        <v>21</v>
      </c>
      <c r="D341" s="11" t="s">
        <v>8221</v>
      </c>
      <c r="E341" s="11">
        <v>30</v>
      </c>
    </row>
    <row r="342" spans="1:5">
      <c r="A342" s="11" t="s">
        <v>8219</v>
      </c>
      <c r="B342" s="11">
        <v>41</v>
      </c>
      <c r="D342" s="11" t="s">
        <v>8221</v>
      </c>
      <c r="E342" s="11">
        <v>8</v>
      </c>
    </row>
    <row r="343" spans="1:5">
      <c r="A343" s="11" t="s">
        <v>8219</v>
      </c>
      <c r="B343" s="11">
        <v>119</v>
      </c>
      <c r="D343" s="11" t="s">
        <v>8221</v>
      </c>
      <c r="E343" s="11">
        <v>1</v>
      </c>
    </row>
    <row r="344" spans="1:5">
      <c r="A344" s="11" t="s">
        <v>8219</v>
      </c>
      <c r="B344" s="11">
        <v>153</v>
      </c>
      <c r="D344" s="11" t="s">
        <v>8221</v>
      </c>
      <c r="E344" s="11">
        <v>14</v>
      </c>
    </row>
    <row r="345" spans="1:5">
      <c r="A345" s="11" t="s">
        <v>8219</v>
      </c>
      <c r="B345" s="11">
        <v>100</v>
      </c>
      <c r="D345" s="11" t="s">
        <v>8221</v>
      </c>
      <c r="E345" s="11">
        <v>24</v>
      </c>
    </row>
    <row r="346" spans="1:5">
      <c r="A346" s="11" t="s">
        <v>8219</v>
      </c>
      <c r="B346" s="11">
        <v>143</v>
      </c>
      <c r="D346" s="11" t="s">
        <v>8221</v>
      </c>
      <c r="E346" s="11">
        <v>2</v>
      </c>
    </row>
    <row r="347" spans="1:5">
      <c r="A347" s="11" t="s">
        <v>8219</v>
      </c>
      <c r="B347" s="11">
        <v>140</v>
      </c>
      <c r="D347" s="11" t="s">
        <v>8221</v>
      </c>
      <c r="E347" s="11">
        <v>21</v>
      </c>
    </row>
    <row r="348" spans="1:5">
      <c r="A348" s="11" t="s">
        <v>8219</v>
      </c>
      <c r="B348" s="11">
        <v>35</v>
      </c>
      <c r="D348" s="11" t="s">
        <v>8221</v>
      </c>
      <c r="E348" s="11">
        <v>7</v>
      </c>
    </row>
    <row r="349" spans="1:5">
      <c r="A349" s="11" t="s">
        <v>8219</v>
      </c>
      <c r="B349" s="11">
        <v>149</v>
      </c>
      <c r="D349" s="11" t="s">
        <v>8221</v>
      </c>
      <c r="E349" s="11">
        <v>0</v>
      </c>
    </row>
    <row r="350" spans="1:5">
      <c r="A350" s="11" t="s">
        <v>8219</v>
      </c>
      <c r="B350" s="11">
        <v>130</v>
      </c>
      <c r="D350" s="11" t="s">
        <v>8221</v>
      </c>
      <c r="E350" s="11">
        <v>4</v>
      </c>
    </row>
    <row r="351" spans="1:5">
      <c r="A351" s="11" t="s">
        <v>8219</v>
      </c>
      <c r="B351" s="11">
        <v>120</v>
      </c>
      <c r="D351" s="11" t="s">
        <v>8221</v>
      </c>
      <c r="E351" s="11">
        <v>32</v>
      </c>
    </row>
    <row r="352" spans="1:5">
      <c r="A352" s="11" t="s">
        <v>8219</v>
      </c>
      <c r="B352" s="11">
        <v>265</v>
      </c>
      <c r="D352" s="11" t="s">
        <v>8221</v>
      </c>
      <c r="E352" s="11">
        <v>4</v>
      </c>
    </row>
    <row r="353" spans="1:5">
      <c r="A353" s="11" t="s">
        <v>8219</v>
      </c>
      <c r="B353" s="11">
        <v>71</v>
      </c>
      <c r="D353" s="11" t="s">
        <v>8221</v>
      </c>
      <c r="E353" s="11">
        <v>9</v>
      </c>
    </row>
    <row r="354" spans="1:5">
      <c r="A354" s="11" t="s">
        <v>8219</v>
      </c>
      <c r="B354" s="11">
        <v>13</v>
      </c>
      <c r="D354" s="11" t="s">
        <v>8221</v>
      </c>
      <c r="E354" s="11">
        <v>17</v>
      </c>
    </row>
    <row r="355" spans="1:5">
      <c r="A355" s="11" t="s">
        <v>8219</v>
      </c>
      <c r="B355" s="11">
        <v>169</v>
      </c>
      <c r="D355" s="11" t="s">
        <v>8221</v>
      </c>
      <c r="E355" s="11">
        <v>5</v>
      </c>
    </row>
    <row r="356" spans="1:5">
      <c r="A356" s="11" t="s">
        <v>8219</v>
      </c>
      <c r="B356" s="11">
        <v>57</v>
      </c>
      <c r="D356" s="11" t="s">
        <v>8221</v>
      </c>
      <c r="E356" s="11">
        <v>53</v>
      </c>
    </row>
    <row r="357" spans="1:5">
      <c r="A357" s="11" t="s">
        <v>8219</v>
      </c>
      <c r="B357" s="11">
        <v>229</v>
      </c>
      <c r="D357" s="11" t="s">
        <v>8221</v>
      </c>
      <c r="E357" s="11">
        <v>7</v>
      </c>
    </row>
    <row r="358" spans="1:5">
      <c r="A358" s="11" t="s">
        <v>8219</v>
      </c>
      <c r="B358" s="11">
        <v>108</v>
      </c>
      <c r="D358" s="11" t="s">
        <v>8221</v>
      </c>
      <c r="E358" s="11">
        <v>72</v>
      </c>
    </row>
    <row r="359" spans="1:5">
      <c r="A359" s="11" t="s">
        <v>8219</v>
      </c>
      <c r="B359" s="11">
        <v>108</v>
      </c>
      <c r="D359" s="11" t="s">
        <v>8221</v>
      </c>
      <c r="E359" s="11">
        <v>0</v>
      </c>
    </row>
    <row r="360" spans="1:5">
      <c r="A360" s="11" t="s">
        <v>8219</v>
      </c>
      <c r="B360" s="11">
        <v>41</v>
      </c>
      <c r="D360" s="11" t="s">
        <v>8221</v>
      </c>
      <c r="E360" s="11">
        <v>2</v>
      </c>
    </row>
    <row r="361" spans="1:5">
      <c r="A361" s="11" t="s">
        <v>8219</v>
      </c>
      <c r="B361" s="11">
        <v>139</v>
      </c>
      <c r="D361" s="11" t="s">
        <v>8221</v>
      </c>
      <c r="E361" s="11">
        <v>8</v>
      </c>
    </row>
    <row r="362" spans="1:5">
      <c r="A362" s="11" t="s">
        <v>8219</v>
      </c>
      <c r="B362" s="11">
        <v>19</v>
      </c>
      <c r="D362" s="11" t="s">
        <v>8221</v>
      </c>
      <c r="E362" s="11">
        <v>2</v>
      </c>
    </row>
    <row r="363" spans="1:5">
      <c r="A363" s="11" t="s">
        <v>8219</v>
      </c>
      <c r="B363" s="11">
        <v>94</v>
      </c>
      <c r="D363" s="11" t="s">
        <v>8221</v>
      </c>
      <c r="E363" s="11">
        <v>0</v>
      </c>
    </row>
    <row r="364" spans="1:5">
      <c r="A364" s="11" t="s">
        <v>8219</v>
      </c>
      <c r="B364" s="11">
        <v>23</v>
      </c>
      <c r="D364" s="11" t="s">
        <v>8221</v>
      </c>
      <c r="E364" s="11">
        <v>3</v>
      </c>
    </row>
    <row r="365" spans="1:5">
      <c r="A365" s="11" t="s">
        <v>8219</v>
      </c>
      <c r="B365" s="11">
        <v>15</v>
      </c>
      <c r="D365" s="11" t="s">
        <v>8221</v>
      </c>
      <c r="E365" s="11">
        <v>4</v>
      </c>
    </row>
    <row r="366" spans="1:5">
      <c r="A366" s="11" t="s">
        <v>8219</v>
      </c>
      <c r="B366" s="11">
        <v>62</v>
      </c>
      <c r="D366" s="11" t="s">
        <v>8221</v>
      </c>
      <c r="E366" s="11">
        <v>3</v>
      </c>
    </row>
    <row r="367" spans="1:5">
      <c r="A367" s="11" t="s">
        <v>8219</v>
      </c>
      <c r="B367" s="11">
        <v>74</v>
      </c>
      <c r="D367" s="11" t="s">
        <v>8221</v>
      </c>
      <c r="E367" s="11">
        <v>6</v>
      </c>
    </row>
    <row r="368" spans="1:5">
      <c r="A368" s="11" t="s">
        <v>8219</v>
      </c>
      <c r="B368" s="11">
        <v>97</v>
      </c>
      <c r="D368" s="11" t="s">
        <v>8221</v>
      </c>
      <c r="E368" s="11">
        <v>0</v>
      </c>
    </row>
    <row r="369" spans="1:5">
      <c r="A369" s="11" t="s">
        <v>8219</v>
      </c>
      <c r="B369" s="11">
        <v>55</v>
      </c>
      <c r="D369" s="11" t="s">
        <v>8221</v>
      </c>
      <c r="E369" s="11">
        <v>0</v>
      </c>
    </row>
    <row r="370" spans="1:5">
      <c r="A370" s="11" t="s">
        <v>8219</v>
      </c>
      <c r="B370" s="11">
        <v>44</v>
      </c>
      <c r="D370" s="11" t="s">
        <v>8221</v>
      </c>
      <c r="E370" s="11">
        <v>0</v>
      </c>
    </row>
    <row r="371" spans="1:5">
      <c r="A371" s="11" t="s">
        <v>8219</v>
      </c>
      <c r="B371" s="11">
        <v>110</v>
      </c>
      <c r="D371" s="11" t="s">
        <v>8221</v>
      </c>
      <c r="E371" s="11">
        <v>8</v>
      </c>
    </row>
    <row r="372" spans="1:5">
      <c r="A372" s="11" t="s">
        <v>8219</v>
      </c>
      <c r="B372" s="11">
        <v>59</v>
      </c>
      <c r="D372" s="11" t="s">
        <v>8221</v>
      </c>
      <c r="E372" s="11">
        <v>5</v>
      </c>
    </row>
    <row r="373" spans="1:5">
      <c r="A373" s="11" t="s">
        <v>8219</v>
      </c>
      <c r="B373" s="11">
        <v>62</v>
      </c>
      <c r="D373" s="11" t="s">
        <v>8221</v>
      </c>
      <c r="E373" s="11">
        <v>0</v>
      </c>
    </row>
    <row r="374" spans="1:5">
      <c r="A374" s="11" t="s">
        <v>8219</v>
      </c>
      <c r="B374" s="11">
        <v>105</v>
      </c>
      <c r="D374" s="11" t="s">
        <v>8221</v>
      </c>
      <c r="E374" s="11">
        <v>2</v>
      </c>
    </row>
    <row r="375" spans="1:5">
      <c r="A375" s="11" t="s">
        <v>8219</v>
      </c>
      <c r="B375" s="11">
        <v>26</v>
      </c>
      <c r="D375" s="11" t="s">
        <v>8221</v>
      </c>
      <c r="E375" s="11">
        <v>24</v>
      </c>
    </row>
    <row r="376" spans="1:5">
      <c r="A376" s="11" t="s">
        <v>8219</v>
      </c>
      <c r="B376" s="11">
        <v>49</v>
      </c>
      <c r="D376" s="11" t="s">
        <v>8221</v>
      </c>
      <c r="E376" s="11">
        <v>0</v>
      </c>
    </row>
    <row r="377" spans="1:5">
      <c r="A377" s="11" t="s">
        <v>8219</v>
      </c>
      <c r="B377" s="11">
        <v>68</v>
      </c>
      <c r="D377" s="11" t="s">
        <v>8221</v>
      </c>
      <c r="E377" s="11">
        <v>9</v>
      </c>
    </row>
    <row r="378" spans="1:5">
      <c r="A378" s="11" t="s">
        <v>8219</v>
      </c>
      <c r="B378" s="11">
        <v>22</v>
      </c>
      <c r="D378" s="11" t="s">
        <v>8221</v>
      </c>
      <c r="E378" s="11">
        <v>0</v>
      </c>
    </row>
    <row r="379" spans="1:5">
      <c r="A379" s="11" t="s">
        <v>8219</v>
      </c>
      <c r="B379" s="11">
        <v>18</v>
      </c>
      <c r="D379" s="11" t="s">
        <v>8221</v>
      </c>
      <c r="E379" s="11">
        <v>1</v>
      </c>
    </row>
    <row r="380" spans="1:5">
      <c r="A380" s="11" t="s">
        <v>8219</v>
      </c>
      <c r="B380" s="11">
        <v>19</v>
      </c>
      <c r="D380" s="11" t="s">
        <v>8221</v>
      </c>
      <c r="E380" s="11">
        <v>10</v>
      </c>
    </row>
    <row r="381" spans="1:5">
      <c r="A381" s="11" t="s">
        <v>8219</v>
      </c>
      <c r="B381" s="11">
        <v>99</v>
      </c>
      <c r="D381" s="11" t="s">
        <v>8221</v>
      </c>
      <c r="E381" s="11">
        <v>1</v>
      </c>
    </row>
    <row r="382" spans="1:5">
      <c r="A382" s="11" t="s">
        <v>8219</v>
      </c>
      <c r="B382" s="11">
        <v>27</v>
      </c>
      <c r="D382" s="11" t="s">
        <v>8221</v>
      </c>
      <c r="E382" s="11">
        <v>0</v>
      </c>
    </row>
    <row r="383" spans="1:5">
      <c r="A383" s="11" t="s">
        <v>8219</v>
      </c>
      <c r="B383" s="11">
        <v>25</v>
      </c>
      <c r="D383" s="11" t="s">
        <v>8221</v>
      </c>
      <c r="E383" s="11">
        <v>20</v>
      </c>
    </row>
    <row r="384" spans="1:5">
      <c r="A384" s="11" t="s">
        <v>8219</v>
      </c>
      <c r="B384" s="11">
        <v>14</v>
      </c>
      <c r="D384" s="11" t="s">
        <v>8221</v>
      </c>
      <c r="E384" s="11">
        <v>30</v>
      </c>
    </row>
    <row r="385" spans="1:5">
      <c r="A385" s="11" t="s">
        <v>8219</v>
      </c>
      <c r="B385" s="11">
        <v>35</v>
      </c>
      <c r="D385" s="11" t="s">
        <v>8221</v>
      </c>
      <c r="E385" s="11">
        <v>6</v>
      </c>
    </row>
    <row r="386" spans="1:5">
      <c r="A386" s="11" t="s">
        <v>8219</v>
      </c>
      <c r="B386" s="11">
        <v>10</v>
      </c>
      <c r="D386" s="11" t="s">
        <v>8221</v>
      </c>
      <c r="E386" s="11">
        <v>15</v>
      </c>
    </row>
    <row r="387" spans="1:5">
      <c r="A387" s="11" t="s">
        <v>8219</v>
      </c>
      <c r="B387" s="11">
        <v>29</v>
      </c>
      <c r="D387" s="11" t="s">
        <v>8221</v>
      </c>
      <c r="E387" s="11">
        <v>5</v>
      </c>
    </row>
    <row r="388" spans="1:5">
      <c r="A388" s="11" t="s">
        <v>8219</v>
      </c>
      <c r="B388" s="11">
        <v>44</v>
      </c>
      <c r="D388" s="11" t="s">
        <v>8221</v>
      </c>
      <c r="E388" s="11">
        <v>0</v>
      </c>
    </row>
    <row r="389" spans="1:5">
      <c r="A389" s="11" t="s">
        <v>8219</v>
      </c>
      <c r="B389" s="11">
        <v>17</v>
      </c>
      <c r="D389" s="11" t="s">
        <v>8221</v>
      </c>
      <c r="E389" s="11">
        <v>0</v>
      </c>
    </row>
    <row r="390" spans="1:5">
      <c r="A390" s="11" t="s">
        <v>8219</v>
      </c>
      <c r="B390" s="11">
        <v>34</v>
      </c>
      <c r="D390" s="11" t="s">
        <v>8221</v>
      </c>
      <c r="E390" s="11">
        <v>28</v>
      </c>
    </row>
    <row r="391" spans="1:5">
      <c r="A391" s="11" t="s">
        <v>8219</v>
      </c>
      <c r="B391" s="11">
        <v>14</v>
      </c>
      <c r="D391" s="11" t="s">
        <v>8221</v>
      </c>
      <c r="E391" s="11">
        <v>0</v>
      </c>
    </row>
    <row r="392" spans="1:5">
      <c r="A392" s="11" t="s">
        <v>8219</v>
      </c>
      <c r="B392" s="11">
        <v>156</v>
      </c>
      <c r="D392" s="11" t="s">
        <v>8221</v>
      </c>
      <c r="E392" s="11">
        <v>5</v>
      </c>
    </row>
    <row r="393" spans="1:5">
      <c r="A393" s="11" t="s">
        <v>8219</v>
      </c>
      <c r="B393" s="11">
        <v>128</v>
      </c>
      <c r="D393" s="11" t="s">
        <v>8221</v>
      </c>
      <c r="E393" s="11">
        <v>7</v>
      </c>
    </row>
    <row r="394" spans="1:5">
      <c r="A394" s="11" t="s">
        <v>8219</v>
      </c>
      <c r="B394" s="11">
        <v>60</v>
      </c>
      <c r="D394" s="11" t="s">
        <v>8221</v>
      </c>
      <c r="E394" s="11">
        <v>30</v>
      </c>
    </row>
    <row r="395" spans="1:5">
      <c r="A395" s="11" t="s">
        <v>8219</v>
      </c>
      <c r="B395" s="11">
        <v>32</v>
      </c>
      <c r="D395" s="11" t="s">
        <v>8221</v>
      </c>
      <c r="E395" s="11">
        <v>2</v>
      </c>
    </row>
    <row r="396" spans="1:5">
      <c r="A396" s="11" t="s">
        <v>8219</v>
      </c>
      <c r="B396" s="11">
        <v>53</v>
      </c>
      <c r="D396" s="11" t="s">
        <v>8221</v>
      </c>
      <c r="E396" s="11">
        <v>30</v>
      </c>
    </row>
    <row r="397" spans="1:5">
      <c r="A397" s="11" t="s">
        <v>8219</v>
      </c>
      <c r="B397" s="11">
        <v>184</v>
      </c>
      <c r="D397" s="11" t="s">
        <v>8221</v>
      </c>
      <c r="E397" s="11">
        <v>2</v>
      </c>
    </row>
    <row r="398" spans="1:5">
      <c r="A398" s="11" t="s">
        <v>8219</v>
      </c>
      <c r="B398" s="11">
        <v>90</v>
      </c>
      <c r="D398" s="11" t="s">
        <v>8221</v>
      </c>
      <c r="E398" s="11">
        <v>0</v>
      </c>
    </row>
    <row r="399" spans="1:5">
      <c r="A399" s="11" t="s">
        <v>8219</v>
      </c>
      <c r="B399" s="11">
        <v>71</v>
      </c>
      <c r="D399" s="11" t="s">
        <v>8221</v>
      </c>
      <c r="E399" s="11">
        <v>2</v>
      </c>
    </row>
    <row r="400" spans="1:5">
      <c r="A400" s="11" t="s">
        <v>8219</v>
      </c>
      <c r="B400" s="11">
        <v>87</v>
      </c>
      <c r="D400" s="11" t="s">
        <v>8221</v>
      </c>
      <c r="E400" s="11">
        <v>1</v>
      </c>
    </row>
    <row r="401" spans="1:5">
      <c r="A401" s="11" t="s">
        <v>8219</v>
      </c>
      <c r="B401" s="11">
        <v>28</v>
      </c>
      <c r="D401" s="11" t="s">
        <v>8221</v>
      </c>
      <c r="E401" s="11">
        <v>2</v>
      </c>
    </row>
    <row r="402" spans="1:5">
      <c r="A402" s="11" t="s">
        <v>8219</v>
      </c>
      <c r="B402" s="11">
        <v>56</v>
      </c>
      <c r="D402" s="11" t="s">
        <v>8221</v>
      </c>
      <c r="E402" s="11">
        <v>14</v>
      </c>
    </row>
    <row r="403" spans="1:5">
      <c r="A403" s="11" t="s">
        <v>8219</v>
      </c>
      <c r="B403" s="11">
        <v>51</v>
      </c>
      <c r="D403" s="11" t="s">
        <v>8221</v>
      </c>
      <c r="E403" s="11">
        <v>31</v>
      </c>
    </row>
    <row r="404" spans="1:5">
      <c r="A404" s="11" t="s">
        <v>8219</v>
      </c>
      <c r="B404" s="11">
        <v>75</v>
      </c>
      <c r="D404" s="11" t="s">
        <v>8221</v>
      </c>
      <c r="E404" s="11">
        <v>16</v>
      </c>
    </row>
    <row r="405" spans="1:5">
      <c r="A405" s="11" t="s">
        <v>8219</v>
      </c>
      <c r="B405" s="11">
        <v>38</v>
      </c>
      <c r="D405" s="11" t="s">
        <v>8221</v>
      </c>
      <c r="E405" s="11">
        <v>12</v>
      </c>
    </row>
    <row r="406" spans="1:5">
      <c r="A406" s="11" t="s">
        <v>8219</v>
      </c>
      <c r="B406" s="11">
        <v>18</v>
      </c>
      <c r="D406" s="11" t="s">
        <v>8221</v>
      </c>
      <c r="E406" s="11">
        <v>96</v>
      </c>
    </row>
    <row r="407" spans="1:5">
      <c r="A407" s="11" t="s">
        <v>8219</v>
      </c>
      <c r="B407" s="11">
        <v>54</v>
      </c>
      <c r="D407" s="11" t="s">
        <v>8221</v>
      </c>
      <c r="E407" s="11">
        <v>16</v>
      </c>
    </row>
    <row r="408" spans="1:5">
      <c r="A408" s="11" t="s">
        <v>8219</v>
      </c>
      <c r="B408" s="11">
        <v>71</v>
      </c>
      <c r="D408" s="11" t="s">
        <v>8221</v>
      </c>
      <c r="E408" s="11">
        <v>5</v>
      </c>
    </row>
    <row r="409" spans="1:5">
      <c r="A409" s="11" t="s">
        <v>8219</v>
      </c>
      <c r="B409" s="11">
        <v>57</v>
      </c>
      <c r="D409" s="11" t="s">
        <v>8221</v>
      </c>
      <c r="E409" s="11">
        <v>0</v>
      </c>
    </row>
    <row r="410" spans="1:5">
      <c r="A410" s="11" t="s">
        <v>8219</v>
      </c>
      <c r="B410" s="11">
        <v>43</v>
      </c>
      <c r="D410" s="11" t="s">
        <v>8221</v>
      </c>
      <c r="E410" s="11">
        <v>8</v>
      </c>
    </row>
    <row r="411" spans="1:5">
      <c r="A411" s="11" t="s">
        <v>8219</v>
      </c>
      <c r="B411" s="11">
        <v>52</v>
      </c>
      <c r="D411" s="11" t="s">
        <v>8221</v>
      </c>
      <c r="E411" s="11">
        <v>7</v>
      </c>
    </row>
    <row r="412" spans="1:5">
      <c r="A412" s="11" t="s">
        <v>8219</v>
      </c>
      <c r="B412" s="11">
        <v>27</v>
      </c>
      <c r="D412" s="11" t="s">
        <v>8221</v>
      </c>
      <c r="E412" s="11">
        <v>24</v>
      </c>
    </row>
    <row r="413" spans="1:5">
      <c r="A413" s="11" t="s">
        <v>8219</v>
      </c>
      <c r="B413" s="11">
        <v>12</v>
      </c>
      <c r="D413" s="11" t="s">
        <v>8221</v>
      </c>
      <c r="E413" s="11">
        <v>121</v>
      </c>
    </row>
    <row r="414" spans="1:5">
      <c r="A414" s="11" t="s">
        <v>8219</v>
      </c>
      <c r="B414" s="11">
        <v>33</v>
      </c>
      <c r="D414" s="11" t="s">
        <v>8221</v>
      </c>
      <c r="E414" s="11">
        <v>196</v>
      </c>
    </row>
    <row r="415" spans="1:5">
      <c r="A415" s="11" t="s">
        <v>8219</v>
      </c>
      <c r="B415" s="11">
        <v>96</v>
      </c>
      <c r="D415" s="11" t="s">
        <v>8221</v>
      </c>
      <c r="E415" s="11">
        <v>5</v>
      </c>
    </row>
    <row r="416" spans="1:5">
      <c r="A416" s="11" t="s">
        <v>8219</v>
      </c>
      <c r="B416" s="11">
        <v>28</v>
      </c>
      <c r="D416" s="11" t="s">
        <v>8221</v>
      </c>
      <c r="E416" s="11">
        <v>73</v>
      </c>
    </row>
    <row r="417" spans="1:5">
      <c r="A417" s="11" t="s">
        <v>8219</v>
      </c>
      <c r="B417" s="11">
        <v>43</v>
      </c>
      <c r="D417" s="11" t="s">
        <v>8221</v>
      </c>
      <c r="E417" s="11">
        <v>93</v>
      </c>
    </row>
    <row r="418" spans="1:5">
      <c r="A418" s="11" t="s">
        <v>8219</v>
      </c>
      <c r="B418" s="11">
        <v>205</v>
      </c>
      <c r="D418" s="11" t="s">
        <v>8221</v>
      </c>
      <c r="E418" s="11">
        <v>17</v>
      </c>
    </row>
    <row r="419" spans="1:5">
      <c r="A419" s="11" t="s">
        <v>8219</v>
      </c>
      <c r="B419" s="11">
        <v>23</v>
      </c>
      <c r="D419" s="11" t="s">
        <v>8221</v>
      </c>
      <c r="E419" s="11">
        <v>7</v>
      </c>
    </row>
    <row r="420" spans="1:5">
      <c r="A420" s="11" t="s">
        <v>8219</v>
      </c>
      <c r="B420" s="11">
        <v>19</v>
      </c>
      <c r="D420" s="11" t="s">
        <v>8221</v>
      </c>
      <c r="E420" s="11">
        <v>17</v>
      </c>
    </row>
    <row r="421" spans="1:5">
      <c r="A421" s="11" t="s">
        <v>8219</v>
      </c>
      <c r="B421" s="11">
        <v>14</v>
      </c>
      <c r="D421" s="11" t="s">
        <v>8221</v>
      </c>
      <c r="E421" s="11">
        <v>171</v>
      </c>
    </row>
    <row r="422" spans="1:5">
      <c r="A422" s="11" t="s">
        <v>8219</v>
      </c>
      <c r="B422" s="11">
        <v>38</v>
      </c>
      <c r="D422" s="11" t="s">
        <v>8221</v>
      </c>
      <c r="E422" s="11">
        <v>188</v>
      </c>
    </row>
    <row r="423" spans="1:5">
      <c r="A423" s="11" t="s">
        <v>8219</v>
      </c>
      <c r="B423" s="11">
        <v>78</v>
      </c>
      <c r="D423" s="11" t="s">
        <v>8221</v>
      </c>
      <c r="E423" s="11">
        <v>110</v>
      </c>
    </row>
    <row r="424" spans="1:5">
      <c r="A424" s="11" t="s">
        <v>8219</v>
      </c>
      <c r="B424" s="11">
        <v>69</v>
      </c>
      <c r="D424" s="11" t="s">
        <v>8221</v>
      </c>
      <c r="E424" s="11">
        <v>37</v>
      </c>
    </row>
    <row r="425" spans="1:5">
      <c r="A425" s="11" t="s">
        <v>8219</v>
      </c>
      <c r="B425" s="11">
        <v>33</v>
      </c>
      <c r="D425" s="11" t="s">
        <v>8221</v>
      </c>
      <c r="E425" s="11">
        <v>9</v>
      </c>
    </row>
    <row r="426" spans="1:5">
      <c r="A426" s="11" t="s">
        <v>8219</v>
      </c>
      <c r="B426" s="11">
        <v>54</v>
      </c>
      <c r="D426" s="11" t="s">
        <v>8221</v>
      </c>
      <c r="E426" s="11">
        <v>29</v>
      </c>
    </row>
    <row r="427" spans="1:5">
      <c r="A427" s="11" t="s">
        <v>8219</v>
      </c>
      <c r="B427" s="11">
        <v>99</v>
      </c>
      <c r="D427" s="11" t="s">
        <v>8221</v>
      </c>
      <c r="E427" s="11">
        <v>6</v>
      </c>
    </row>
    <row r="428" spans="1:5">
      <c r="A428" s="11" t="s">
        <v>8219</v>
      </c>
      <c r="B428" s="11">
        <v>49</v>
      </c>
      <c r="D428" s="11" t="s">
        <v>8221</v>
      </c>
      <c r="E428" s="11">
        <v>30</v>
      </c>
    </row>
    <row r="429" spans="1:5">
      <c r="A429" s="11" t="s">
        <v>8219</v>
      </c>
      <c r="B429" s="11">
        <v>11</v>
      </c>
      <c r="D429" s="11" t="s">
        <v>8221</v>
      </c>
      <c r="E429" s="11">
        <v>81</v>
      </c>
    </row>
    <row r="430" spans="1:5">
      <c r="A430" s="11" t="s">
        <v>8219</v>
      </c>
      <c r="B430" s="11">
        <v>38</v>
      </c>
      <c r="D430" s="11" t="s">
        <v>8221</v>
      </c>
      <c r="E430" s="11">
        <v>4</v>
      </c>
    </row>
    <row r="431" spans="1:5">
      <c r="A431" s="11" t="s">
        <v>8219</v>
      </c>
      <c r="B431" s="11">
        <v>16</v>
      </c>
      <c r="D431" s="11" t="s">
        <v>8221</v>
      </c>
      <c r="E431" s="11">
        <v>11</v>
      </c>
    </row>
    <row r="432" spans="1:5">
      <c r="A432" s="11" t="s">
        <v>8219</v>
      </c>
      <c r="B432" s="11">
        <v>32</v>
      </c>
      <c r="D432" s="11" t="s">
        <v>8221</v>
      </c>
      <c r="E432" s="11">
        <v>14</v>
      </c>
    </row>
    <row r="433" spans="1:5">
      <c r="A433" s="11" t="s">
        <v>8219</v>
      </c>
      <c r="B433" s="11">
        <v>20</v>
      </c>
      <c r="D433" s="11" t="s">
        <v>8221</v>
      </c>
      <c r="E433" s="11">
        <v>5</v>
      </c>
    </row>
    <row r="434" spans="1:5">
      <c r="A434" s="11" t="s">
        <v>8219</v>
      </c>
      <c r="B434" s="11">
        <v>154</v>
      </c>
      <c r="D434" s="11" t="s">
        <v>8221</v>
      </c>
      <c r="E434" s="11">
        <v>45</v>
      </c>
    </row>
    <row r="435" spans="1:5">
      <c r="A435" s="11" t="s">
        <v>8219</v>
      </c>
      <c r="B435" s="11">
        <v>41</v>
      </c>
      <c r="D435" s="11" t="s">
        <v>8221</v>
      </c>
      <c r="E435" s="11">
        <v>8</v>
      </c>
    </row>
    <row r="436" spans="1:5">
      <c r="A436" s="11" t="s">
        <v>8219</v>
      </c>
      <c r="B436" s="11">
        <v>75</v>
      </c>
      <c r="D436" s="11" t="s">
        <v>8221</v>
      </c>
      <c r="E436" s="11">
        <v>3</v>
      </c>
    </row>
    <row r="437" spans="1:5">
      <c r="A437" s="11" t="s">
        <v>8219</v>
      </c>
      <c r="B437" s="11">
        <v>40</v>
      </c>
      <c r="D437" s="11" t="s">
        <v>8221</v>
      </c>
      <c r="E437" s="11">
        <v>24</v>
      </c>
    </row>
    <row r="438" spans="1:5">
      <c r="A438" s="11" t="s">
        <v>8219</v>
      </c>
      <c r="B438" s="11">
        <v>46</v>
      </c>
      <c r="D438" s="11" t="s">
        <v>8221</v>
      </c>
      <c r="E438" s="11">
        <v>18</v>
      </c>
    </row>
    <row r="439" spans="1:5">
      <c r="A439" s="11" t="s">
        <v>8219</v>
      </c>
      <c r="B439" s="11">
        <v>62</v>
      </c>
      <c r="D439" s="11" t="s">
        <v>8221</v>
      </c>
      <c r="E439" s="11">
        <v>12</v>
      </c>
    </row>
    <row r="440" spans="1:5">
      <c r="A440" s="11" t="s">
        <v>8219</v>
      </c>
      <c r="B440" s="11">
        <v>61</v>
      </c>
      <c r="D440" s="11" t="s">
        <v>8221</v>
      </c>
      <c r="E440" s="11">
        <v>123</v>
      </c>
    </row>
    <row r="441" spans="1:5">
      <c r="A441" s="11" t="s">
        <v>8219</v>
      </c>
      <c r="B441" s="11">
        <v>96</v>
      </c>
      <c r="D441" s="11" t="s">
        <v>8221</v>
      </c>
      <c r="E441" s="11">
        <v>96</v>
      </c>
    </row>
    <row r="442" spans="1:5">
      <c r="A442" s="11" t="s">
        <v>8219</v>
      </c>
      <c r="B442" s="11">
        <v>190</v>
      </c>
      <c r="D442" s="11" t="s">
        <v>8221</v>
      </c>
      <c r="E442" s="11">
        <v>31</v>
      </c>
    </row>
    <row r="443" spans="1:5">
      <c r="A443" s="11" t="s">
        <v>8219</v>
      </c>
      <c r="B443" s="11">
        <v>94</v>
      </c>
      <c r="D443" s="11" t="s">
        <v>8221</v>
      </c>
      <c r="E443" s="11">
        <v>4</v>
      </c>
    </row>
    <row r="444" spans="1:5">
      <c r="A444" s="11" t="s">
        <v>8219</v>
      </c>
      <c r="B444" s="11">
        <v>39</v>
      </c>
      <c r="D444" s="11" t="s">
        <v>8221</v>
      </c>
      <c r="E444" s="11">
        <v>3</v>
      </c>
    </row>
    <row r="445" spans="1:5">
      <c r="A445" s="11" t="s">
        <v>8219</v>
      </c>
      <c r="B445" s="11">
        <v>127</v>
      </c>
      <c r="D445" s="11" t="s">
        <v>8221</v>
      </c>
      <c r="E445" s="11">
        <v>179</v>
      </c>
    </row>
    <row r="446" spans="1:5">
      <c r="A446" s="11" t="s">
        <v>8219</v>
      </c>
      <c r="B446" s="11">
        <v>159</v>
      </c>
      <c r="D446" s="11" t="s">
        <v>8221</v>
      </c>
      <c r="E446" s="11">
        <v>3</v>
      </c>
    </row>
    <row r="447" spans="1:5">
      <c r="A447" s="11" t="s">
        <v>8219</v>
      </c>
      <c r="B447" s="11">
        <v>177</v>
      </c>
      <c r="D447" s="11" t="s">
        <v>8221</v>
      </c>
      <c r="E447" s="11">
        <v>23</v>
      </c>
    </row>
    <row r="448" spans="1:5">
      <c r="A448" s="11" t="s">
        <v>8219</v>
      </c>
      <c r="B448" s="11">
        <v>47</v>
      </c>
      <c r="D448" s="11" t="s">
        <v>8221</v>
      </c>
      <c r="E448" s="11">
        <v>23</v>
      </c>
    </row>
    <row r="449" spans="1:5">
      <c r="A449" s="11" t="s">
        <v>8219</v>
      </c>
      <c r="B449" s="11">
        <v>1</v>
      </c>
      <c r="D449" s="11" t="s">
        <v>8221</v>
      </c>
      <c r="E449" s="11">
        <v>41</v>
      </c>
    </row>
    <row r="450" spans="1:5">
      <c r="A450" s="11" t="s">
        <v>8219</v>
      </c>
      <c r="B450" s="11">
        <v>16</v>
      </c>
      <c r="D450" s="11" t="s">
        <v>8221</v>
      </c>
      <c r="E450" s="11">
        <v>0</v>
      </c>
    </row>
    <row r="451" spans="1:5">
      <c r="A451" s="11" t="s">
        <v>8219</v>
      </c>
      <c r="B451" s="11">
        <v>115</v>
      </c>
      <c r="D451" s="11" t="s">
        <v>8221</v>
      </c>
      <c r="E451" s="11">
        <v>32</v>
      </c>
    </row>
    <row r="452" spans="1:5">
      <c r="A452" s="11" t="s">
        <v>8219</v>
      </c>
      <c r="B452" s="11">
        <v>133</v>
      </c>
      <c r="D452" s="11" t="s">
        <v>8221</v>
      </c>
      <c r="E452" s="11">
        <v>2</v>
      </c>
    </row>
    <row r="453" spans="1:5">
      <c r="A453" s="11" t="s">
        <v>8219</v>
      </c>
      <c r="B453" s="11">
        <v>70</v>
      </c>
      <c r="D453" s="11" t="s">
        <v>8221</v>
      </c>
      <c r="E453" s="11">
        <v>7</v>
      </c>
    </row>
    <row r="454" spans="1:5">
      <c r="A454" s="11" t="s">
        <v>8219</v>
      </c>
      <c r="B454" s="11">
        <v>62</v>
      </c>
      <c r="D454" s="11" t="s">
        <v>8221</v>
      </c>
      <c r="E454" s="11">
        <v>4</v>
      </c>
    </row>
    <row r="455" spans="1:5">
      <c r="A455" s="11" t="s">
        <v>8219</v>
      </c>
      <c r="B455" s="11">
        <v>10</v>
      </c>
      <c r="D455" s="11" t="s">
        <v>8221</v>
      </c>
      <c r="E455" s="11">
        <v>196</v>
      </c>
    </row>
    <row r="456" spans="1:5">
      <c r="A456" s="11" t="s">
        <v>8219</v>
      </c>
      <c r="B456" s="11">
        <v>499</v>
      </c>
      <c r="D456" s="11" t="s">
        <v>8221</v>
      </c>
      <c r="E456" s="11">
        <v>11</v>
      </c>
    </row>
    <row r="457" spans="1:5">
      <c r="A457" s="11" t="s">
        <v>8219</v>
      </c>
      <c r="B457" s="11">
        <v>47</v>
      </c>
      <c r="D457" s="11" t="s">
        <v>8221</v>
      </c>
      <c r="E457" s="11">
        <v>9</v>
      </c>
    </row>
    <row r="458" spans="1:5">
      <c r="A458" s="11" t="s">
        <v>8219</v>
      </c>
      <c r="B458" s="11">
        <v>28</v>
      </c>
      <c r="D458" s="11" t="s">
        <v>8221</v>
      </c>
      <c r="E458" s="11">
        <v>5</v>
      </c>
    </row>
    <row r="459" spans="1:5">
      <c r="A459" s="11" t="s">
        <v>8219</v>
      </c>
      <c r="B459" s="11">
        <v>24</v>
      </c>
      <c r="D459" s="11" t="s">
        <v>8221</v>
      </c>
      <c r="E459" s="11">
        <v>8</v>
      </c>
    </row>
    <row r="460" spans="1:5">
      <c r="A460" s="11" t="s">
        <v>8219</v>
      </c>
      <c r="B460" s="11">
        <v>76</v>
      </c>
      <c r="D460" s="11" t="s">
        <v>8221</v>
      </c>
      <c r="E460" s="11">
        <v>229</v>
      </c>
    </row>
    <row r="461" spans="1:5">
      <c r="A461" s="11" t="s">
        <v>8219</v>
      </c>
      <c r="B461" s="11">
        <v>98</v>
      </c>
      <c r="D461" s="11" t="s">
        <v>8221</v>
      </c>
      <c r="E461" s="11">
        <v>40</v>
      </c>
    </row>
    <row r="462" spans="1:5">
      <c r="A462" s="11" t="s">
        <v>8219</v>
      </c>
      <c r="B462" s="11">
        <v>30</v>
      </c>
      <c r="D462" s="11" t="s">
        <v>8221</v>
      </c>
      <c r="E462" s="11">
        <v>123</v>
      </c>
    </row>
    <row r="463" spans="1:5">
      <c r="A463" s="11" t="s">
        <v>8219</v>
      </c>
      <c r="B463" s="11">
        <v>478</v>
      </c>
      <c r="D463" s="11" t="s">
        <v>8221</v>
      </c>
      <c r="E463" s="11">
        <v>5</v>
      </c>
    </row>
    <row r="464" spans="1:5">
      <c r="A464" s="11" t="s">
        <v>8219</v>
      </c>
      <c r="B464" s="11">
        <v>74</v>
      </c>
      <c r="D464" s="11" t="s">
        <v>8221</v>
      </c>
      <c r="E464" s="11">
        <v>148</v>
      </c>
    </row>
    <row r="465" spans="1:5">
      <c r="A465" s="11" t="s">
        <v>8219</v>
      </c>
      <c r="B465" s="11">
        <v>131</v>
      </c>
      <c r="D465" s="11" t="s">
        <v>8221</v>
      </c>
      <c r="E465" s="11">
        <v>10</v>
      </c>
    </row>
    <row r="466" spans="1:5">
      <c r="A466" s="11" t="s">
        <v>8219</v>
      </c>
      <c r="B466" s="11">
        <v>61</v>
      </c>
      <c r="D466" s="11" t="s">
        <v>8221</v>
      </c>
      <c r="E466" s="11">
        <v>4</v>
      </c>
    </row>
    <row r="467" spans="1:5">
      <c r="A467" s="11" t="s">
        <v>8219</v>
      </c>
      <c r="B467" s="11">
        <v>1071</v>
      </c>
      <c r="D467" s="11" t="s">
        <v>8221</v>
      </c>
      <c r="E467" s="11">
        <v>21</v>
      </c>
    </row>
    <row r="468" spans="1:5">
      <c r="A468" s="11" t="s">
        <v>8219</v>
      </c>
      <c r="B468" s="11">
        <v>122</v>
      </c>
      <c r="D468" s="11" t="s">
        <v>8221</v>
      </c>
      <c r="E468" s="11">
        <v>2</v>
      </c>
    </row>
    <row r="469" spans="1:5">
      <c r="A469" s="11" t="s">
        <v>8219</v>
      </c>
      <c r="B469" s="11">
        <v>111</v>
      </c>
      <c r="D469" s="11" t="s">
        <v>8221</v>
      </c>
      <c r="E469" s="11">
        <v>0</v>
      </c>
    </row>
    <row r="470" spans="1:5">
      <c r="A470" s="11" t="s">
        <v>8219</v>
      </c>
      <c r="B470" s="11">
        <v>255</v>
      </c>
      <c r="D470" s="11" t="s">
        <v>8221</v>
      </c>
      <c r="E470" s="11">
        <v>4</v>
      </c>
    </row>
    <row r="471" spans="1:5">
      <c r="A471" s="11" t="s">
        <v>8219</v>
      </c>
      <c r="B471" s="11">
        <v>141</v>
      </c>
      <c r="D471" s="11" t="s">
        <v>8221</v>
      </c>
      <c r="E471" s="11">
        <v>1</v>
      </c>
    </row>
    <row r="472" spans="1:5">
      <c r="A472" s="11" t="s">
        <v>8219</v>
      </c>
      <c r="B472" s="11">
        <v>159</v>
      </c>
      <c r="D472" s="11" t="s">
        <v>8221</v>
      </c>
      <c r="E472" s="11">
        <v>30</v>
      </c>
    </row>
    <row r="473" spans="1:5">
      <c r="A473" s="11" t="s">
        <v>8219</v>
      </c>
      <c r="B473" s="11">
        <v>99</v>
      </c>
      <c r="D473" s="11" t="s">
        <v>8221</v>
      </c>
      <c r="E473" s="11">
        <v>3</v>
      </c>
    </row>
    <row r="474" spans="1:5">
      <c r="A474" s="11" t="s">
        <v>8219</v>
      </c>
      <c r="B474" s="11">
        <v>96</v>
      </c>
      <c r="D474" s="11" t="s">
        <v>8221</v>
      </c>
      <c r="E474" s="11">
        <v>975</v>
      </c>
    </row>
    <row r="475" spans="1:5">
      <c r="A475" s="11" t="s">
        <v>8219</v>
      </c>
      <c r="B475" s="11">
        <v>27</v>
      </c>
      <c r="D475" s="11" t="s">
        <v>8221</v>
      </c>
      <c r="E475" s="11">
        <v>167</v>
      </c>
    </row>
    <row r="476" spans="1:5">
      <c r="A476" s="11" t="s">
        <v>8219</v>
      </c>
      <c r="B476" s="11">
        <v>166</v>
      </c>
      <c r="D476" s="11" t="s">
        <v>8221</v>
      </c>
      <c r="E476" s="11">
        <v>5</v>
      </c>
    </row>
    <row r="477" spans="1:5">
      <c r="A477" s="11" t="s">
        <v>8219</v>
      </c>
      <c r="B477" s="11">
        <v>76</v>
      </c>
      <c r="D477" s="11" t="s">
        <v>8221</v>
      </c>
      <c r="E477" s="11">
        <v>18</v>
      </c>
    </row>
    <row r="478" spans="1:5">
      <c r="A478" s="11" t="s">
        <v>8219</v>
      </c>
      <c r="B478" s="11">
        <v>211</v>
      </c>
      <c r="D478" s="11" t="s">
        <v>8221</v>
      </c>
      <c r="E478" s="11">
        <v>98</v>
      </c>
    </row>
    <row r="479" spans="1:5">
      <c r="A479" s="11" t="s">
        <v>8219</v>
      </c>
      <c r="B479" s="11">
        <v>21</v>
      </c>
      <c r="D479" s="11" t="s">
        <v>8221</v>
      </c>
      <c r="E479" s="11">
        <v>4</v>
      </c>
    </row>
    <row r="480" spans="1:5">
      <c r="A480" s="11" t="s">
        <v>8219</v>
      </c>
      <c r="B480" s="11">
        <v>61</v>
      </c>
      <c r="D480" s="11" t="s">
        <v>8221</v>
      </c>
      <c r="E480" s="11">
        <v>3</v>
      </c>
    </row>
    <row r="481" spans="1:5">
      <c r="A481" s="11" t="s">
        <v>8219</v>
      </c>
      <c r="B481" s="11">
        <v>30</v>
      </c>
      <c r="D481" s="11" t="s">
        <v>8221</v>
      </c>
      <c r="E481" s="11">
        <v>1</v>
      </c>
    </row>
    <row r="482" spans="1:5">
      <c r="A482" s="11" t="s">
        <v>8219</v>
      </c>
      <c r="B482" s="11">
        <v>375</v>
      </c>
      <c r="D482" s="11" t="s">
        <v>8221</v>
      </c>
      <c r="E482" s="11">
        <v>0</v>
      </c>
    </row>
    <row r="483" spans="1:5">
      <c r="A483" s="11" t="s">
        <v>8219</v>
      </c>
      <c r="B483" s="11">
        <v>111</v>
      </c>
      <c r="D483" s="11" t="s">
        <v>8221</v>
      </c>
      <c r="E483" s="11">
        <v>9</v>
      </c>
    </row>
    <row r="484" spans="1:5">
      <c r="A484" s="11" t="s">
        <v>8219</v>
      </c>
      <c r="B484" s="11">
        <v>123</v>
      </c>
      <c r="D484" s="11" t="s">
        <v>8221</v>
      </c>
      <c r="E484" s="11">
        <v>2</v>
      </c>
    </row>
    <row r="485" spans="1:5">
      <c r="A485" s="11" t="s">
        <v>8219</v>
      </c>
      <c r="B485" s="11">
        <v>70</v>
      </c>
      <c r="D485" s="11" t="s">
        <v>8221</v>
      </c>
      <c r="E485" s="11">
        <v>0</v>
      </c>
    </row>
    <row r="486" spans="1:5">
      <c r="A486" s="11" t="s">
        <v>8219</v>
      </c>
      <c r="B486" s="11">
        <v>85</v>
      </c>
      <c r="D486" s="11" t="s">
        <v>8221</v>
      </c>
      <c r="E486" s="11">
        <v>147</v>
      </c>
    </row>
    <row r="487" spans="1:5">
      <c r="A487" s="11" t="s">
        <v>8219</v>
      </c>
      <c r="B487" s="11">
        <v>86</v>
      </c>
      <c r="D487" s="11" t="s">
        <v>8221</v>
      </c>
      <c r="E487" s="11">
        <v>49</v>
      </c>
    </row>
    <row r="488" spans="1:5">
      <c r="A488" s="11" t="s">
        <v>8219</v>
      </c>
      <c r="B488" s="11">
        <v>13</v>
      </c>
      <c r="D488" s="11" t="s">
        <v>8221</v>
      </c>
      <c r="E488" s="11">
        <v>1</v>
      </c>
    </row>
    <row r="489" spans="1:5">
      <c r="A489" s="11" t="s">
        <v>8219</v>
      </c>
      <c r="B489" s="11">
        <v>33</v>
      </c>
      <c r="D489" s="11" t="s">
        <v>8221</v>
      </c>
      <c r="E489" s="11">
        <v>2</v>
      </c>
    </row>
    <row r="490" spans="1:5">
      <c r="A490" s="11" t="s">
        <v>8219</v>
      </c>
      <c r="B490" s="11">
        <v>15</v>
      </c>
      <c r="D490" s="11" t="s">
        <v>8221</v>
      </c>
      <c r="E490" s="11">
        <v>7</v>
      </c>
    </row>
    <row r="491" spans="1:5">
      <c r="A491" s="11" t="s">
        <v>8219</v>
      </c>
      <c r="B491" s="11">
        <v>273</v>
      </c>
      <c r="D491" s="11" t="s">
        <v>8221</v>
      </c>
      <c r="E491" s="11">
        <v>4</v>
      </c>
    </row>
    <row r="492" spans="1:5">
      <c r="A492" s="11" t="s">
        <v>8219</v>
      </c>
      <c r="B492" s="11">
        <v>714</v>
      </c>
      <c r="D492" s="11" t="s">
        <v>8221</v>
      </c>
      <c r="E492" s="11">
        <v>27</v>
      </c>
    </row>
    <row r="493" spans="1:5">
      <c r="A493" s="11" t="s">
        <v>8219</v>
      </c>
      <c r="B493" s="11">
        <v>170</v>
      </c>
      <c r="D493" s="11" t="s">
        <v>8221</v>
      </c>
      <c r="E493" s="11">
        <v>94</v>
      </c>
    </row>
    <row r="494" spans="1:5">
      <c r="A494" s="11" t="s">
        <v>8219</v>
      </c>
      <c r="B494" s="11">
        <v>512</v>
      </c>
      <c r="D494" s="11" t="s">
        <v>8221</v>
      </c>
      <c r="E494" s="11">
        <v>29</v>
      </c>
    </row>
    <row r="495" spans="1:5">
      <c r="A495" s="11" t="s">
        <v>8219</v>
      </c>
      <c r="B495" s="11">
        <v>314</v>
      </c>
      <c r="D495" s="11" t="s">
        <v>8221</v>
      </c>
      <c r="E495" s="11">
        <v>7</v>
      </c>
    </row>
    <row r="496" spans="1:5">
      <c r="A496" s="11" t="s">
        <v>8219</v>
      </c>
      <c r="B496" s="11">
        <v>167</v>
      </c>
      <c r="D496" s="11" t="s">
        <v>8221</v>
      </c>
      <c r="E496" s="11">
        <v>22</v>
      </c>
    </row>
    <row r="497" spans="1:5">
      <c r="A497" s="11" t="s">
        <v>8219</v>
      </c>
      <c r="B497" s="11">
        <v>9</v>
      </c>
      <c r="D497" s="11" t="s">
        <v>8221</v>
      </c>
      <c r="E497" s="11">
        <v>1</v>
      </c>
    </row>
    <row r="498" spans="1:5">
      <c r="A498" s="11" t="s">
        <v>8219</v>
      </c>
      <c r="B498" s="11">
        <v>103</v>
      </c>
      <c r="D498" s="11" t="s">
        <v>8221</v>
      </c>
      <c r="E498" s="11">
        <v>10</v>
      </c>
    </row>
    <row r="499" spans="1:5">
      <c r="A499" s="11" t="s">
        <v>8219</v>
      </c>
      <c r="B499" s="11">
        <v>111</v>
      </c>
      <c r="D499" s="11" t="s">
        <v>8221</v>
      </c>
      <c r="E499" s="11">
        <v>6</v>
      </c>
    </row>
    <row r="500" spans="1:5">
      <c r="A500" s="11" t="s">
        <v>8219</v>
      </c>
      <c r="B500" s="11">
        <v>271</v>
      </c>
      <c r="D500" s="11" t="s">
        <v>8221</v>
      </c>
      <c r="E500" s="11">
        <v>24</v>
      </c>
    </row>
    <row r="501" spans="1:5">
      <c r="A501" s="11" t="s">
        <v>8219</v>
      </c>
      <c r="B501" s="11">
        <v>101</v>
      </c>
      <c r="D501" s="11" t="s">
        <v>8221</v>
      </c>
      <c r="E501" s="11">
        <v>15</v>
      </c>
    </row>
    <row r="502" spans="1:5">
      <c r="A502" s="11" t="s">
        <v>8219</v>
      </c>
      <c r="B502" s="11">
        <v>57</v>
      </c>
      <c r="D502" s="11" t="s">
        <v>8221</v>
      </c>
      <c r="E502" s="11">
        <v>37</v>
      </c>
    </row>
    <row r="503" spans="1:5">
      <c r="A503" s="11" t="s">
        <v>8219</v>
      </c>
      <c r="B503" s="11">
        <v>62</v>
      </c>
      <c r="D503" s="11" t="s">
        <v>8221</v>
      </c>
      <c r="E503" s="11">
        <v>20</v>
      </c>
    </row>
    <row r="504" spans="1:5">
      <c r="A504" s="11" t="s">
        <v>8219</v>
      </c>
      <c r="B504" s="11">
        <v>32</v>
      </c>
      <c r="D504" s="11" t="s">
        <v>8221</v>
      </c>
      <c r="E504" s="11">
        <v>7</v>
      </c>
    </row>
    <row r="505" spans="1:5">
      <c r="A505" s="11" t="s">
        <v>8219</v>
      </c>
      <c r="B505" s="11">
        <v>141</v>
      </c>
      <c r="D505" s="11" t="s">
        <v>8221</v>
      </c>
      <c r="E505" s="11">
        <v>0</v>
      </c>
    </row>
    <row r="506" spans="1:5">
      <c r="A506" s="11" t="s">
        <v>8219</v>
      </c>
      <c r="B506" s="11">
        <v>75</v>
      </c>
      <c r="D506" s="11" t="s">
        <v>8221</v>
      </c>
      <c r="E506" s="11">
        <v>21</v>
      </c>
    </row>
    <row r="507" spans="1:5">
      <c r="A507" s="11" t="s">
        <v>8219</v>
      </c>
      <c r="B507" s="11">
        <v>46</v>
      </c>
      <c r="D507" s="11" t="s">
        <v>8221</v>
      </c>
      <c r="E507" s="11">
        <v>3</v>
      </c>
    </row>
    <row r="508" spans="1:5">
      <c r="A508" s="11" t="s">
        <v>8219</v>
      </c>
      <c r="B508" s="11">
        <v>103</v>
      </c>
      <c r="D508" s="11" t="s">
        <v>8221</v>
      </c>
      <c r="E508" s="11">
        <v>11</v>
      </c>
    </row>
    <row r="509" spans="1:5">
      <c r="A509" s="11" t="s">
        <v>8219</v>
      </c>
      <c r="B509" s="11">
        <v>6</v>
      </c>
      <c r="D509" s="11" t="s">
        <v>8221</v>
      </c>
      <c r="E509" s="11">
        <v>1</v>
      </c>
    </row>
    <row r="510" spans="1:5">
      <c r="A510" s="11" t="s">
        <v>8219</v>
      </c>
      <c r="B510" s="11">
        <v>83</v>
      </c>
      <c r="D510" s="11" t="s">
        <v>8221</v>
      </c>
      <c r="E510" s="11">
        <v>312</v>
      </c>
    </row>
    <row r="511" spans="1:5">
      <c r="A511" s="11" t="s">
        <v>8219</v>
      </c>
      <c r="B511" s="11">
        <v>108</v>
      </c>
      <c r="D511" s="11" t="s">
        <v>8221</v>
      </c>
      <c r="E511" s="11">
        <v>1</v>
      </c>
    </row>
    <row r="512" spans="1:5">
      <c r="A512" s="11" t="s">
        <v>8219</v>
      </c>
      <c r="B512" s="11">
        <v>25</v>
      </c>
      <c r="D512" s="11" t="s">
        <v>8221</v>
      </c>
      <c r="E512" s="11">
        <v>3</v>
      </c>
    </row>
    <row r="513" spans="1:5">
      <c r="A513" s="11" t="s">
        <v>8219</v>
      </c>
      <c r="B513" s="11">
        <v>549</v>
      </c>
      <c r="D513" s="11" t="s">
        <v>8221</v>
      </c>
      <c r="E513" s="11">
        <v>4</v>
      </c>
    </row>
    <row r="514" spans="1:5">
      <c r="A514" s="11" t="s">
        <v>8219</v>
      </c>
      <c r="B514" s="11">
        <v>222</v>
      </c>
      <c r="D514" s="11" t="s">
        <v>8221</v>
      </c>
      <c r="E514" s="11">
        <v>10</v>
      </c>
    </row>
    <row r="515" spans="1:5">
      <c r="A515" s="11" t="s">
        <v>8219</v>
      </c>
      <c r="B515" s="11">
        <v>183</v>
      </c>
      <c r="D515" s="11" t="s">
        <v>8221</v>
      </c>
      <c r="E515" s="11">
        <v>8</v>
      </c>
    </row>
    <row r="516" spans="1:5">
      <c r="A516" s="11" t="s">
        <v>8219</v>
      </c>
      <c r="B516" s="11">
        <v>89</v>
      </c>
      <c r="D516" s="11" t="s">
        <v>8221</v>
      </c>
      <c r="E516" s="11">
        <v>3</v>
      </c>
    </row>
    <row r="517" spans="1:5">
      <c r="A517" s="11" t="s">
        <v>8219</v>
      </c>
      <c r="B517" s="11">
        <v>253</v>
      </c>
      <c r="D517" s="11" t="s">
        <v>8221</v>
      </c>
      <c r="E517" s="11">
        <v>1</v>
      </c>
    </row>
    <row r="518" spans="1:5">
      <c r="A518" s="11" t="s">
        <v>8219</v>
      </c>
      <c r="B518" s="11">
        <v>140</v>
      </c>
      <c r="D518" s="11" t="s">
        <v>8221</v>
      </c>
      <c r="E518" s="11">
        <v>0</v>
      </c>
    </row>
    <row r="519" spans="1:5">
      <c r="A519" s="11" t="s">
        <v>8219</v>
      </c>
      <c r="B519" s="11">
        <v>103</v>
      </c>
      <c r="D519" s="11" t="s">
        <v>8221</v>
      </c>
      <c r="E519" s="11">
        <v>5</v>
      </c>
    </row>
    <row r="520" spans="1:5">
      <c r="A520" s="11" t="s">
        <v>8219</v>
      </c>
      <c r="B520" s="11">
        <v>138</v>
      </c>
      <c r="D520" s="11" t="s">
        <v>8221</v>
      </c>
      <c r="E520" s="11">
        <v>0</v>
      </c>
    </row>
    <row r="521" spans="1:5">
      <c r="A521" s="11" t="s">
        <v>8219</v>
      </c>
      <c r="B521" s="11">
        <v>191</v>
      </c>
      <c r="D521" s="11" t="s">
        <v>8221</v>
      </c>
      <c r="E521" s="11">
        <v>3</v>
      </c>
    </row>
    <row r="522" spans="1:5">
      <c r="A522" s="11" t="s">
        <v>8219</v>
      </c>
      <c r="B522" s="11">
        <v>45</v>
      </c>
      <c r="D522" s="11" t="s">
        <v>8221</v>
      </c>
      <c r="E522" s="11">
        <v>7</v>
      </c>
    </row>
    <row r="523" spans="1:5">
      <c r="A523" s="11" t="s">
        <v>8219</v>
      </c>
      <c r="B523" s="11">
        <v>17</v>
      </c>
      <c r="D523" s="11" t="s">
        <v>8221</v>
      </c>
      <c r="E523" s="11">
        <v>0</v>
      </c>
    </row>
    <row r="524" spans="1:5">
      <c r="A524" s="11" t="s">
        <v>8219</v>
      </c>
      <c r="B524" s="11">
        <v>31</v>
      </c>
      <c r="D524" s="11" t="s">
        <v>8221</v>
      </c>
      <c r="E524" s="11">
        <v>2</v>
      </c>
    </row>
    <row r="525" spans="1:5">
      <c r="A525" s="11" t="s">
        <v>8219</v>
      </c>
      <c r="B525" s="11">
        <v>50</v>
      </c>
      <c r="D525" s="11" t="s">
        <v>8221</v>
      </c>
      <c r="E525" s="11">
        <v>23</v>
      </c>
    </row>
    <row r="526" spans="1:5">
      <c r="A526" s="11" t="s">
        <v>8219</v>
      </c>
      <c r="B526" s="11">
        <v>59</v>
      </c>
      <c r="D526" s="11" t="s">
        <v>8221</v>
      </c>
      <c r="E526" s="11">
        <v>1</v>
      </c>
    </row>
    <row r="527" spans="1:5">
      <c r="A527" s="11" t="s">
        <v>8219</v>
      </c>
      <c r="B527" s="11">
        <v>81</v>
      </c>
      <c r="D527" s="11" t="s">
        <v>8221</v>
      </c>
      <c r="E527" s="11">
        <v>2</v>
      </c>
    </row>
    <row r="528" spans="1:5">
      <c r="A528" s="11" t="s">
        <v>8219</v>
      </c>
      <c r="B528" s="11">
        <v>508</v>
      </c>
      <c r="D528" s="11" t="s">
        <v>8221</v>
      </c>
      <c r="E528" s="11">
        <v>3</v>
      </c>
    </row>
    <row r="529" spans="1:5">
      <c r="A529" s="11" t="s">
        <v>8219</v>
      </c>
      <c r="B529" s="11">
        <v>74</v>
      </c>
      <c r="D529" s="11" t="s">
        <v>8221</v>
      </c>
      <c r="E529" s="11">
        <v>0</v>
      </c>
    </row>
    <row r="530" spans="1:5">
      <c r="A530" s="11" t="s">
        <v>8219</v>
      </c>
      <c r="B530" s="11">
        <v>141</v>
      </c>
      <c r="D530" s="11" t="s">
        <v>8221</v>
      </c>
      <c r="E530" s="11">
        <v>13</v>
      </c>
    </row>
    <row r="531" spans="1:5">
      <c r="A531" s="11" t="s">
        <v>8219</v>
      </c>
      <c r="B531" s="11">
        <v>711</v>
      </c>
      <c r="D531" s="11" t="s">
        <v>8221</v>
      </c>
      <c r="E531" s="11">
        <v>1</v>
      </c>
    </row>
    <row r="532" spans="1:5">
      <c r="A532" s="11" t="s">
        <v>8219</v>
      </c>
      <c r="B532" s="11">
        <v>141</v>
      </c>
      <c r="D532" s="11" t="s">
        <v>8221</v>
      </c>
      <c r="E532" s="11">
        <v>1</v>
      </c>
    </row>
    <row r="533" spans="1:5">
      <c r="A533" s="11" t="s">
        <v>8219</v>
      </c>
      <c r="B533" s="11">
        <v>109</v>
      </c>
      <c r="D533" s="11" t="s">
        <v>8221</v>
      </c>
      <c r="E533" s="11">
        <v>1</v>
      </c>
    </row>
    <row r="534" spans="1:5">
      <c r="A534" s="11" t="s">
        <v>8219</v>
      </c>
      <c r="B534" s="11">
        <v>361</v>
      </c>
      <c r="D534" s="11" t="s">
        <v>8221</v>
      </c>
      <c r="E534" s="11">
        <v>6</v>
      </c>
    </row>
    <row r="535" spans="1:5">
      <c r="A535" s="11" t="s">
        <v>8219</v>
      </c>
      <c r="B535" s="11">
        <v>176</v>
      </c>
      <c r="D535" s="11" t="s">
        <v>8221</v>
      </c>
      <c r="E535" s="11">
        <v>39</v>
      </c>
    </row>
    <row r="536" spans="1:5">
      <c r="A536" s="11" t="s">
        <v>8219</v>
      </c>
      <c r="B536" s="11">
        <v>670</v>
      </c>
      <c r="D536" s="11" t="s">
        <v>8221</v>
      </c>
      <c r="E536" s="11">
        <v>4</v>
      </c>
    </row>
    <row r="537" spans="1:5">
      <c r="A537" s="11" t="s">
        <v>8219</v>
      </c>
      <c r="B537" s="11">
        <v>96</v>
      </c>
      <c r="D537" s="11" t="s">
        <v>8221</v>
      </c>
      <c r="E537" s="11">
        <v>1</v>
      </c>
    </row>
    <row r="538" spans="1:5">
      <c r="A538" s="11" t="s">
        <v>8219</v>
      </c>
      <c r="B538" s="11">
        <v>74</v>
      </c>
      <c r="D538" s="11" t="s">
        <v>8221</v>
      </c>
      <c r="E538" s="11">
        <v>0</v>
      </c>
    </row>
    <row r="539" spans="1:5">
      <c r="A539" s="11" t="s">
        <v>8219</v>
      </c>
      <c r="B539" s="11">
        <v>52</v>
      </c>
      <c r="D539" s="11" t="s">
        <v>8221</v>
      </c>
      <c r="E539" s="11">
        <v>0</v>
      </c>
    </row>
    <row r="540" spans="1:5">
      <c r="A540" s="11" t="s">
        <v>8219</v>
      </c>
      <c r="B540" s="11">
        <v>105</v>
      </c>
      <c r="D540" s="11" t="s">
        <v>8221</v>
      </c>
      <c r="E540" s="11">
        <v>0</v>
      </c>
    </row>
    <row r="541" spans="1:5">
      <c r="A541" s="11" t="s">
        <v>8219</v>
      </c>
      <c r="B541" s="11">
        <v>41</v>
      </c>
      <c r="D541" s="11" t="s">
        <v>8221</v>
      </c>
      <c r="E541" s="11">
        <v>8</v>
      </c>
    </row>
    <row r="542" spans="1:5">
      <c r="A542" s="11" t="s">
        <v>8219</v>
      </c>
      <c r="B542" s="11">
        <v>34</v>
      </c>
      <c r="D542" s="11" t="s">
        <v>8221</v>
      </c>
      <c r="E542" s="11">
        <v>0</v>
      </c>
    </row>
    <row r="543" spans="1:5">
      <c r="A543" s="11" t="s">
        <v>8219</v>
      </c>
      <c r="B543" s="11">
        <v>66</v>
      </c>
      <c r="D543" s="11" t="s">
        <v>8221</v>
      </c>
      <c r="E543" s="11">
        <v>1</v>
      </c>
    </row>
    <row r="544" spans="1:5">
      <c r="A544" s="11" t="s">
        <v>8219</v>
      </c>
      <c r="B544" s="11">
        <v>50</v>
      </c>
      <c r="D544" s="11" t="s">
        <v>8221</v>
      </c>
      <c r="E544" s="11">
        <v>12</v>
      </c>
    </row>
    <row r="545" spans="1:5">
      <c r="A545" s="11" t="s">
        <v>8219</v>
      </c>
      <c r="B545" s="11">
        <v>159</v>
      </c>
      <c r="D545" s="11" t="s">
        <v>8221</v>
      </c>
      <c r="E545" s="11">
        <v>0</v>
      </c>
    </row>
    <row r="546" spans="1:5">
      <c r="A546" s="11" t="s">
        <v>8219</v>
      </c>
      <c r="B546" s="11">
        <v>182</v>
      </c>
      <c r="D546" s="11" t="s">
        <v>8221</v>
      </c>
      <c r="E546" s="11">
        <v>3</v>
      </c>
    </row>
    <row r="547" spans="1:5">
      <c r="A547" s="11" t="s">
        <v>8219</v>
      </c>
      <c r="B547" s="11">
        <v>206</v>
      </c>
      <c r="D547" s="11" t="s">
        <v>8221</v>
      </c>
      <c r="E547" s="11">
        <v>2</v>
      </c>
    </row>
    <row r="548" spans="1:5">
      <c r="A548" s="11" t="s">
        <v>8219</v>
      </c>
      <c r="B548" s="11">
        <v>169</v>
      </c>
      <c r="D548" s="11" t="s">
        <v>8221</v>
      </c>
      <c r="E548" s="11">
        <v>6</v>
      </c>
    </row>
    <row r="549" spans="1:5">
      <c r="A549" s="11" t="s">
        <v>8219</v>
      </c>
      <c r="B549" s="11">
        <v>31</v>
      </c>
      <c r="D549" s="11" t="s">
        <v>8221</v>
      </c>
      <c r="E549" s="11">
        <v>0</v>
      </c>
    </row>
    <row r="550" spans="1:5">
      <c r="A550" s="11" t="s">
        <v>8219</v>
      </c>
      <c r="B550" s="11">
        <v>28</v>
      </c>
      <c r="D550" s="11" t="s">
        <v>8221</v>
      </c>
      <c r="E550" s="11">
        <v>15</v>
      </c>
    </row>
    <row r="551" spans="1:5">
      <c r="A551" s="11" t="s">
        <v>8219</v>
      </c>
      <c r="B551" s="11">
        <v>54</v>
      </c>
      <c r="D551" s="11" t="s">
        <v>8221</v>
      </c>
      <c r="E551" s="11">
        <v>1</v>
      </c>
    </row>
    <row r="552" spans="1:5">
      <c r="A552" s="11" t="s">
        <v>8219</v>
      </c>
      <c r="B552" s="11">
        <v>467</v>
      </c>
      <c r="D552" s="11" t="s">
        <v>8221</v>
      </c>
      <c r="E552" s="11">
        <v>3</v>
      </c>
    </row>
    <row r="553" spans="1:5">
      <c r="A553" s="11" t="s">
        <v>8219</v>
      </c>
      <c r="B553" s="11">
        <v>389</v>
      </c>
      <c r="D553" s="11" t="s">
        <v>8221</v>
      </c>
      <c r="E553" s="11">
        <v>8</v>
      </c>
    </row>
    <row r="554" spans="1:5">
      <c r="A554" s="11" t="s">
        <v>8219</v>
      </c>
      <c r="B554" s="11">
        <v>68</v>
      </c>
      <c r="D554" s="11" t="s">
        <v>8221</v>
      </c>
      <c r="E554" s="11">
        <v>0</v>
      </c>
    </row>
    <row r="555" spans="1:5">
      <c r="A555" s="11" t="s">
        <v>8219</v>
      </c>
      <c r="B555" s="11">
        <v>413</v>
      </c>
      <c r="D555" s="11" t="s">
        <v>8221</v>
      </c>
      <c r="E555" s="11">
        <v>3</v>
      </c>
    </row>
    <row r="556" spans="1:5">
      <c r="A556" s="11" t="s">
        <v>8219</v>
      </c>
      <c r="B556" s="11">
        <v>190</v>
      </c>
      <c r="D556" s="11" t="s">
        <v>8221</v>
      </c>
      <c r="E556" s="11">
        <v>3</v>
      </c>
    </row>
    <row r="557" spans="1:5">
      <c r="A557" s="11" t="s">
        <v>8219</v>
      </c>
      <c r="B557" s="11">
        <v>189</v>
      </c>
      <c r="D557" s="11" t="s">
        <v>8221</v>
      </c>
      <c r="E557" s="11">
        <v>0</v>
      </c>
    </row>
    <row r="558" spans="1:5">
      <c r="A558" s="11" t="s">
        <v>8219</v>
      </c>
      <c r="B558" s="11">
        <v>130</v>
      </c>
      <c r="D558" s="11" t="s">
        <v>8221</v>
      </c>
      <c r="E558" s="11">
        <v>19</v>
      </c>
    </row>
    <row r="559" spans="1:5">
      <c r="A559" s="11" t="s">
        <v>8219</v>
      </c>
      <c r="B559" s="11">
        <v>74</v>
      </c>
      <c r="D559" s="11" t="s">
        <v>8221</v>
      </c>
      <c r="E559" s="11">
        <v>0</v>
      </c>
    </row>
    <row r="560" spans="1:5">
      <c r="A560" s="11" t="s">
        <v>8219</v>
      </c>
      <c r="B560" s="11">
        <v>274</v>
      </c>
      <c r="D560" s="11" t="s">
        <v>8221</v>
      </c>
      <c r="E560" s="11">
        <v>2</v>
      </c>
    </row>
    <row r="561" spans="1:5">
      <c r="A561" s="11" t="s">
        <v>8219</v>
      </c>
      <c r="B561" s="11">
        <v>22</v>
      </c>
      <c r="D561" s="11" t="s">
        <v>8221</v>
      </c>
      <c r="E561" s="11">
        <v>0</v>
      </c>
    </row>
    <row r="562" spans="1:5">
      <c r="A562" s="11" t="s">
        <v>8219</v>
      </c>
      <c r="B562" s="11">
        <v>31</v>
      </c>
      <c r="D562" s="11" t="s">
        <v>8221</v>
      </c>
      <c r="E562" s="11">
        <v>0</v>
      </c>
    </row>
    <row r="563" spans="1:5">
      <c r="A563" s="11" t="s">
        <v>8219</v>
      </c>
      <c r="B563" s="11">
        <v>63</v>
      </c>
      <c r="D563" s="11" t="s">
        <v>8221</v>
      </c>
      <c r="E563" s="11">
        <v>25</v>
      </c>
    </row>
    <row r="564" spans="1:5">
      <c r="A564" s="11" t="s">
        <v>8219</v>
      </c>
      <c r="B564" s="11">
        <v>20</v>
      </c>
      <c r="D564" s="11" t="s">
        <v>8221</v>
      </c>
      <c r="E564" s="11">
        <v>8</v>
      </c>
    </row>
    <row r="565" spans="1:5">
      <c r="A565" s="11" t="s">
        <v>8219</v>
      </c>
      <c r="B565" s="11">
        <v>25</v>
      </c>
      <c r="D565" s="11" t="s">
        <v>8221</v>
      </c>
      <c r="E565" s="11">
        <v>16</v>
      </c>
    </row>
    <row r="566" spans="1:5">
      <c r="A566" s="11" t="s">
        <v>8219</v>
      </c>
      <c r="B566" s="11">
        <v>61</v>
      </c>
      <c r="D566" s="11" t="s">
        <v>8221</v>
      </c>
      <c r="E566" s="11">
        <v>3</v>
      </c>
    </row>
    <row r="567" spans="1:5">
      <c r="A567" s="11" t="s">
        <v>8219</v>
      </c>
      <c r="B567" s="11">
        <v>52</v>
      </c>
      <c r="D567" s="11" t="s">
        <v>8221</v>
      </c>
      <c r="E567" s="11">
        <v>3</v>
      </c>
    </row>
    <row r="568" spans="1:5">
      <c r="A568" s="11" t="s">
        <v>8219</v>
      </c>
      <c r="B568" s="11">
        <v>86</v>
      </c>
      <c r="D568" s="11" t="s">
        <v>8221</v>
      </c>
      <c r="E568" s="11">
        <v>2</v>
      </c>
    </row>
    <row r="569" spans="1:5">
      <c r="A569" s="11" t="s">
        <v>8219</v>
      </c>
      <c r="B569" s="11">
        <v>42</v>
      </c>
      <c r="D569" s="11" t="s">
        <v>8221</v>
      </c>
      <c r="E569" s="11">
        <v>1</v>
      </c>
    </row>
    <row r="570" spans="1:5">
      <c r="A570" s="11" t="s">
        <v>8219</v>
      </c>
      <c r="B570" s="11">
        <v>52</v>
      </c>
      <c r="D570" s="11" t="s">
        <v>8221</v>
      </c>
      <c r="E570" s="11">
        <v>0</v>
      </c>
    </row>
    <row r="571" spans="1:5">
      <c r="A571" s="11" t="s">
        <v>8219</v>
      </c>
      <c r="B571" s="11">
        <v>120</v>
      </c>
      <c r="D571" s="11" t="s">
        <v>8221</v>
      </c>
      <c r="E571" s="11">
        <v>1</v>
      </c>
    </row>
    <row r="572" spans="1:5">
      <c r="A572" s="11" t="s">
        <v>8219</v>
      </c>
      <c r="B572" s="11">
        <v>22</v>
      </c>
      <c r="D572" s="11" t="s">
        <v>8221</v>
      </c>
      <c r="E572" s="11">
        <v>19</v>
      </c>
    </row>
    <row r="573" spans="1:5">
      <c r="A573" s="11" t="s">
        <v>8219</v>
      </c>
      <c r="B573" s="11">
        <v>64</v>
      </c>
      <c r="D573" s="11" t="s">
        <v>8221</v>
      </c>
      <c r="E573" s="11">
        <v>9</v>
      </c>
    </row>
    <row r="574" spans="1:5">
      <c r="A574" s="11" t="s">
        <v>8219</v>
      </c>
      <c r="B574" s="11">
        <v>23</v>
      </c>
      <c r="D574" s="11" t="s">
        <v>8221</v>
      </c>
      <c r="E574" s="11">
        <v>1</v>
      </c>
    </row>
    <row r="575" spans="1:5">
      <c r="A575" s="11" t="s">
        <v>8219</v>
      </c>
      <c r="B575" s="11">
        <v>238</v>
      </c>
      <c r="D575" s="11" t="s">
        <v>8221</v>
      </c>
      <c r="E575" s="11">
        <v>0</v>
      </c>
    </row>
    <row r="576" spans="1:5">
      <c r="A576" s="11" t="s">
        <v>8219</v>
      </c>
      <c r="B576" s="11">
        <v>33</v>
      </c>
      <c r="D576" s="11" t="s">
        <v>8221</v>
      </c>
      <c r="E576" s="11">
        <v>1</v>
      </c>
    </row>
    <row r="577" spans="1:5">
      <c r="A577" s="11" t="s">
        <v>8219</v>
      </c>
      <c r="B577" s="11">
        <v>32</v>
      </c>
      <c r="D577" s="11" t="s">
        <v>8221</v>
      </c>
      <c r="E577" s="11">
        <v>5</v>
      </c>
    </row>
    <row r="578" spans="1:5">
      <c r="A578" s="11" t="s">
        <v>8219</v>
      </c>
      <c r="B578" s="11">
        <v>24</v>
      </c>
      <c r="D578" s="11" t="s">
        <v>8221</v>
      </c>
      <c r="E578" s="11">
        <v>85</v>
      </c>
    </row>
    <row r="579" spans="1:5">
      <c r="A579" s="11" t="s">
        <v>8219</v>
      </c>
      <c r="B579" s="11">
        <v>29</v>
      </c>
      <c r="D579" s="11" t="s">
        <v>8221</v>
      </c>
      <c r="E579" s="11">
        <v>3</v>
      </c>
    </row>
    <row r="580" spans="1:5">
      <c r="A580" s="11" t="s">
        <v>8219</v>
      </c>
      <c r="B580" s="11">
        <v>50</v>
      </c>
      <c r="D580" s="11" t="s">
        <v>8221</v>
      </c>
      <c r="E580" s="11">
        <v>4</v>
      </c>
    </row>
    <row r="581" spans="1:5">
      <c r="A581" s="11" t="s">
        <v>8219</v>
      </c>
      <c r="B581" s="11">
        <v>108</v>
      </c>
      <c r="D581" s="11" t="s">
        <v>8221</v>
      </c>
      <c r="E581" s="11">
        <v>3</v>
      </c>
    </row>
    <row r="582" spans="1:5">
      <c r="A582" s="11" t="s">
        <v>8219</v>
      </c>
      <c r="B582" s="11">
        <v>139</v>
      </c>
      <c r="D582" s="11" t="s">
        <v>8221</v>
      </c>
      <c r="E582" s="11">
        <v>5</v>
      </c>
    </row>
    <row r="583" spans="1:5">
      <c r="A583" s="11" t="s">
        <v>8219</v>
      </c>
      <c r="B583" s="11">
        <v>7</v>
      </c>
      <c r="D583" s="11" t="s">
        <v>8221</v>
      </c>
      <c r="E583" s="11">
        <v>17</v>
      </c>
    </row>
    <row r="584" spans="1:5">
      <c r="A584" s="11" t="s">
        <v>8219</v>
      </c>
      <c r="B584" s="11">
        <v>149</v>
      </c>
      <c r="D584" s="11" t="s">
        <v>8221</v>
      </c>
      <c r="E584" s="11">
        <v>3</v>
      </c>
    </row>
    <row r="585" spans="1:5">
      <c r="A585" s="11" t="s">
        <v>8219</v>
      </c>
      <c r="B585" s="11">
        <v>31</v>
      </c>
      <c r="D585" s="11" t="s">
        <v>8221</v>
      </c>
      <c r="E585" s="11">
        <v>2</v>
      </c>
    </row>
    <row r="586" spans="1:5">
      <c r="A586" s="11" t="s">
        <v>8219</v>
      </c>
      <c r="B586" s="11">
        <v>26</v>
      </c>
      <c r="D586" s="11" t="s">
        <v>8221</v>
      </c>
      <c r="E586" s="11">
        <v>6</v>
      </c>
    </row>
    <row r="587" spans="1:5">
      <c r="A587" s="11" t="s">
        <v>8219</v>
      </c>
      <c r="B587" s="11">
        <v>172</v>
      </c>
      <c r="D587" s="11" t="s">
        <v>8221</v>
      </c>
      <c r="E587" s="11">
        <v>0</v>
      </c>
    </row>
    <row r="588" spans="1:5">
      <c r="A588" s="11" t="s">
        <v>8219</v>
      </c>
      <c r="B588" s="11">
        <v>78</v>
      </c>
      <c r="D588" s="11" t="s">
        <v>8221</v>
      </c>
      <c r="E588" s="11">
        <v>1</v>
      </c>
    </row>
    <row r="589" spans="1:5">
      <c r="A589" s="11" t="s">
        <v>8219</v>
      </c>
      <c r="B589" s="11">
        <v>120</v>
      </c>
      <c r="D589" s="11" t="s">
        <v>8221</v>
      </c>
      <c r="E589" s="11">
        <v>3</v>
      </c>
    </row>
    <row r="590" spans="1:5">
      <c r="A590" s="11" t="s">
        <v>8219</v>
      </c>
      <c r="B590" s="11">
        <v>227</v>
      </c>
      <c r="D590" s="11" t="s">
        <v>8221</v>
      </c>
      <c r="E590" s="11">
        <v>13</v>
      </c>
    </row>
    <row r="591" spans="1:5">
      <c r="A591" s="11" t="s">
        <v>8219</v>
      </c>
      <c r="B591" s="11">
        <v>42</v>
      </c>
      <c r="D591" s="11" t="s">
        <v>8221</v>
      </c>
      <c r="E591" s="11">
        <v>1</v>
      </c>
    </row>
    <row r="592" spans="1:5">
      <c r="A592" s="11" t="s">
        <v>8219</v>
      </c>
      <c r="B592" s="11">
        <v>64</v>
      </c>
      <c r="D592" s="11" t="s">
        <v>8221</v>
      </c>
      <c r="E592" s="11">
        <v>1</v>
      </c>
    </row>
    <row r="593" spans="1:5">
      <c r="A593" s="11" t="s">
        <v>8219</v>
      </c>
      <c r="B593" s="11">
        <v>121</v>
      </c>
      <c r="D593" s="11" t="s">
        <v>8221</v>
      </c>
      <c r="E593" s="11">
        <v>9</v>
      </c>
    </row>
    <row r="594" spans="1:5">
      <c r="A594" s="11" t="s">
        <v>8219</v>
      </c>
      <c r="B594" s="11">
        <v>87</v>
      </c>
      <c r="D594" s="11" t="s">
        <v>8221</v>
      </c>
      <c r="E594" s="11">
        <v>0</v>
      </c>
    </row>
    <row r="595" spans="1:5">
      <c r="A595" s="11" t="s">
        <v>8219</v>
      </c>
      <c r="B595" s="11">
        <v>65</v>
      </c>
      <c r="D595" s="11" t="s">
        <v>8221</v>
      </c>
      <c r="E595" s="11">
        <v>2</v>
      </c>
    </row>
    <row r="596" spans="1:5">
      <c r="A596" s="11" t="s">
        <v>8219</v>
      </c>
      <c r="B596" s="11">
        <v>49</v>
      </c>
      <c r="D596" s="11" t="s">
        <v>8221</v>
      </c>
      <c r="E596" s="11">
        <v>1</v>
      </c>
    </row>
    <row r="597" spans="1:5">
      <c r="A597" s="11" t="s">
        <v>8219</v>
      </c>
      <c r="B597" s="11">
        <v>19</v>
      </c>
      <c r="D597" s="11" t="s">
        <v>8221</v>
      </c>
      <c r="E597" s="11">
        <v>10</v>
      </c>
    </row>
    <row r="598" spans="1:5">
      <c r="A598" s="11" t="s">
        <v>8219</v>
      </c>
      <c r="B598" s="11">
        <v>81</v>
      </c>
      <c r="D598" s="11" t="s">
        <v>8221</v>
      </c>
      <c r="E598" s="11">
        <v>3</v>
      </c>
    </row>
    <row r="599" spans="1:5">
      <c r="A599" s="11" t="s">
        <v>8219</v>
      </c>
      <c r="B599" s="11">
        <v>264</v>
      </c>
      <c r="D599" s="11" t="s">
        <v>8221</v>
      </c>
      <c r="E599" s="11">
        <v>2</v>
      </c>
    </row>
    <row r="600" spans="1:5">
      <c r="A600" s="11" t="s">
        <v>8219</v>
      </c>
      <c r="B600" s="11">
        <v>25</v>
      </c>
      <c r="D600" s="11" t="s">
        <v>8221</v>
      </c>
      <c r="E600" s="11">
        <v>2</v>
      </c>
    </row>
    <row r="601" spans="1:5">
      <c r="A601" s="11" t="s">
        <v>8219</v>
      </c>
      <c r="B601" s="11">
        <v>5</v>
      </c>
      <c r="D601" s="11" t="s">
        <v>8221</v>
      </c>
      <c r="E601" s="11">
        <v>1</v>
      </c>
    </row>
    <row r="602" spans="1:5">
      <c r="A602" s="11" t="s">
        <v>8219</v>
      </c>
      <c r="B602" s="11">
        <v>144</v>
      </c>
      <c r="D602" s="11" t="s">
        <v>8221</v>
      </c>
      <c r="E602" s="11">
        <v>14</v>
      </c>
    </row>
    <row r="603" spans="1:5">
      <c r="A603" s="11" t="s">
        <v>8219</v>
      </c>
      <c r="B603" s="11">
        <v>92</v>
      </c>
      <c r="D603" s="11" t="s">
        <v>8221</v>
      </c>
      <c r="E603" s="11">
        <v>0</v>
      </c>
    </row>
    <row r="604" spans="1:5">
      <c r="A604" s="11" t="s">
        <v>8219</v>
      </c>
      <c r="B604" s="11">
        <v>147</v>
      </c>
      <c r="D604" s="11" t="s">
        <v>8221</v>
      </c>
      <c r="E604" s="11">
        <v>0</v>
      </c>
    </row>
    <row r="605" spans="1:5">
      <c r="A605" s="11" t="s">
        <v>8219</v>
      </c>
      <c r="B605" s="11">
        <v>90</v>
      </c>
      <c r="D605" s="11" t="s">
        <v>8221</v>
      </c>
      <c r="E605" s="11">
        <v>4</v>
      </c>
    </row>
    <row r="606" spans="1:5">
      <c r="A606" s="11" t="s">
        <v>8219</v>
      </c>
      <c r="B606" s="11">
        <v>87</v>
      </c>
      <c r="D606" s="11" t="s">
        <v>8221</v>
      </c>
      <c r="E606" s="11">
        <v>3</v>
      </c>
    </row>
    <row r="607" spans="1:5">
      <c r="A607" s="11" t="s">
        <v>8219</v>
      </c>
      <c r="B607" s="11">
        <v>406</v>
      </c>
      <c r="D607" s="11" t="s">
        <v>8221</v>
      </c>
      <c r="E607" s="11">
        <v>0</v>
      </c>
    </row>
    <row r="608" spans="1:5">
      <c r="A608" s="11" t="s">
        <v>8219</v>
      </c>
      <c r="B608" s="11">
        <v>20</v>
      </c>
      <c r="D608" s="11" t="s">
        <v>8221</v>
      </c>
      <c r="E608" s="11">
        <v>5</v>
      </c>
    </row>
    <row r="609" spans="1:5">
      <c r="A609" s="11" t="s">
        <v>8219</v>
      </c>
      <c r="B609" s="11">
        <v>70</v>
      </c>
      <c r="D609" s="11" t="s">
        <v>8221</v>
      </c>
      <c r="E609" s="11">
        <v>47</v>
      </c>
    </row>
    <row r="610" spans="1:5">
      <c r="A610" s="11" t="s">
        <v>8219</v>
      </c>
      <c r="B610" s="11">
        <v>16</v>
      </c>
      <c r="D610" s="11" t="s">
        <v>8221</v>
      </c>
      <c r="E610" s="11">
        <v>0</v>
      </c>
    </row>
    <row r="611" spans="1:5">
      <c r="A611" s="11" t="s">
        <v>8219</v>
      </c>
      <c r="B611" s="11">
        <v>52</v>
      </c>
      <c r="D611" s="11" t="s">
        <v>8221</v>
      </c>
      <c r="E611" s="11">
        <v>10</v>
      </c>
    </row>
    <row r="612" spans="1:5">
      <c r="A612" s="11" t="s">
        <v>8219</v>
      </c>
      <c r="B612" s="11">
        <v>66</v>
      </c>
      <c r="D612" s="11" t="s">
        <v>8221</v>
      </c>
      <c r="E612" s="11">
        <v>11</v>
      </c>
    </row>
    <row r="613" spans="1:5">
      <c r="A613" s="11" t="s">
        <v>8219</v>
      </c>
      <c r="B613" s="11">
        <v>109</v>
      </c>
      <c r="D613" s="11" t="s">
        <v>8221</v>
      </c>
      <c r="E613" s="11">
        <v>2</v>
      </c>
    </row>
    <row r="614" spans="1:5">
      <c r="A614" s="11" t="s">
        <v>8219</v>
      </c>
      <c r="B614" s="11">
        <v>168</v>
      </c>
      <c r="D614" s="11" t="s">
        <v>8221</v>
      </c>
      <c r="E614" s="11">
        <v>2</v>
      </c>
    </row>
    <row r="615" spans="1:5">
      <c r="A615" s="11" t="s">
        <v>8219</v>
      </c>
      <c r="B615" s="11">
        <v>31</v>
      </c>
      <c r="D615" s="11" t="s">
        <v>8221</v>
      </c>
      <c r="E615" s="11">
        <v>22</v>
      </c>
    </row>
    <row r="616" spans="1:5">
      <c r="A616" s="11" t="s">
        <v>8219</v>
      </c>
      <c r="B616" s="11">
        <v>133</v>
      </c>
      <c r="D616" s="11" t="s">
        <v>8221</v>
      </c>
      <c r="E616" s="11">
        <v>8</v>
      </c>
    </row>
    <row r="617" spans="1:5">
      <c r="A617" s="11" t="s">
        <v>8219</v>
      </c>
      <c r="B617" s="11">
        <v>151</v>
      </c>
      <c r="D617" s="11" t="s">
        <v>8221</v>
      </c>
      <c r="E617" s="11">
        <v>6</v>
      </c>
    </row>
    <row r="618" spans="1:5">
      <c r="A618" s="11" t="s">
        <v>8219</v>
      </c>
      <c r="B618" s="11">
        <v>5</v>
      </c>
      <c r="D618" s="11" t="s">
        <v>8221</v>
      </c>
      <c r="E618" s="11">
        <v>1</v>
      </c>
    </row>
    <row r="619" spans="1:5">
      <c r="A619" s="11" t="s">
        <v>8219</v>
      </c>
      <c r="B619" s="11">
        <v>73</v>
      </c>
      <c r="D619" s="11" t="s">
        <v>8221</v>
      </c>
      <c r="E619" s="11">
        <v>3</v>
      </c>
    </row>
    <row r="620" spans="1:5">
      <c r="A620" s="11" t="s">
        <v>8219</v>
      </c>
      <c r="B620" s="11">
        <v>148</v>
      </c>
      <c r="D620" s="11" t="s">
        <v>8221</v>
      </c>
      <c r="E620" s="11">
        <v>0</v>
      </c>
    </row>
    <row r="621" spans="1:5">
      <c r="A621" s="11" t="s">
        <v>8219</v>
      </c>
      <c r="B621" s="11">
        <v>93</v>
      </c>
      <c r="D621" s="11" t="s">
        <v>8221</v>
      </c>
      <c r="E621" s="11">
        <v>0</v>
      </c>
    </row>
    <row r="622" spans="1:5">
      <c r="A622" s="11" t="s">
        <v>8219</v>
      </c>
      <c r="B622" s="11">
        <v>63</v>
      </c>
      <c r="D622" s="11" t="s">
        <v>8221</v>
      </c>
      <c r="E622" s="11">
        <v>0</v>
      </c>
    </row>
    <row r="623" spans="1:5">
      <c r="A623" s="11" t="s">
        <v>8219</v>
      </c>
      <c r="B623" s="11">
        <v>134</v>
      </c>
      <c r="D623" s="11" t="s">
        <v>8221</v>
      </c>
      <c r="E623" s="11">
        <v>0</v>
      </c>
    </row>
    <row r="624" spans="1:5">
      <c r="A624" s="11" t="s">
        <v>8219</v>
      </c>
      <c r="B624" s="11">
        <v>14</v>
      </c>
      <c r="D624" s="11" t="s">
        <v>8221</v>
      </c>
      <c r="E624" s="11">
        <v>0</v>
      </c>
    </row>
    <row r="625" spans="1:5">
      <c r="A625" s="11" t="s">
        <v>8219</v>
      </c>
      <c r="B625" s="11">
        <v>78</v>
      </c>
      <c r="D625" s="11" t="s">
        <v>8221</v>
      </c>
      <c r="E625" s="11">
        <v>3</v>
      </c>
    </row>
    <row r="626" spans="1:5">
      <c r="A626" s="11" t="s">
        <v>8219</v>
      </c>
      <c r="B626" s="11">
        <v>112</v>
      </c>
      <c r="D626" s="11" t="s">
        <v>8221</v>
      </c>
      <c r="E626" s="11">
        <v>0</v>
      </c>
    </row>
    <row r="627" spans="1:5">
      <c r="A627" s="11" t="s">
        <v>8219</v>
      </c>
      <c r="B627" s="11">
        <v>34</v>
      </c>
      <c r="D627" s="11" t="s">
        <v>8221</v>
      </c>
      <c r="E627" s="11">
        <v>0</v>
      </c>
    </row>
    <row r="628" spans="1:5">
      <c r="A628" s="11" t="s">
        <v>8219</v>
      </c>
      <c r="B628" s="11">
        <v>19</v>
      </c>
      <c r="D628" s="11" t="s">
        <v>8221</v>
      </c>
      <c r="E628" s="11">
        <v>1</v>
      </c>
    </row>
    <row r="629" spans="1:5">
      <c r="A629" s="11" t="s">
        <v>8219</v>
      </c>
      <c r="B629" s="11">
        <v>13</v>
      </c>
      <c r="D629" s="11" t="s">
        <v>8221</v>
      </c>
      <c r="E629" s="11">
        <v>6</v>
      </c>
    </row>
    <row r="630" spans="1:5">
      <c r="A630" s="11" t="s">
        <v>8219</v>
      </c>
      <c r="B630" s="11">
        <v>104</v>
      </c>
      <c r="D630" s="11" t="s">
        <v>8221</v>
      </c>
      <c r="E630" s="11">
        <v>1</v>
      </c>
    </row>
    <row r="631" spans="1:5">
      <c r="A631" s="11" t="s">
        <v>8219</v>
      </c>
      <c r="B631" s="11">
        <v>52</v>
      </c>
      <c r="D631" s="11" t="s">
        <v>8221</v>
      </c>
      <c r="E631" s="11">
        <v>2</v>
      </c>
    </row>
    <row r="632" spans="1:5">
      <c r="A632" s="11" t="s">
        <v>8219</v>
      </c>
      <c r="B632" s="11">
        <v>17</v>
      </c>
      <c r="D632" s="11" t="s">
        <v>8221</v>
      </c>
      <c r="E632" s="11">
        <v>0</v>
      </c>
    </row>
    <row r="633" spans="1:5">
      <c r="A633" s="11" t="s">
        <v>8219</v>
      </c>
      <c r="B633" s="11">
        <v>82</v>
      </c>
      <c r="D633" s="11" t="s">
        <v>8221</v>
      </c>
      <c r="E633" s="11">
        <v>3</v>
      </c>
    </row>
    <row r="634" spans="1:5">
      <c r="A634" s="11" t="s">
        <v>8219</v>
      </c>
      <c r="B634" s="11">
        <v>73</v>
      </c>
      <c r="D634" s="11" t="s">
        <v>8221</v>
      </c>
      <c r="E634" s="11">
        <v>3</v>
      </c>
    </row>
    <row r="635" spans="1:5">
      <c r="A635" s="11" t="s">
        <v>8219</v>
      </c>
      <c r="B635" s="11">
        <v>158</v>
      </c>
      <c r="D635" s="11" t="s">
        <v>8221</v>
      </c>
      <c r="E635" s="11">
        <v>0</v>
      </c>
    </row>
    <row r="636" spans="1:5">
      <c r="A636" s="11" t="s">
        <v>8219</v>
      </c>
      <c r="B636" s="11">
        <v>65</v>
      </c>
      <c r="D636" s="11" t="s">
        <v>8221</v>
      </c>
      <c r="E636" s="11">
        <v>6</v>
      </c>
    </row>
    <row r="637" spans="1:5">
      <c r="A637" s="11" t="s">
        <v>8219</v>
      </c>
      <c r="B637" s="11">
        <v>184</v>
      </c>
      <c r="D637" s="11" t="s">
        <v>8221</v>
      </c>
      <c r="E637" s="11">
        <v>0</v>
      </c>
    </row>
    <row r="638" spans="1:5">
      <c r="A638" s="11" t="s">
        <v>8219</v>
      </c>
      <c r="B638" s="11">
        <v>34</v>
      </c>
      <c r="D638" s="11" t="s">
        <v>8221</v>
      </c>
      <c r="E638" s="11">
        <v>19</v>
      </c>
    </row>
    <row r="639" spans="1:5">
      <c r="A639" s="11" t="s">
        <v>8219</v>
      </c>
      <c r="B639" s="11">
        <v>240</v>
      </c>
      <c r="D639" s="11" t="s">
        <v>8221</v>
      </c>
      <c r="E639" s="11">
        <v>1</v>
      </c>
    </row>
    <row r="640" spans="1:5">
      <c r="A640" s="11" t="s">
        <v>8219</v>
      </c>
      <c r="B640" s="11">
        <v>113</v>
      </c>
      <c r="D640" s="11" t="s">
        <v>8221</v>
      </c>
      <c r="E640" s="11">
        <v>2</v>
      </c>
    </row>
    <row r="641" spans="1:5">
      <c r="A641" s="11" t="s">
        <v>8219</v>
      </c>
      <c r="B641" s="11">
        <v>66</v>
      </c>
      <c r="D641" s="11" t="s">
        <v>8221</v>
      </c>
      <c r="E641" s="11">
        <v>0</v>
      </c>
    </row>
    <row r="642" spans="1:5">
      <c r="A642" s="11" t="s">
        <v>8219</v>
      </c>
      <c r="B642" s="11">
        <v>340</v>
      </c>
      <c r="D642" s="11" t="s">
        <v>8221</v>
      </c>
      <c r="E642" s="11">
        <v>11</v>
      </c>
    </row>
    <row r="643" spans="1:5">
      <c r="A643" s="11" t="s">
        <v>8219</v>
      </c>
      <c r="B643" s="11">
        <v>150</v>
      </c>
      <c r="D643" s="11" t="s">
        <v>8221</v>
      </c>
      <c r="E643" s="11">
        <v>0</v>
      </c>
    </row>
    <row r="644" spans="1:5">
      <c r="A644" s="11" t="s">
        <v>8219</v>
      </c>
      <c r="B644" s="11">
        <v>25</v>
      </c>
      <c r="D644" s="11" t="s">
        <v>8221</v>
      </c>
      <c r="E644" s="11">
        <v>0</v>
      </c>
    </row>
    <row r="645" spans="1:5">
      <c r="A645" s="11" t="s">
        <v>8219</v>
      </c>
      <c r="B645" s="11">
        <v>234</v>
      </c>
      <c r="D645" s="11" t="s">
        <v>8221</v>
      </c>
      <c r="E645" s="11">
        <v>1</v>
      </c>
    </row>
    <row r="646" spans="1:5">
      <c r="A646" s="11" t="s">
        <v>8219</v>
      </c>
      <c r="B646" s="11">
        <v>2602</v>
      </c>
      <c r="D646" s="11" t="s">
        <v>8221</v>
      </c>
      <c r="E646" s="11">
        <v>3</v>
      </c>
    </row>
    <row r="647" spans="1:5">
      <c r="A647" s="11" t="s">
        <v>8219</v>
      </c>
      <c r="B647" s="11">
        <v>248</v>
      </c>
      <c r="D647" s="11" t="s">
        <v>8221</v>
      </c>
      <c r="E647" s="11">
        <v>1</v>
      </c>
    </row>
    <row r="648" spans="1:5">
      <c r="A648" s="11" t="s">
        <v>8219</v>
      </c>
      <c r="B648" s="11">
        <v>600</v>
      </c>
      <c r="D648" s="11" t="s">
        <v>8221</v>
      </c>
      <c r="E648" s="11">
        <v>15</v>
      </c>
    </row>
    <row r="649" spans="1:5">
      <c r="A649" s="11" t="s">
        <v>8219</v>
      </c>
      <c r="B649" s="11">
        <v>293</v>
      </c>
      <c r="D649" s="11" t="s">
        <v>8221</v>
      </c>
      <c r="E649" s="11">
        <v>2</v>
      </c>
    </row>
    <row r="650" spans="1:5">
      <c r="A650" s="11" t="s">
        <v>8219</v>
      </c>
      <c r="B650" s="11">
        <v>321</v>
      </c>
      <c r="D650" s="11" t="s">
        <v>8221</v>
      </c>
      <c r="E650" s="11">
        <v>1</v>
      </c>
    </row>
    <row r="651" spans="1:5">
      <c r="A651" s="11" t="s">
        <v>8219</v>
      </c>
      <c r="B651" s="11">
        <v>81</v>
      </c>
      <c r="D651" s="11" t="s">
        <v>8221</v>
      </c>
      <c r="E651" s="11">
        <v>1</v>
      </c>
    </row>
    <row r="652" spans="1:5">
      <c r="A652" s="11" t="s">
        <v>8219</v>
      </c>
      <c r="B652" s="11">
        <v>343</v>
      </c>
      <c r="D652" s="11" t="s">
        <v>8221</v>
      </c>
      <c r="E652" s="11">
        <v>0</v>
      </c>
    </row>
    <row r="653" spans="1:5">
      <c r="A653" s="11" t="s">
        <v>8219</v>
      </c>
      <c r="B653" s="11">
        <v>336</v>
      </c>
      <c r="D653" s="11" t="s">
        <v>8221</v>
      </c>
      <c r="E653" s="11">
        <v>1</v>
      </c>
    </row>
    <row r="654" spans="1:5">
      <c r="A654" s="11" t="s">
        <v>8219</v>
      </c>
      <c r="B654" s="11">
        <v>47</v>
      </c>
      <c r="D654" s="11" t="s">
        <v>8221</v>
      </c>
      <c r="E654" s="11">
        <v>11</v>
      </c>
    </row>
    <row r="655" spans="1:5">
      <c r="A655" s="11" t="s">
        <v>8219</v>
      </c>
      <c r="B655" s="11">
        <v>76</v>
      </c>
      <c r="D655" s="11" t="s">
        <v>8221</v>
      </c>
      <c r="E655" s="11">
        <v>0</v>
      </c>
    </row>
    <row r="656" spans="1:5">
      <c r="A656" s="11" t="s">
        <v>8219</v>
      </c>
      <c r="B656" s="11">
        <v>441</v>
      </c>
      <c r="D656" s="11" t="s">
        <v>8221</v>
      </c>
      <c r="E656" s="11">
        <v>1</v>
      </c>
    </row>
    <row r="657" spans="1:5">
      <c r="A657" s="11" t="s">
        <v>8219</v>
      </c>
      <c r="B657" s="11">
        <v>916</v>
      </c>
      <c r="D657" s="11" t="s">
        <v>8221</v>
      </c>
      <c r="E657" s="11">
        <v>6</v>
      </c>
    </row>
    <row r="658" spans="1:5">
      <c r="A658" s="11" t="s">
        <v>8219</v>
      </c>
      <c r="B658" s="11">
        <v>369</v>
      </c>
      <c r="D658" s="11" t="s">
        <v>8221</v>
      </c>
      <c r="E658" s="11">
        <v>7</v>
      </c>
    </row>
    <row r="659" spans="1:5">
      <c r="A659" s="11" t="s">
        <v>8219</v>
      </c>
      <c r="B659" s="11">
        <v>20242</v>
      </c>
      <c r="D659" s="11" t="s">
        <v>8221</v>
      </c>
      <c r="E659" s="11">
        <v>0</v>
      </c>
    </row>
    <row r="660" spans="1:5">
      <c r="A660" s="11" t="s">
        <v>8219</v>
      </c>
      <c r="B660" s="11">
        <v>71</v>
      </c>
      <c r="D660" s="11" t="s">
        <v>8221</v>
      </c>
      <c r="E660" s="11">
        <v>16</v>
      </c>
    </row>
    <row r="661" spans="1:5">
      <c r="A661" s="11" t="s">
        <v>8219</v>
      </c>
      <c r="B661" s="11">
        <v>635</v>
      </c>
      <c r="D661" s="11" t="s">
        <v>8221</v>
      </c>
      <c r="E661" s="11">
        <v>0</v>
      </c>
    </row>
    <row r="662" spans="1:5">
      <c r="A662" s="11" t="s">
        <v>8219</v>
      </c>
      <c r="B662" s="11">
        <v>885</v>
      </c>
      <c r="D662" s="11" t="s">
        <v>8221</v>
      </c>
      <c r="E662" s="11">
        <v>0</v>
      </c>
    </row>
    <row r="663" spans="1:5">
      <c r="A663" s="11" t="s">
        <v>8219</v>
      </c>
      <c r="B663" s="11">
        <v>329</v>
      </c>
      <c r="D663" s="11" t="s">
        <v>8221</v>
      </c>
      <c r="E663" s="11">
        <v>0</v>
      </c>
    </row>
    <row r="664" spans="1:5">
      <c r="A664" s="11" t="s">
        <v>8219</v>
      </c>
      <c r="B664" s="11">
        <v>71</v>
      </c>
      <c r="D664" s="11" t="s">
        <v>8221</v>
      </c>
      <c r="E664" s="11">
        <v>12</v>
      </c>
    </row>
    <row r="665" spans="1:5">
      <c r="A665" s="11" t="s">
        <v>8219</v>
      </c>
      <c r="B665" s="11">
        <v>269</v>
      </c>
      <c r="D665" s="11" t="s">
        <v>8221</v>
      </c>
      <c r="E665" s="11">
        <v>1</v>
      </c>
    </row>
    <row r="666" spans="1:5">
      <c r="A666" s="11" t="s">
        <v>8219</v>
      </c>
      <c r="B666" s="11">
        <v>345</v>
      </c>
      <c r="D666" s="11" t="s">
        <v>8221</v>
      </c>
      <c r="E666" s="11">
        <v>3</v>
      </c>
    </row>
    <row r="667" spans="1:5">
      <c r="A667" s="11" t="s">
        <v>8219</v>
      </c>
      <c r="B667" s="11">
        <v>43</v>
      </c>
      <c r="D667" s="11" t="s">
        <v>8221</v>
      </c>
      <c r="E667" s="11">
        <v>1</v>
      </c>
    </row>
    <row r="668" spans="1:5">
      <c r="A668" s="11" t="s">
        <v>8219</v>
      </c>
      <c r="B668" s="11">
        <v>33</v>
      </c>
      <c r="D668" s="11" t="s">
        <v>8221</v>
      </c>
      <c r="E668" s="11">
        <v>4</v>
      </c>
    </row>
    <row r="669" spans="1:5">
      <c r="A669" s="11" t="s">
        <v>8219</v>
      </c>
      <c r="B669" s="11">
        <v>211</v>
      </c>
      <c r="D669" s="11" t="s">
        <v>8221</v>
      </c>
      <c r="E669" s="11">
        <v>1</v>
      </c>
    </row>
    <row r="670" spans="1:5">
      <c r="A670" s="11" t="s">
        <v>8219</v>
      </c>
      <c r="B670" s="11">
        <v>196</v>
      </c>
      <c r="D670" s="11" t="s">
        <v>8221</v>
      </c>
      <c r="E670" s="11">
        <v>3</v>
      </c>
    </row>
    <row r="671" spans="1:5">
      <c r="A671" s="11" t="s">
        <v>8219</v>
      </c>
      <c r="B671" s="11">
        <v>405</v>
      </c>
      <c r="D671" s="11" t="s">
        <v>8221</v>
      </c>
      <c r="E671" s="11">
        <v>1</v>
      </c>
    </row>
    <row r="672" spans="1:5">
      <c r="A672" s="11" t="s">
        <v>8219</v>
      </c>
      <c r="B672" s="11">
        <v>206</v>
      </c>
      <c r="D672" s="11" t="s">
        <v>8221</v>
      </c>
      <c r="E672" s="11">
        <v>0</v>
      </c>
    </row>
    <row r="673" spans="1:5">
      <c r="A673" s="11" t="s">
        <v>8219</v>
      </c>
      <c r="B673" s="11">
        <v>335</v>
      </c>
      <c r="D673" s="11" t="s">
        <v>8221</v>
      </c>
      <c r="E673" s="11">
        <v>12</v>
      </c>
    </row>
    <row r="674" spans="1:5">
      <c r="A674" s="11" t="s">
        <v>8219</v>
      </c>
      <c r="B674" s="11">
        <v>215</v>
      </c>
      <c r="D674" s="11" t="s">
        <v>8221</v>
      </c>
      <c r="E674" s="11">
        <v>0</v>
      </c>
    </row>
    <row r="675" spans="1:5">
      <c r="A675" s="11" t="s">
        <v>8219</v>
      </c>
      <c r="B675" s="11">
        <v>176</v>
      </c>
      <c r="D675" s="11" t="s">
        <v>8221</v>
      </c>
      <c r="E675" s="11">
        <v>1</v>
      </c>
    </row>
    <row r="676" spans="1:5">
      <c r="A676" s="11" t="s">
        <v>8219</v>
      </c>
      <c r="B676" s="11">
        <v>555</v>
      </c>
      <c r="D676" s="11" t="s">
        <v>8221</v>
      </c>
      <c r="E676" s="11">
        <v>0</v>
      </c>
    </row>
    <row r="677" spans="1:5">
      <c r="A677" s="11" t="s">
        <v>8219</v>
      </c>
      <c r="B677" s="11">
        <v>116</v>
      </c>
      <c r="D677" s="11" t="s">
        <v>8221</v>
      </c>
      <c r="E677" s="11">
        <v>0</v>
      </c>
    </row>
    <row r="678" spans="1:5">
      <c r="A678" s="11" t="s">
        <v>8219</v>
      </c>
      <c r="B678" s="11">
        <v>615</v>
      </c>
      <c r="D678" s="11" t="s">
        <v>8221</v>
      </c>
      <c r="E678" s="11">
        <v>2</v>
      </c>
    </row>
    <row r="679" spans="1:5">
      <c r="A679" s="11" t="s">
        <v>8219</v>
      </c>
      <c r="B679" s="11">
        <v>236</v>
      </c>
      <c r="D679" s="11" t="s">
        <v>8221</v>
      </c>
      <c r="E679" s="11">
        <v>92</v>
      </c>
    </row>
    <row r="680" spans="1:5">
      <c r="A680" s="11" t="s">
        <v>8219</v>
      </c>
      <c r="B680" s="11">
        <v>145</v>
      </c>
      <c r="D680" s="11" t="s">
        <v>8221</v>
      </c>
      <c r="E680" s="11">
        <v>0</v>
      </c>
    </row>
    <row r="681" spans="1:5">
      <c r="A681" s="11" t="s">
        <v>8219</v>
      </c>
      <c r="B681" s="11">
        <v>167</v>
      </c>
      <c r="D681" s="11" t="s">
        <v>8221</v>
      </c>
      <c r="E681" s="11">
        <v>3</v>
      </c>
    </row>
    <row r="682" spans="1:5">
      <c r="A682" s="11" t="s">
        <v>8219</v>
      </c>
      <c r="B682" s="11">
        <v>235</v>
      </c>
      <c r="D682" s="11" t="s">
        <v>8221</v>
      </c>
      <c r="E682" s="11">
        <v>10</v>
      </c>
    </row>
    <row r="683" spans="1:5">
      <c r="A683" s="11" t="s">
        <v>8219</v>
      </c>
      <c r="B683" s="11">
        <v>452</v>
      </c>
      <c r="D683" s="11" t="s">
        <v>8221</v>
      </c>
      <c r="E683" s="11">
        <v>7</v>
      </c>
    </row>
    <row r="684" spans="1:5">
      <c r="A684" s="11" t="s">
        <v>8219</v>
      </c>
      <c r="B684" s="11">
        <v>241</v>
      </c>
      <c r="D684" s="11" t="s">
        <v>8221</v>
      </c>
      <c r="E684" s="11">
        <v>3</v>
      </c>
    </row>
    <row r="685" spans="1:5">
      <c r="A685" s="11" t="s">
        <v>8219</v>
      </c>
      <c r="B685" s="11">
        <v>28</v>
      </c>
      <c r="D685" s="11" t="s">
        <v>8221</v>
      </c>
      <c r="E685" s="11">
        <v>0</v>
      </c>
    </row>
    <row r="686" spans="1:5">
      <c r="A686" s="11" t="s">
        <v>8219</v>
      </c>
      <c r="B686" s="11">
        <v>140</v>
      </c>
      <c r="D686" s="11" t="s">
        <v>8221</v>
      </c>
      <c r="E686" s="11">
        <v>1</v>
      </c>
    </row>
    <row r="687" spans="1:5">
      <c r="A687" s="11" t="s">
        <v>8219</v>
      </c>
      <c r="B687" s="11">
        <v>280</v>
      </c>
      <c r="D687" s="11" t="s">
        <v>8221</v>
      </c>
      <c r="E687" s="11">
        <v>0</v>
      </c>
    </row>
    <row r="688" spans="1:5">
      <c r="A688" s="11" t="s">
        <v>8219</v>
      </c>
      <c r="B688" s="11">
        <v>70</v>
      </c>
      <c r="D688" s="11" t="s">
        <v>8221</v>
      </c>
      <c r="E688" s="11">
        <v>9</v>
      </c>
    </row>
    <row r="689" spans="1:5">
      <c r="A689" s="11" t="s">
        <v>8219</v>
      </c>
      <c r="B689" s="11">
        <v>160</v>
      </c>
      <c r="D689" s="11" t="s">
        <v>8221</v>
      </c>
      <c r="E689" s="11">
        <v>2</v>
      </c>
    </row>
    <row r="690" spans="1:5">
      <c r="A690" s="11" t="s">
        <v>8219</v>
      </c>
      <c r="B690" s="11">
        <v>141</v>
      </c>
      <c r="D690" s="11" t="s">
        <v>8221</v>
      </c>
      <c r="E690" s="11">
        <v>1</v>
      </c>
    </row>
    <row r="691" spans="1:5">
      <c r="A691" s="11" t="s">
        <v>8219</v>
      </c>
      <c r="B691" s="11">
        <v>874</v>
      </c>
      <c r="D691" s="11" t="s">
        <v>8221</v>
      </c>
      <c r="E691" s="11">
        <v>2</v>
      </c>
    </row>
    <row r="692" spans="1:5">
      <c r="A692" s="11" t="s">
        <v>8219</v>
      </c>
      <c r="B692" s="11">
        <v>73</v>
      </c>
      <c r="D692" s="11" t="s">
        <v>8221</v>
      </c>
      <c r="E692" s="11">
        <v>11</v>
      </c>
    </row>
    <row r="693" spans="1:5">
      <c r="A693" s="11" t="s">
        <v>8219</v>
      </c>
      <c r="B693" s="11">
        <v>294</v>
      </c>
      <c r="D693" s="11" t="s">
        <v>8221</v>
      </c>
      <c r="E693" s="11">
        <v>0</v>
      </c>
    </row>
    <row r="694" spans="1:5">
      <c r="A694" s="11" t="s">
        <v>8219</v>
      </c>
      <c r="B694" s="11">
        <v>740</v>
      </c>
      <c r="D694" s="11" t="s">
        <v>8221</v>
      </c>
      <c r="E694" s="11">
        <v>0</v>
      </c>
    </row>
    <row r="695" spans="1:5">
      <c r="A695" s="11" t="s">
        <v>8219</v>
      </c>
      <c r="B695" s="11">
        <v>369</v>
      </c>
      <c r="D695" s="11" t="s">
        <v>8221</v>
      </c>
      <c r="E695" s="11">
        <v>9</v>
      </c>
    </row>
    <row r="696" spans="1:5">
      <c r="A696" s="11" t="s">
        <v>8219</v>
      </c>
      <c r="B696" s="11">
        <v>110</v>
      </c>
      <c r="D696" s="11" t="s">
        <v>8221</v>
      </c>
      <c r="E696" s="11">
        <v>0</v>
      </c>
    </row>
    <row r="697" spans="1:5">
      <c r="A697" s="11" t="s">
        <v>8219</v>
      </c>
      <c r="B697" s="11">
        <v>455</v>
      </c>
      <c r="D697" s="11" t="s">
        <v>8221</v>
      </c>
      <c r="E697" s="11">
        <v>4</v>
      </c>
    </row>
    <row r="698" spans="1:5">
      <c r="A698" s="11" t="s">
        <v>8219</v>
      </c>
      <c r="B698" s="11">
        <v>224</v>
      </c>
      <c r="D698" s="11" t="s">
        <v>8221</v>
      </c>
      <c r="E698" s="11">
        <v>1</v>
      </c>
    </row>
    <row r="699" spans="1:5">
      <c r="A699" s="11" t="s">
        <v>8219</v>
      </c>
      <c r="B699" s="11">
        <v>46</v>
      </c>
      <c r="D699" s="11" t="s">
        <v>8221</v>
      </c>
      <c r="E699" s="11">
        <v>2</v>
      </c>
    </row>
    <row r="700" spans="1:5">
      <c r="A700" s="11" t="s">
        <v>8219</v>
      </c>
      <c r="B700" s="11">
        <v>284</v>
      </c>
      <c r="D700" s="11" t="s">
        <v>8221</v>
      </c>
      <c r="E700" s="11">
        <v>0</v>
      </c>
    </row>
    <row r="701" spans="1:5">
      <c r="A701" s="11" t="s">
        <v>8219</v>
      </c>
      <c r="B701" s="11">
        <v>98</v>
      </c>
      <c r="D701" s="11" t="s">
        <v>8221</v>
      </c>
      <c r="E701" s="11">
        <v>1</v>
      </c>
    </row>
    <row r="702" spans="1:5">
      <c r="A702" s="11" t="s">
        <v>8219</v>
      </c>
      <c r="B702" s="11">
        <v>56</v>
      </c>
      <c r="D702" s="11" t="s">
        <v>8221</v>
      </c>
      <c r="E702" s="11">
        <v>17</v>
      </c>
    </row>
    <row r="703" spans="1:5">
      <c r="A703" s="11" t="s">
        <v>8219</v>
      </c>
      <c r="B703" s="11">
        <v>32</v>
      </c>
      <c r="D703" s="11" t="s">
        <v>8221</v>
      </c>
      <c r="E703" s="11">
        <v>2</v>
      </c>
    </row>
    <row r="704" spans="1:5">
      <c r="A704" s="11" t="s">
        <v>8219</v>
      </c>
      <c r="B704" s="11">
        <v>30</v>
      </c>
      <c r="D704" s="11" t="s">
        <v>8221</v>
      </c>
      <c r="E704" s="11">
        <v>3</v>
      </c>
    </row>
    <row r="705" spans="1:5">
      <c r="A705" s="11" t="s">
        <v>8219</v>
      </c>
      <c r="B705" s="11">
        <v>70</v>
      </c>
      <c r="D705" s="11" t="s">
        <v>8221</v>
      </c>
      <c r="E705" s="11">
        <v>41</v>
      </c>
    </row>
    <row r="706" spans="1:5">
      <c r="A706" s="11" t="s">
        <v>8219</v>
      </c>
      <c r="B706" s="11">
        <v>44</v>
      </c>
      <c r="D706" s="11" t="s">
        <v>8221</v>
      </c>
      <c r="E706" s="11">
        <v>2</v>
      </c>
    </row>
    <row r="707" spans="1:5">
      <c r="A707" s="11" t="s">
        <v>8219</v>
      </c>
      <c r="B707" s="11">
        <v>92</v>
      </c>
      <c r="D707" s="11" t="s">
        <v>8221</v>
      </c>
      <c r="E707" s="11">
        <v>3</v>
      </c>
    </row>
    <row r="708" spans="1:5">
      <c r="A708" s="11" t="s">
        <v>8219</v>
      </c>
      <c r="B708" s="11">
        <v>205</v>
      </c>
      <c r="D708" s="11" t="s">
        <v>8221</v>
      </c>
      <c r="E708" s="11">
        <v>8</v>
      </c>
    </row>
    <row r="709" spans="1:5">
      <c r="A709" s="11" t="s">
        <v>8219</v>
      </c>
      <c r="B709" s="11">
        <v>23</v>
      </c>
      <c r="D709" s="11" t="s">
        <v>8221</v>
      </c>
      <c r="E709" s="11">
        <v>0</v>
      </c>
    </row>
    <row r="710" spans="1:5">
      <c r="A710" s="11" t="s">
        <v>8219</v>
      </c>
      <c r="B710" s="11">
        <v>4</v>
      </c>
      <c r="D710" s="11" t="s">
        <v>8221</v>
      </c>
      <c r="E710" s="11">
        <v>1</v>
      </c>
    </row>
    <row r="711" spans="1:5">
      <c r="A711" s="11" t="s">
        <v>8219</v>
      </c>
      <c r="B711" s="11">
        <v>112</v>
      </c>
      <c r="D711" s="11" t="s">
        <v>8221</v>
      </c>
      <c r="E711" s="11">
        <v>3</v>
      </c>
    </row>
    <row r="712" spans="1:5">
      <c r="A712" s="11" t="s">
        <v>8219</v>
      </c>
      <c r="B712" s="11">
        <v>27</v>
      </c>
      <c r="D712" s="11" t="s">
        <v>8221</v>
      </c>
      <c r="E712" s="11">
        <v>4</v>
      </c>
    </row>
    <row r="713" spans="1:5">
      <c r="A713" s="11" t="s">
        <v>8219</v>
      </c>
      <c r="B713" s="11">
        <v>11</v>
      </c>
      <c r="D713" s="11" t="s">
        <v>8221</v>
      </c>
      <c r="E713" s="11">
        <v>9</v>
      </c>
    </row>
    <row r="714" spans="1:5">
      <c r="A714" s="11" t="s">
        <v>8219</v>
      </c>
      <c r="B714" s="11">
        <v>26</v>
      </c>
      <c r="D714" s="11" t="s">
        <v>8221</v>
      </c>
      <c r="E714" s="11">
        <v>16</v>
      </c>
    </row>
    <row r="715" spans="1:5">
      <c r="A715" s="11" t="s">
        <v>8219</v>
      </c>
      <c r="B715" s="11">
        <v>77</v>
      </c>
      <c r="D715" s="11" t="s">
        <v>8221</v>
      </c>
      <c r="E715" s="11">
        <v>1</v>
      </c>
    </row>
    <row r="716" spans="1:5">
      <c r="A716" s="11" t="s">
        <v>8219</v>
      </c>
      <c r="B716" s="11">
        <v>136</v>
      </c>
      <c r="D716" s="11" t="s">
        <v>8221</v>
      </c>
      <c r="E716" s="11">
        <v>7</v>
      </c>
    </row>
    <row r="717" spans="1:5">
      <c r="A717" s="11" t="s">
        <v>8219</v>
      </c>
      <c r="B717" s="11">
        <v>157</v>
      </c>
      <c r="D717" s="11" t="s">
        <v>8221</v>
      </c>
      <c r="E717" s="11">
        <v>0</v>
      </c>
    </row>
    <row r="718" spans="1:5">
      <c r="A718" s="11" t="s">
        <v>8219</v>
      </c>
      <c r="B718" s="11">
        <v>158</v>
      </c>
      <c r="D718" s="11" t="s">
        <v>8221</v>
      </c>
      <c r="E718" s="11">
        <v>0</v>
      </c>
    </row>
    <row r="719" spans="1:5">
      <c r="A719" s="11" t="s">
        <v>8219</v>
      </c>
      <c r="B719" s="11">
        <v>27</v>
      </c>
      <c r="D719" s="11" t="s">
        <v>8221</v>
      </c>
      <c r="E719" s="11">
        <v>0</v>
      </c>
    </row>
    <row r="720" spans="1:5">
      <c r="A720" s="11" t="s">
        <v>8219</v>
      </c>
      <c r="B720" s="11">
        <v>23</v>
      </c>
      <c r="D720" s="11" t="s">
        <v>8221</v>
      </c>
      <c r="E720" s="11">
        <v>0</v>
      </c>
    </row>
    <row r="721" spans="1:5">
      <c r="A721" s="11" t="s">
        <v>8219</v>
      </c>
      <c r="B721" s="11">
        <v>17</v>
      </c>
      <c r="D721" s="11" t="s">
        <v>8221</v>
      </c>
      <c r="E721" s="11">
        <v>0</v>
      </c>
    </row>
    <row r="722" spans="1:5">
      <c r="A722" s="11" t="s">
        <v>8219</v>
      </c>
      <c r="B722" s="11">
        <v>37</v>
      </c>
      <c r="D722" s="11" t="s">
        <v>8221</v>
      </c>
      <c r="E722" s="11">
        <v>1</v>
      </c>
    </row>
    <row r="723" spans="1:5">
      <c r="A723" s="11" t="s">
        <v>8219</v>
      </c>
      <c r="B723" s="11">
        <v>65</v>
      </c>
      <c r="D723" s="11" t="s">
        <v>8221</v>
      </c>
      <c r="E723" s="11">
        <v>2</v>
      </c>
    </row>
    <row r="724" spans="1:5">
      <c r="A724" s="11" t="s">
        <v>8219</v>
      </c>
      <c r="B724" s="11">
        <v>18</v>
      </c>
      <c r="D724" s="11" t="s">
        <v>8221</v>
      </c>
      <c r="E724" s="11">
        <v>1</v>
      </c>
    </row>
    <row r="725" spans="1:5">
      <c r="A725" s="11" t="s">
        <v>8219</v>
      </c>
      <c r="B725" s="11">
        <v>25</v>
      </c>
      <c r="D725" s="11" t="s">
        <v>8221</v>
      </c>
      <c r="E725" s="11">
        <v>15</v>
      </c>
    </row>
    <row r="726" spans="1:5">
      <c r="A726" s="11" t="s">
        <v>8219</v>
      </c>
      <c r="B726" s="11">
        <v>104</v>
      </c>
      <c r="D726" s="11" t="s">
        <v>8221</v>
      </c>
      <c r="E726" s="11">
        <v>1</v>
      </c>
    </row>
    <row r="727" spans="1:5">
      <c r="A727" s="11" t="s">
        <v>8219</v>
      </c>
      <c r="B727" s="11">
        <v>108</v>
      </c>
      <c r="D727" s="11" t="s">
        <v>8221</v>
      </c>
      <c r="E727" s="11">
        <v>1</v>
      </c>
    </row>
    <row r="728" spans="1:5">
      <c r="A728" s="11" t="s">
        <v>8219</v>
      </c>
      <c r="B728" s="11">
        <v>38</v>
      </c>
      <c r="D728" s="11" t="s">
        <v>8221</v>
      </c>
      <c r="E728" s="11">
        <v>0</v>
      </c>
    </row>
    <row r="729" spans="1:5">
      <c r="A729" s="11" t="s">
        <v>8219</v>
      </c>
      <c r="B729" s="11">
        <v>88</v>
      </c>
      <c r="D729" s="11" t="s">
        <v>8221</v>
      </c>
      <c r="E729" s="11">
        <v>39</v>
      </c>
    </row>
    <row r="730" spans="1:5">
      <c r="A730" s="11" t="s">
        <v>8219</v>
      </c>
      <c r="B730" s="11">
        <v>82</v>
      </c>
      <c r="D730" s="11" t="s">
        <v>8221</v>
      </c>
      <c r="E730" s="11">
        <v>103</v>
      </c>
    </row>
    <row r="731" spans="1:5">
      <c r="A731" s="11" t="s">
        <v>8219</v>
      </c>
      <c r="B731" s="11">
        <v>126</v>
      </c>
      <c r="D731" s="11" t="s">
        <v>8221</v>
      </c>
      <c r="E731" s="11">
        <v>0</v>
      </c>
    </row>
    <row r="732" spans="1:5">
      <c r="A732" s="11" t="s">
        <v>8219</v>
      </c>
      <c r="B732" s="11">
        <v>133</v>
      </c>
      <c r="D732" s="11" t="s">
        <v>8221</v>
      </c>
      <c r="E732" s="11">
        <v>39</v>
      </c>
    </row>
    <row r="733" spans="1:5">
      <c r="A733" s="11" t="s">
        <v>8219</v>
      </c>
      <c r="B733" s="11">
        <v>47</v>
      </c>
      <c r="D733" s="11" t="s">
        <v>8221</v>
      </c>
      <c r="E733" s="11">
        <v>15</v>
      </c>
    </row>
    <row r="734" spans="1:5">
      <c r="A734" s="11" t="s">
        <v>8219</v>
      </c>
      <c r="B734" s="11">
        <v>58</v>
      </c>
      <c r="D734" s="11" t="s">
        <v>8221</v>
      </c>
      <c r="E734" s="11">
        <v>22</v>
      </c>
    </row>
    <row r="735" spans="1:5">
      <c r="A735" s="11" t="s">
        <v>8219</v>
      </c>
      <c r="B735" s="11">
        <v>32</v>
      </c>
      <c r="D735" s="11" t="s">
        <v>8221</v>
      </c>
      <c r="E735" s="11">
        <v>92</v>
      </c>
    </row>
    <row r="736" spans="1:5">
      <c r="A736" s="11" t="s">
        <v>8219</v>
      </c>
      <c r="B736" s="11">
        <v>37</v>
      </c>
      <c r="D736" s="11" t="s">
        <v>8221</v>
      </c>
      <c r="E736" s="11">
        <v>25</v>
      </c>
    </row>
    <row r="737" spans="1:5">
      <c r="A737" s="11" t="s">
        <v>8219</v>
      </c>
      <c r="B737" s="11">
        <v>87</v>
      </c>
      <c r="D737" s="11" t="s">
        <v>8221</v>
      </c>
      <c r="E737" s="11">
        <v>19</v>
      </c>
    </row>
    <row r="738" spans="1:5">
      <c r="A738" s="11" t="s">
        <v>8219</v>
      </c>
      <c r="B738" s="11">
        <v>15</v>
      </c>
      <c r="D738" s="11" t="s">
        <v>8221</v>
      </c>
      <c r="E738" s="11">
        <v>19</v>
      </c>
    </row>
    <row r="739" spans="1:5">
      <c r="A739" s="11" t="s">
        <v>8219</v>
      </c>
      <c r="B739" s="11">
        <v>27</v>
      </c>
      <c r="D739" s="11" t="s">
        <v>8221</v>
      </c>
      <c r="E739" s="11">
        <v>13</v>
      </c>
    </row>
    <row r="740" spans="1:5">
      <c r="A740" s="11" t="s">
        <v>8219</v>
      </c>
      <c r="B740" s="11">
        <v>19</v>
      </c>
      <c r="D740" s="11" t="s">
        <v>8221</v>
      </c>
      <c r="E740" s="11">
        <v>124</v>
      </c>
    </row>
    <row r="741" spans="1:5">
      <c r="A741" s="11" t="s">
        <v>8219</v>
      </c>
      <c r="B741" s="11">
        <v>17</v>
      </c>
      <c r="D741" s="11" t="s">
        <v>8221</v>
      </c>
      <c r="E741" s="11">
        <v>4</v>
      </c>
    </row>
    <row r="742" spans="1:5">
      <c r="A742" s="11" t="s">
        <v>8219</v>
      </c>
      <c r="B742" s="11">
        <v>26</v>
      </c>
      <c r="D742" s="11" t="s">
        <v>8221</v>
      </c>
      <c r="E742" s="11">
        <v>10</v>
      </c>
    </row>
    <row r="743" spans="1:5">
      <c r="A743" s="11" t="s">
        <v>8219</v>
      </c>
      <c r="B743" s="11">
        <v>28</v>
      </c>
      <c r="D743" s="11" t="s">
        <v>8221</v>
      </c>
      <c r="E743" s="11">
        <v>15</v>
      </c>
    </row>
    <row r="744" spans="1:5">
      <c r="A744" s="11" t="s">
        <v>8219</v>
      </c>
      <c r="B744" s="11">
        <v>37</v>
      </c>
      <c r="D744" s="11" t="s">
        <v>8221</v>
      </c>
      <c r="E744" s="11">
        <v>38</v>
      </c>
    </row>
    <row r="745" spans="1:5">
      <c r="A745" s="11" t="s">
        <v>8219</v>
      </c>
      <c r="B745" s="11">
        <v>128</v>
      </c>
      <c r="D745" s="11" t="s">
        <v>8221</v>
      </c>
      <c r="E745" s="11">
        <v>152</v>
      </c>
    </row>
    <row r="746" spans="1:5">
      <c r="A746" s="11" t="s">
        <v>8219</v>
      </c>
      <c r="B746" s="11">
        <v>10</v>
      </c>
      <c r="D746" s="11" t="s">
        <v>8221</v>
      </c>
      <c r="E746" s="11">
        <v>24</v>
      </c>
    </row>
    <row r="747" spans="1:5">
      <c r="A747" s="11" t="s">
        <v>8219</v>
      </c>
      <c r="B747" s="11">
        <v>83</v>
      </c>
      <c r="D747" s="11" t="s">
        <v>8221</v>
      </c>
      <c r="E747" s="11">
        <v>76</v>
      </c>
    </row>
    <row r="748" spans="1:5">
      <c r="A748" s="11" t="s">
        <v>8219</v>
      </c>
      <c r="B748" s="11">
        <v>46</v>
      </c>
      <c r="D748" s="11" t="s">
        <v>8221</v>
      </c>
      <c r="E748" s="11">
        <v>185</v>
      </c>
    </row>
    <row r="749" spans="1:5">
      <c r="A749" s="11" t="s">
        <v>8219</v>
      </c>
      <c r="B749" s="11">
        <v>90</v>
      </c>
      <c r="D749" s="11" t="s">
        <v>8221</v>
      </c>
      <c r="E749" s="11">
        <v>33</v>
      </c>
    </row>
    <row r="750" spans="1:5">
      <c r="A750" s="11" t="s">
        <v>8219</v>
      </c>
      <c r="B750" s="11">
        <v>81</v>
      </c>
      <c r="D750" s="11" t="s">
        <v>8221</v>
      </c>
      <c r="E750" s="11">
        <v>108</v>
      </c>
    </row>
    <row r="751" spans="1:5">
      <c r="A751" s="11" t="s">
        <v>8219</v>
      </c>
      <c r="B751" s="11">
        <v>32</v>
      </c>
      <c r="D751" s="11" t="s">
        <v>8221</v>
      </c>
      <c r="E751" s="11">
        <v>29</v>
      </c>
    </row>
    <row r="752" spans="1:5">
      <c r="A752" s="11" t="s">
        <v>8219</v>
      </c>
      <c r="B752" s="11">
        <v>20</v>
      </c>
      <c r="D752" s="11" t="s">
        <v>8221</v>
      </c>
      <c r="E752" s="11">
        <v>24</v>
      </c>
    </row>
    <row r="753" spans="1:5">
      <c r="A753" s="11" t="s">
        <v>8219</v>
      </c>
      <c r="B753" s="11">
        <v>70</v>
      </c>
      <c r="D753" s="11" t="s">
        <v>8221</v>
      </c>
      <c r="E753" s="11">
        <v>4</v>
      </c>
    </row>
    <row r="754" spans="1:5">
      <c r="A754" s="11" t="s">
        <v>8219</v>
      </c>
      <c r="B754" s="11">
        <v>168</v>
      </c>
      <c r="D754" s="11" t="s">
        <v>8221</v>
      </c>
      <c r="E754" s="11">
        <v>4</v>
      </c>
    </row>
    <row r="755" spans="1:5">
      <c r="A755" s="11" t="s">
        <v>8219</v>
      </c>
      <c r="B755" s="11">
        <v>34</v>
      </c>
      <c r="D755" s="11" t="s">
        <v>8221</v>
      </c>
      <c r="E755" s="11">
        <v>15</v>
      </c>
    </row>
    <row r="756" spans="1:5">
      <c r="A756" s="11" t="s">
        <v>8219</v>
      </c>
      <c r="B756" s="11">
        <v>48</v>
      </c>
      <c r="D756" s="11" t="s">
        <v>8221</v>
      </c>
      <c r="E756" s="11">
        <v>4</v>
      </c>
    </row>
    <row r="757" spans="1:5">
      <c r="A757" s="11" t="s">
        <v>8219</v>
      </c>
      <c r="B757" s="11">
        <v>48</v>
      </c>
      <c r="D757" s="11" t="s">
        <v>8221</v>
      </c>
      <c r="E757" s="11">
        <v>139</v>
      </c>
    </row>
    <row r="758" spans="1:5">
      <c r="A758" s="11" t="s">
        <v>8219</v>
      </c>
      <c r="B758" s="11">
        <v>221</v>
      </c>
      <c r="D758" s="11" t="s">
        <v>8221</v>
      </c>
      <c r="E758" s="11">
        <v>2</v>
      </c>
    </row>
    <row r="759" spans="1:5">
      <c r="A759" s="11" t="s">
        <v>8219</v>
      </c>
      <c r="B759" s="11">
        <v>107</v>
      </c>
      <c r="D759" s="11" t="s">
        <v>8221</v>
      </c>
      <c r="E759" s="11">
        <v>18</v>
      </c>
    </row>
    <row r="760" spans="1:5">
      <c r="A760" s="11" t="s">
        <v>8219</v>
      </c>
      <c r="B760" s="11">
        <v>45</v>
      </c>
      <c r="D760" s="11" t="s">
        <v>8221</v>
      </c>
      <c r="E760" s="11">
        <v>81</v>
      </c>
    </row>
    <row r="761" spans="1:5">
      <c r="A761" s="11" t="s">
        <v>8219</v>
      </c>
      <c r="B761" s="11">
        <v>36</v>
      </c>
      <c r="D761" s="11" t="s">
        <v>8221</v>
      </c>
      <c r="E761" s="11">
        <v>86</v>
      </c>
    </row>
    <row r="762" spans="1:5">
      <c r="A762" s="11" t="s">
        <v>8219</v>
      </c>
      <c r="B762" s="11">
        <v>101</v>
      </c>
      <c r="D762" s="11" t="s">
        <v>8221</v>
      </c>
      <c r="E762" s="11">
        <v>140</v>
      </c>
    </row>
    <row r="763" spans="1:5">
      <c r="A763" s="11" t="s">
        <v>8219</v>
      </c>
      <c r="B763" s="11">
        <v>62</v>
      </c>
      <c r="D763" s="11" t="s">
        <v>8221</v>
      </c>
      <c r="E763" s="11">
        <v>37</v>
      </c>
    </row>
    <row r="764" spans="1:5">
      <c r="A764" s="11" t="s">
        <v>8219</v>
      </c>
      <c r="B764" s="11">
        <v>32</v>
      </c>
      <c r="D764" s="11" t="s">
        <v>8221</v>
      </c>
      <c r="E764" s="11">
        <v>6</v>
      </c>
    </row>
    <row r="765" spans="1:5">
      <c r="A765" s="11" t="s">
        <v>8219</v>
      </c>
      <c r="B765" s="11">
        <v>89</v>
      </c>
      <c r="D765" s="11" t="s">
        <v>8221</v>
      </c>
      <c r="E765" s="11">
        <v>113</v>
      </c>
    </row>
    <row r="766" spans="1:5">
      <c r="A766" s="11" t="s">
        <v>8219</v>
      </c>
      <c r="B766" s="11">
        <v>93</v>
      </c>
      <c r="D766" s="11" t="s">
        <v>8221</v>
      </c>
      <c r="E766" s="11">
        <v>37</v>
      </c>
    </row>
    <row r="767" spans="1:5">
      <c r="A767" s="11" t="s">
        <v>8219</v>
      </c>
      <c r="B767" s="11">
        <v>98</v>
      </c>
      <c r="D767" s="11" t="s">
        <v>8221</v>
      </c>
      <c r="E767" s="11">
        <v>18</v>
      </c>
    </row>
    <row r="768" spans="1:5">
      <c r="A768" s="11" t="s">
        <v>8219</v>
      </c>
      <c r="B768" s="11">
        <v>82</v>
      </c>
      <c r="D768" s="11" t="s">
        <v>8221</v>
      </c>
      <c r="E768" s="11">
        <v>75</v>
      </c>
    </row>
    <row r="769" spans="1:5">
      <c r="A769" s="11" t="s">
        <v>8219</v>
      </c>
      <c r="B769" s="11">
        <v>116</v>
      </c>
      <c r="D769" s="11" t="s">
        <v>8221</v>
      </c>
      <c r="E769" s="11">
        <v>52</v>
      </c>
    </row>
    <row r="770" spans="1:5">
      <c r="A770" s="11" t="s">
        <v>8219</v>
      </c>
      <c r="B770" s="11">
        <v>52</v>
      </c>
      <c r="D770" s="11" t="s">
        <v>8221</v>
      </c>
      <c r="E770" s="11">
        <v>122</v>
      </c>
    </row>
    <row r="771" spans="1:5">
      <c r="A771" s="11" t="s">
        <v>8219</v>
      </c>
      <c r="B771" s="11">
        <v>23</v>
      </c>
      <c r="D771" s="11" t="s">
        <v>8221</v>
      </c>
      <c r="E771" s="11">
        <v>8</v>
      </c>
    </row>
    <row r="772" spans="1:5">
      <c r="A772" s="11" t="s">
        <v>8219</v>
      </c>
      <c r="B772" s="11">
        <v>77</v>
      </c>
      <c r="D772" s="11" t="s">
        <v>8221</v>
      </c>
      <c r="E772" s="11">
        <v>8</v>
      </c>
    </row>
    <row r="773" spans="1:5">
      <c r="A773" s="11" t="s">
        <v>8219</v>
      </c>
      <c r="B773" s="11">
        <v>49</v>
      </c>
      <c r="D773" s="11" t="s">
        <v>8221</v>
      </c>
      <c r="E773" s="11">
        <v>96</v>
      </c>
    </row>
    <row r="774" spans="1:5">
      <c r="A774" s="11" t="s">
        <v>8219</v>
      </c>
      <c r="B774" s="11">
        <v>59</v>
      </c>
      <c r="D774" s="11" t="s">
        <v>8221</v>
      </c>
      <c r="E774" s="11">
        <v>9</v>
      </c>
    </row>
    <row r="775" spans="1:5">
      <c r="A775" s="11" t="s">
        <v>8219</v>
      </c>
      <c r="B775" s="11">
        <v>113</v>
      </c>
      <c r="D775" s="11" t="s">
        <v>8221</v>
      </c>
      <c r="E775" s="11">
        <v>2</v>
      </c>
    </row>
    <row r="776" spans="1:5">
      <c r="A776" s="11" t="s">
        <v>8219</v>
      </c>
      <c r="B776" s="11">
        <v>34</v>
      </c>
      <c r="D776" s="11" t="s">
        <v>8221</v>
      </c>
      <c r="E776" s="11">
        <v>26</v>
      </c>
    </row>
    <row r="777" spans="1:5">
      <c r="A777" s="11" t="s">
        <v>8219</v>
      </c>
      <c r="B777" s="11">
        <v>42</v>
      </c>
      <c r="D777" s="11" t="s">
        <v>8221</v>
      </c>
      <c r="E777" s="11">
        <v>23</v>
      </c>
    </row>
    <row r="778" spans="1:5">
      <c r="A778" s="11" t="s">
        <v>8219</v>
      </c>
      <c r="B778" s="11">
        <v>42</v>
      </c>
      <c r="D778" s="11" t="s">
        <v>8221</v>
      </c>
      <c r="E778" s="11">
        <v>0</v>
      </c>
    </row>
    <row r="779" spans="1:5">
      <c r="A779" s="11" t="s">
        <v>8219</v>
      </c>
      <c r="B779" s="11">
        <v>49</v>
      </c>
      <c r="D779" s="11" t="s">
        <v>8221</v>
      </c>
      <c r="E779" s="11">
        <v>140</v>
      </c>
    </row>
    <row r="780" spans="1:5">
      <c r="A780" s="11" t="s">
        <v>8219</v>
      </c>
      <c r="B780" s="11">
        <v>56</v>
      </c>
      <c r="D780" s="11" t="s">
        <v>8221</v>
      </c>
      <c r="E780" s="11">
        <v>0</v>
      </c>
    </row>
    <row r="781" spans="1:5">
      <c r="A781" s="11" t="s">
        <v>8219</v>
      </c>
      <c r="B781" s="11">
        <v>25</v>
      </c>
      <c r="D781" s="11" t="s">
        <v>8221</v>
      </c>
      <c r="E781" s="11">
        <v>6</v>
      </c>
    </row>
    <row r="782" spans="1:5">
      <c r="A782" s="11" t="s">
        <v>8219</v>
      </c>
      <c r="B782" s="11">
        <v>52</v>
      </c>
      <c r="D782" s="11" t="s">
        <v>8221</v>
      </c>
      <c r="E782" s="11">
        <v>100</v>
      </c>
    </row>
    <row r="783" spans="1:5">
      <c r="A783" s="11" t="s">
        <v>8219</v>
      </c>
      <c r="B783" s="11">
        <v>34</v>
      </c>
      <c r="D783" s="11" t="s">
        <v>8221</v>
      </c>
      <c r="E783" s="11">
        <v>0</v>
      </c>
    </row>
    <row r="784" spans="1:5">
      <c r="A784" s="11" t="s">
        <v>8219</v>
      </c>
      <c r="B784" s="11">
        <v>67</v>
      </c>
      <c r="D784" s="11" t="s">
        <v>8221</v>
      </c>
      <c r="E784" s="11">
        <v>4</v>
      </c>
    </row>
    <row r="785" spans="1:5">
      <c r="A785" s="11" t="s">
        <v>8219</v>
      </c>
      <c r="B785" s="11">
        <v>70</v>
      </c>
      <c r="D785" s="11" t="s">
        <v>8221</v>
      </c>
      <c r="E785" s="11">
        <v>8</v>
      </c>
    </row>
    <row r="786" spans="1:5">
      <c r="A786" s="11" t="s">
        <v>8219</v>
      </c>
      <c r="B786" s="11">
        <v>89</v>
      </c>
      <c r="D786" s="11" t="s">
        <v>8221</v>
      </c>
      <c r="E786" s="11">
        <v>0</v>
      </c>
    </row>
    <row r="787" spans="1:5">
      <c r="A787" s="11" t="s">
        <v>8219</v>
      </c>
      <c r="B787" s="11">
        <v>107</v>
      </c>
      <c r="D787" s="11" t="s">
        <v>8221</v>
      </c>
      <c r="E787" s="11">
        <v>16</v>
      </c>
    </row>
    <row r="788" spans="1:5">
      <c r="A788" s="11" t="s">
        <v>8219</v>
      </c>
      <c r="B788" s="11">
        <v>159</v>
      </c>
      <c r="D788" s="11" t="s">
        <v>8221</v>
      </c>
      <c r="E788" s="11">
        <v>2</v>
      </c>
    </row>
    <row r="789" spans="1:5">
      <c r="A789" s="11" t="s">
        <v>8219</v>
      </c>
      <c r="B789" s="11">
        <v>181</v>
      </c>
      <c r="D789" s="11" t="s">
        <v>8221</v>
      </c>
      <c r="E789" s="11">
        <v>48</v>
      </c>
    </row>
    <row r="790" spans="1:5">
      <c r="A790" s="11" t="s">
        <v>8219</v>
      </c>
      <c r="B790" s="11">
        <v>131</v>
      </c>
      <c r="D790" s="11" t="s">
        <v>8221</v>
      </c>
      <c r="E790" s="11">
        <v>2</v>
      </c>
    </row>
    <row r="791" spans="1:5">
      <c r="A791" s="11" t="s">
        <v>8219</v>
      </c>
      <c r="B791" s="11">
        <v>125</v>
      </c>
      <c r="D791" s="11" t="s">
        <v>8221</v>
      </c>
      <c r="E791" s="11">
        <v>2</v>
      </c>
    </row>
    <row r="792" spans="1:5">
      <c r="A792" s="11" t="s">
        <v>8219</v>
      </c>
      <c r="B792" s="11">
        <v>61</v>
      </c>
      <c r="D792" s="11" t="s">
        <v>8221</v>
      </c>
      <c r="E792" s="11">
        <v>1</v>
      </c>
    </row>
    <row r="793" spans="1:5">
      <c r="A793" s="11" t="s">
        <v>8219</v>
      </c>
      <c r="B793" s="11">
        <v>90</v>
      </c>
      <c r="D793" s="11" t="s">
        <v>8221</v>
      </c>
      <c r="E793" s="11">
        <v>17</v>
      </c>
    </row>
    <row r="794" spans="1:5">
      <c r="A794" s="11" t="s">
        <v>8219</v>
      </c>
      <c r="B794" s="11">
        <v>35</v>
      </c>
      <c r="D794" s="11" t="s">
        <v>8221</v>
      </c>
      <c r="E794" s="11">
        <v>0</v>
      </c>
    </row>
    <row r="795" spans="1:5">
      <c r="A795" s="11" t="s">
        <v>8219</v>
      </c>
      <c r="B795" s="11">
        <v>90</v>
      </c>
      <c r="D795" s="11" t="s">
        <v>8221</v>
      </c>
      <c r="E795" s="11">
        <v>11</v>
      </c>
    </row>
    <row r="796" spans="1:5">
      <c r="A796" s="11" t="s">
        <v>8219</v>
      </c>
      <c r="B796" s="11">
        <v>4</v>
      </c>
      <c r="D796" s="11" t="s">
        <v>8221</v>
      </c>
      <c r="E796" s="11">
        <v>95</v>
      </c>
    </row>
    <row r="797" spans="1:5">
      <c r="A797" s="11" t="s">
        <v>8219</v>
      </c>
      <c r="B797" s="11">
        <v>120</v>
      </c>
      <c r="D797" s="11" t="s">
        <v>8221</v>
      </c>
      <c r="E797" s="11">
        <v>13</v>
      </c>
    </row>
    <row r="798" spans="1:5">
      <c r="A798" s="11" t="s">
        <v>8219</v>
      </c>
      <c r="B798" s="11">
        <v>14</v>
      </c>
      <c r="D798" s="11" t="s">
        <v>8221</v>
      </c>
      <c r="E798" s="11">
        <v>2</v>
      </c>
    </row>
    <row r="799" spans="1:5">
      <c r="A799" s="11" t="s">
        <v>8219</v>
      </c>
      <c r="B799" s="11">
        <v>27</v>
      </c>
      <c r="D799" s="11" t="s">
        <v>8221</v>
      </c>
      <c r="E799" s="11">
        <v>2</v>
      </c>
    </row>
    <row r="800" spans="1:5">
      <c r="A800" s="11" t="s">
        <v>8219</v>
      </c>
      <c r="B800" s="11">
        <v>49</v>
      </c>
      <c r="D800" s="11" t="s">
        <v>8221</v>
      </c>
      <c r="E800" s="11">
        <v>3</v>
      </c>
    </row>
    <row r="801" spans="1:5">
      <c r="A801" s="11" t="s">
        <v>8219</v>
      </c>
      <c r="B801" s="11">
        <v>102</v>
      </c>
      <c r="D801" s="11" t="s">
        <v>8221</v>
      </c>
      <c r="E801" s="11">
        <v>0</v>
      </c>
    </row>
    <row r="802" spans="1:5">
      <c r="A802" s="11" t="s">
        <v>8219</v>
      </c>
      <c r="B802" s="11">
        <v>3</v>
      </c>
      <c r="D802" s="11" t="s">
        <v>8221</v>
      </c>
      <c r="E802" s="11">
        <v>0</v>
      </c>
    </row>
    <row r="803" spans="1:5">
      <c r="A803" s="11" t="s">
        <v>8219</v>
      </c>
      <c r="B803" s="11">
        <v>25</v>
      </c>
      <c r="D803" s="11" t="s">
        <v>8221</v>
      </c>
      <c r="E803" s="11">
        <v>0</v>
      </c>
    </row>
    <row r="804" spans="1:5">
      <c r="A804" s="11" t="s">
        <v>8219</v>
      </c>
      <c r="B804" s="11">
        <v>118</v>
      </c>
      <c r="D804" s="11" t="s">
        <v>8221</v>
      </c>
      <c r="E804" s="11">
        <v>2</v>
      </c>
    </row>
    <row r="805" spans="1:5">
      <c r="A805" s="11" t="s">
        <v>8219</v>
      </c>
      <c r="B805" s="11">
        <v>57</v>
      </c>
      <c r="D805" s="11" t="s">
        <v>8221</v>
      </c>
      <c r="E805" s="11">
        <v>24</v>
      </c>
    </row>
    <row r="806" spans="1:5">
      <c r="A806" s="11" t="s">
        <v>8219</v>
      </c>
      <c r="B806" s="11">
        <v>11</v>
      </c>
      <c r="D806" s="11" t="s">
        <v>8221</v>
      </c>
      <c r="E806" s="11">
        <v>25</v>
      </c>
    </row>
    <row r="807" spans="1:5">
      <c r="A807" s="11" t="s">
        <v>8219</v>
      </c>
      <c r="B807" s="11">
        <v>33</v>
      </c>
      <c r="D807" s="11" t="s">
        <v>8221</v>
      </c>
      <c r="E807" s="11">
        <v>3</v>
      </c>
    </row>
    <row r="808" spans="1:5">
      <c r="A808" s="11" t="s">
        <v>8219</v>
      </c>
      <c r="B808" s="11">
        <v>40</v>
      </c>
      <c r="D808" s="11" t="s">
        <v>8221</v>
      </c>
      <c r="E808" s="11">
        <v>41</v>
      </c>
    </row>
    <row r="809" spans="1:5">
      <c r="A809" s="11" t="s">
        <v>8219</v>
      </c>
      <c r="B809" s="11">
        <v>50</v>
      </c>
      <c r="D809" s="11" t="s">
        <v>8221</v>
      </c>
      <c r="E809" s="11">
        <v>2</v>
      </c>
    </row>
    <row r="810" spans="1:5">
      <c r="A810" s="11" t="s">
        <v>8219</v>
      </c>
      <c r="B810" s="11">
        <v>38</v>
      </c>
      <c r="D810" s="11" t="s">
        <v>8221</v>
      </c>
      <c r="E810" s="11">
        <v>4</v>
      </c>
    </row>
    <row r="811" spans="1:5">
      <c r="A811" s="11" t="s">
        <v>8219</v>
      </c>
      <c r="B811" s="11">
        <v>96</v>
      </c>
      <c r="D811" s="11" t="s">
        <v>8221</v>
      </c>
      <c r="E811" s="11">
        <v>99</v>
      </c>
    </row>
    <row r="812" spans="1:5">
      <c r="A812" s="11" t="s">
        <v>8219</v>
      </c>
      <c r="B812" s="11">
        <v>48</v>
      </c>
      <c r="D812" s="11" t="s">
        <v>8221</v>
      </c>
      <c r="E812" s="11">
        <v>4</v>
      </c>
    </row>
    <row r="813" spans="1:5">
      <c r="A813" s="11" t="s">
        <v>8219</v>
      </c>
      <c r="B813" s="11">
        <v>33</v>
      </c>
      <c r="D813" s="11" t="s">
        <v>8221</v>
      </c>
      <c r="E813" s="11">
        <v>4</v>
      </c>
    </row>
    <row r="814" spans="1:5">
      <c r="A814" s="11" t="s">
        <v>8219</v>
      </c>
      <c r="B814" s="11">
        <v>226</v>
      </c>
      <c r="D814" s="11" t="s">
        <v>8221</v>
      </c>
      <c r="E814" s="11">
        <v>38</v>
      </c>
    </row>
    <row r="815" spans="1:5">
      <c r="A815" s="11" t="s">
        <v>8219</v>
      </c>
      <c r="B815" s="11">
        <v>14</v>
      </c>
      <c r="D815" s="11" t="s">
        <v>8221</v>
      </c>
      <c r="E815" s="11">
        <v>285</v>
      </c>
    </row>
    <row r="816" spans="1:5">
      <c r="A816" s="11" t="s">
        <v>8219</v>
      </c>
      <c r="B816" s="11">
        <v>20</v>
      </c>
      <c r="D816" s="11" t="s">
        <v>8221</v>
      </c>
      <c r="E816" s="11">
        <v>1</v>
      </c>
    </row>
    <row r="817" spans="1:5">
      <c r="A817" s="11" t="s">
        <v>8219</v>
      </c>
      <c r="B817" s="11">
        <v>25</v>
      </c>
      <c r="D817" s="11" t="s">
        <v>8221</v>
      </c>
      <c r="E817" s="11">
        <v>42</v>
      </c>
    </row>
    <row r="818" spans="1:5">
      <c r="A818" s="11" t="s">
        <v>8219</v>
      </c>
      <c r="B818" s="11">
        <v>90</v>
      </c>
      <c r="D818" s="11" t="s">
        <v>8221</v>
      </c>
      <c r="E818" s="11">
        <v>26</v>
      </c>
    </row>
    <row r="819" spans="1:5">
      <c r="A819" s="11" t="s">
        <v>8219</v>
      </c>
      <c r="B819" s="11">
        <v>11</v>
      </c>
      <c r="D819" s="11" t="s">
        <v>8221</v>
      </c>
      <c r="E819" s="11">
        <v>2</v>
      </c>
    </row>
    <row r="820" spans="1:5">
      <c r="A820" s="11" t="s">
        <v>8219</v>
      </c>
      <c r="B820" s="11">
        <v>55</v>
      </c>
      <c r="D820" s="11" t="s">
        <v>8221</v>
      </c>
      <c r="E820" s="11">
        <v>4</v>
      </c>
    </row>
    <row r="821" spans="1:5">
      <c r="A821" s="11" t="s">
        <v>8219</v>
      </c>
      <c r="B821" s="11">
        <v>30</v>
      </c>
      <c r="D821" s="11" t="s">
        <v>8221</v>
      </c>
      <c r="E821" s="11">
        <v>6</v>
      </c>
    </row>
    <row r="822" spans="1:5">
      <c r="A822" s="11" t="s">
        <v>8219</v>
      </c>
      <c r="B822" s="11">
        <v>28</v>
      </c>
      <c r="D822" s="11" t="s">
        <v>8221</v>
      </c>
      <c r="E822" s="11">
        <v>70</v>
      </c>
    </row>
    <row r="823" spans="1:5">
      <c r="A823" s="11" t="s">
        <v>8219</v>
      </c>
      <c r="B823" s="11">
        <v>45</v>
      </c>
      <c r="D823" s="11" t="s">
        <v>8221</v>
      </c>
      <c r="E823" s="11">
        <v>9</v>
      </c>
    </row>
    <row r="824" spans="1:5">
      <c r="A824" s="11" t="s">
        <v>8219</v>
      </c>
      <c r="B824" s="11">
        <v>13</v>
      </c>
      <c r="D824" s="11" t="s">
        <v>8221</v>
      </c>
      <c r="E824" s="11">
        <v>8</v>
      </c>
    </row>
    <row r="825" spans="1:5">
      <c r="A825" s="11" t="s">
        <v>8219</v>
      </c>
      <c r="B825" s="11">
        <v>40</v>
      </c>
      <c r="D825" s="11" t="s">
        <v>8221</v>
      </c>
      <c r="E825" s="11">
        <v>105</v>
      </c>
    </row>
    <row r="826" spans="1:5">
      <c r="A826" s="11" t="s">
        <v>8219</v>
      </c>
      <c r="B826" s="11">
        <v>21</v>
      </c>
      <c r="D826" s="11" t="s">
        <v>8221</v>
      </c>
      <c r="E826" s="11">
        <v>12</v>
      </c>
    </row>
    <row r="827" spans="1:5">
      <c r="A827" s="11" t="s">
        <v>8219</v>
      </c>
      <c r="B827" s="11">
        <v>134</v>
      </c>
      <c r="D827" s="11" t="s">
        <v>8221</v>
      </c>
      <c r="E827" s="11">
        <v>0</v>
      </c>
    </row>
    <row r="828" spans="1:5">
      <c r="A828" s="11" t="s">
        <v>8219</v>
      </c>
      <c r="B828" s="11">
        <v>20</v>
      </c>
      <c r="D828" s="11" t="s">
        <v>8221</v>
      </c>
      <c r="E828" s="11">
        <v>16</v>
      </c>
    </row>
    <row r="829" spans="1:5">
      <c r="A829" s="11" t="s">
        <v>8219</v>
      </c>
      <c r="B829" s="11">
        <v>19</v>
      </c>
      <c r="D829" s="11" t="s">
        <v>8221</v>
      </c>
      <c r="E829" s="11">
        <v>7</v>
      </c>
    </row>
    <row r="830" spans="1:5">
      <c r="A830" s="11" t="s">
        <v>8219</v>
      </c>
      <c r="B830" s="11">
        <v>209</v>
      </c>
      <c r="D830" s="11" t="s">
        <v>8221</v>
      </c>
      <c r="E830" s="11">
        <v>4</v>
      </c>
    </row>
    <row r="831" spans="1:5">
      <c r="A831" s="11" t="s">
        <v>8219</v>
      </c>
      <c r="B831" s="11">
        <v>38</v>
      </c>
      <c r="D831" s="11" t="s">
        <v>8221</v>
      </c>
      <c r="E831" s="11">
        <v>1</v>
      </c>
    </row>
    <row r="832" spans="1:5">
      <c r="A832" s="11" t="s">
        <v>8219</v>
      </c>
      <c r="B832" s="11">
        <v>24</v>
      </c>
      <c r="D832" s="11" t="s">
        <v>8221</v>
      </c>
      <c r="E832" s="11">
        <v>28</v>
      </c>
    </row>
    <row r="833" spans="1:5">
      <c r="A833" s="11" t="s">
        <v>8219</v>
      </c>
      <c r="B833" s="11">
        <v>8</v>
      </c>
      <c r="D833" s="11" t="s">
        <v>8221</v>
      </c>
      <c r="E833" s="11">
        <v>1</v>
      </c>
    </row>
    <row r="834" spans="1:5">
      <c r="A834" s="11" t="s">
        <v>8219</v>
      </c>
      <c r="B834" s="11">
        <v>179</v>
      </c>
      <c r="D834" s="11" t="s">
        <v>8221</v>
      </c>
      <c r="E834" s="11">
        <v>1</v>
      </c>
    </row>
    <row r="835" spans="1:5">
      <c r="A835" s="11" t="s">
        <v>8219</v>
      </c>
      <c r="B835" s="11">
        <v>26</v>
      </c>
      <c r="D835" s="11" t="s">
        <v>8221</v>
      </c>
      <c r="E835" s="11">
        <v>5</v>
      </c>
    </row>
    <row r="836" spans="1:5">
      <c r="A836" s="11" t="s">
        <v>8219</v>
      </c>
      <c r="B836" s="11">
        <v>131</v>
      </c>
      <c r="D836" s="11" t="s">
        <v>8221</v>
      </c>
      <c r="E836" s="11">
        <v>3</v>
      </c>
    </row>
    <row r="837" spans="1:5">
      <c r="A837" s="11" t="s">
        <v>8219</v>
      </c>
      <c r="B837" s="11">
        <v>14</v>
      </c>
      <c r="D837" s="11" t="s">
        <v>8221</v>
      </c>
      <c r="E837" s="11">
        <v>2</v>
      </c>
    </row>
    <row r="838" spans="1:5">
      <c r="A838" s="11" t="s">
        <v>8219</v>
      </c>
      <c r="B838" s="11">
        <v>174</v>
      </c>
      <c r="D838" s="11" t="s">
        <v>8221</v>
      </c>
      <c r="E838" s="11">
        <v>0</v>
      </c>
    </row>
    <row r="839" spans="1:5">
      <c r="A839" s="11" t="s">
        <v>8219</v>
      </c>
      <c r="B839" s="11">
        <v>191</v>
      </c>
      <c r="D839" s="11" t="s">
        <v>8221</v>
      </c>
      <c r="E839" s="11">
        <v>0</v>
      </c>
    </row>
    <row r="840" spans="1:5">
      <c r="A840" s="11" t="s">
        <v>8219</v>
      </c>
      <c r="B840" s="11">
        <v>38</v>
      </c>
      <c r="D840" s="11" t="s">
        <v>8221</v>
      </c>
      <c r="E840" s="11">
        <v>3</v>
      </c>
    </row>
    <row r="841" spans="1:5">
      <c r="A841" s="11" t="s">
        <v>8219</v>
      </c>
      <c r="B841" s="11">
        <v>22</v>
      </c>
      <c r="D841" s="11" t="s">
        <v>8221</v>
      </c>
      <c r="E841" s="11">
        <v>0</v>
      </c>
    </row>
    <row r="842" spans="1:5">
      <c r="A842" s="11" t="s">
        <v>8219</v>
      </c>
      <c r="B842" s="11">
        <v>149</v>
      </c>
      <c r="D842" s="11" t="s">
        <v>8221</v>
      </c>
      <c r="E842" s="11">
        <v>0</v>
      </c>
    </row>
    <row r="843" spans="1:5">
      <c r="A843" s="11" t="s">
        <v>8219</v>
      </c>
      <c r="B843" s="11">
        <v>56</v>
      </c>
      <c r="D843" s="11" t="s">
        <v>8221</v>
      </c>
      <c r="E843" s="11">
        <v>3</v>
      </c>
    </row>
    <row r="844" spans="1:5">
      <c r="A844" s="11" t="s">
        <v>8219</v>
      </c>
      <c r="B844" s="11">
        <v>19</v>
      </c>
      <c r="D844" s="11" t="s">
        <v>8221</v>
      </c>
      <c r="E844" s="11">
        <v>7</v>
      </c>
    </row>
    <row r="845" spans="1:5">
      <c r="A845" s="11" t="s">
        <v>8219</v>
      </c>
      <c r="B845" s="11">
        <v>70</v>
      </c>
      <c r="D845" s="11" t="s">
        <v>8221</v>
      </c>
      <c r="E845" s="11">
        <v>25</v>
      </c>
    </row>
    <row r="846" spans="1:5">
      <c r="A846" s="11" t="s">
        <v>8219</v>
      </c>
      <c r="B846" s="11">
        <v>81</v>
      </c>
      <c r="D846" s="11" t="s">
        <v>8221</v>
      </c>
      <c r="E846" s="11">
        <v>10</v>
      </c>
    </row>
    <row r="847" spans="1:5">
      <c r="A847" s="11" t="s">
        <v>8219</v>
      </c>
      <c r="B847" s="11">
        <v>32</v>
      </c>
      <c r="D847" s="11" t="s">
        <v>8221</v>
      </c>
      <c r="E847" s="11">
        <v>3</v>
      </c>
    </row>
    <row r="848" spans="1:5">
      <c r="A848" s="11" t="s">
        <v>8219</v>
      </c>
      <c r="B848" s="11">
        <v>26</v>
      </c>
      <c r="D848" s="11" t="s">
        <v>8221</v>
      </c>
      <c r="E848" s="11">
        <v>5</v>
      </c>
    </row>
    <row r="849" spans="1:5">
      <c r="A849" s="11" t="s">
        <v>8219</v>
      </c>
      <c r="B849" s="11">
        <v>105</v>
      </c>
      <c r="D849" s="11" t="s">
        <v>8221</v>
      </c>
      <c r="E849" s="11">
        <v>5</v>
      </c>
    </row>
    <row r="850" spans="1:5">
      <c r="A850" s="11" t="s">
        <v>8219</v>
      </c>
      <c r="B850" s="11">
        <v>29</v>
      </c>
      <c r="D850" s="11" t="s">
        <v>8221</v>
      </c>
      <c r="E850" s="11">
        <v>27</v>
      </c>
    </row>
    <row r="851" spans="1:5">
      <c r="A851" s="11" t="s">
        <v>8219</v>
      </c>
      <c r="B851" s="11">
        <v>8</v>
      </c>
      <c r="D851" s="11" t="s">
        <v>8221</v>
      </c>
      <c r="E851" s="11">
        <v>2</v>
      </c>
    </row>
    <row r="852" spans="1:5">
      <c r="A852" s="11" t="s">
        <v>8219</v>
      </c>
      <c r="B852" s="11">
        <v>89</v>
      </c>
      <c r="D852" s="11" t="s">
        <v>8221</v>
      </c>
      <c r="E852" s="11">
        <v>236</v>
      </c>
    </row>
    <row r="853" spans="1:5">
      <c r="A853" s="11" t="s">
        <v>8219</v>
      </c>
      <c r="B853" s="11">
        <v>44</v>
      </c>
      <c r="D853" s="11" t="s">
        <v>8221</v>
      </c>
      <c r="E853" s="11">
        <v>1</v>
      </c>
    </row>
    <row r="854" spans="1:5">
      <c r="A854" s="11" t="s">
        <v>8219</v>
      </c>
      <c r="B854" s="11">
        <v>246</v>
      </c>
      <c r="D854" s="11" t="s">
        <v>8221</v>
      </c>
      <c r="E854" s="11">
        <v>12</v>
      </c>
    </row>
    <row r="855" spans="1:5">
      <c r="A855" s="11" t="s">
        <v>8219</v>
      </c>
      <c r="B855" s="11">
        <v>120</v>
      </c>
      <c r="D855" s="11" t="s">
        <v>8221</v>
      </c>
      <c r="E855" s="11">
        <v>4</v>
      </c>
    </row>
    <row r="856" spans="1:5">
      <c r="A856" s="11" t="s">
        <v>8219</v>
      </c>
      <c r="B856" s="11">
        <v>26</v>
      </c>
      <c r="D856" s="11" t="s">
        <v>8221</v>
      </c>
      <c r="E856" s="11">
        <v>3</v>
      </c>
    </row>
    <row r="857" spans="1:5">
      <c r="A857" s="11" t="s">
        <v>8219</v>
      </c>
      <c r="B857" s="11">
        <v>45</v>
      </c>
      <c r="D857" s="11" t="s">
        <v>8221</v>
      </c>
      <c r="E857" s="11">
        <v>99</v>
      </c>
    </row>
    <row r="858" spans="1:5">
      <c r="A858" s="11" t="s">
        <v>8219</v>
      </c>
      <c r="B858" s="11">
        <v>20</v>
      </c>
      <c r="D858" s="11" t="s">
        <v>8221</v>
      </c>
      <c r="E858" s="11">
        <v>3</v>
      </c>
    </row>
    <row r="859" spans="1:5">
      <c r="A859" s="11" t="s">
        <v>8219</v>
      </c>
      <c r="B859" s="11">
        <v>47</v>
      </c>
      <c r="D859" s="11" t="s">
        <v>8221</v>
      </c>
      <c r="E859" s="11">
        <v>3</v>
      </c>
    </row>
    <row r="860" spans="1:5">
      <c r="A860" s="11" t="s">
        <v>8219</v>
      </c>
      <c r="B860" s="11">
        <v>13</v>
      </c>
      <c r="D860" s="11" t="s">
        <v>8221</v>
      </c>
      <c r="E860" s="11">
        <v>22</v>
      </c>
    </row>
    <row r="861" spans="1:5">
      <c r="A861" s="11" t="s">
        <v>8219</v>
      </c>
      <c r="B861" s="11">
        <v>183</v>
      </c>
      <c r="D861" s="11" t="s">
        <v>8221</v>
      </c>
      <c r="E861" s="11">
        <v>4</v>
      </c>
    </row>
    <row r="862" spans="1:5">
      <c r="A862" s="11" t="s">
        <v>8219</v>
      </c>
      <c r="B862" s="11">
        <v>21</v>
      </c>
      <c r="D862" s="11" t="s">
        <v>8221</v>
      </c>
      <c r="E862" s="11">
        <v>534</v>
      </c>
    </row>
    <row r="863" spans="1:5">
      <c r="A863" s="11" t="s">
        <v>8219</v>
      </c>
      <c r="B863" s="11">
        <v>42</v>
      </c>
      <c r="D863" s="11" t="s">
        <v>8221</v>
      </c>
      <c r="E863" s="11">
        <v>12</v>
      </c>
    </row>
    <row r="864" spans="1:5">
      <c r="A864" s="11" t="s">
        <v>8219</v>
      </c>
      <c r="B864" s="11">
        <v>54</v>
      </c>
      <c r="D864" s="11" t="s">
        <v>8221</v>
      </c>
      <c r="E864" s="11">
        <v>56</v>
      </c>
    </row>
    <row r="865" spans="1:5">
      <c r="A865" s="11" t="s">
        <v>8219</v>
      </c>
      <c r="B865" s="11">
        <v>38</v>
      </c>
      <c r="D865" s="11" t="s">
        <v>8221</v>
      </c>
      <c r="E865" s="11">
        <v>11</v>
      </c>
    </row>
    <row r="866" spans="1:5">
      <c r="A866" s="11" t="s">
        <v>8219</v>
      </c>
      <c r="B866" s="11">
        <v>64</v>
      </c>
      <c r="D866" s="11" t="s">
        <v>8221</v>
      </c>
      <c r="E866" s="11">
        <v>0</v>
      </c>
    </row>
    <row r="867" spans="1:5">
      <c r="A867" s="11" t="s">
        <v>8219</v>
      </c>
      <c r="B867" s="11">
        <v>13</v>
      </c>
      <c r="D867" s="11" t="s">
        <v>8221</v>
      </c>
      <c r="E867" s="11">
        <v>12</v>
      </c>
    </row>
    <row r="868" spans="1:5">
      <c r="A868" s="11" t="s">
        <v>8219</v>
      </c>
      <c r="B868" s="11">
        <v>33</v>
      </c>
      <c r="D868" s="11" t="s">
        <v>8221</v>
      </c>
      <c r="E868" s="11">
        <v>5</v>
      </c>
    </row>
    <row r="869" spans="1:5">
      <c r="A869" s="11" t="s">
        <v>8219</v>
      </c>
      <c r="B869" s="11">
        <v>52</v>
      </c>
      <c r="D869" s="11" t="s">
        <v>8221</v>
      </c>
      <c r="E869" s="11">
        <v>24</v>
      </c>
    </row>
    <row r="870" spans="1:5">
      <c r="A870" s="11" t="s">
        <v>8219</v>
      </c>
      <c r="B870" s="11">
        <v>107</v>
      </c>
      <c r="D870" s="11" t="s">
        <v>8221</v>
      </c>
      <c r="E870" s="11">
        <v>89</v>
      </c>
    </row>
    <row r="871" spans="1:5">
      <c r="A871" s="11" t="s">
        <v>8219</v>
      </c>
      <c r="B871" s="11">
        <v>11</v>
      </c>
      <c r="D871" s="11" t="s">
        <v>8221</v>
      </c>
      <c r="E871" s="11">
        <v>1</v>
      </c>
    </row>
    <row r="872" spans="1:5">
      <c r="A872" s="11" t="s">
        <v>8219</v>
      </c>
      <c r="B872" s="11">
        <v>34</v>
      </c>
      <c r="D872" s="11" t="s">
        <v>8221</v>
      </c>
      <c r="E872" s="11">
        <v>55</v>
      </c>
    </row>
    <row r="873" spans="1:5">
      <c r="A873" s="11" t="s">
        <v>8219</v>
      </c>
      <c r="B873" s="11">
        <v>75</v>
      </c>
      <c r="D873" s="11" t="s">
        <v>8221</v>
      </c>
      <c r="E873" s="11">
        <v>2</v>
      </c>
    </row>
    <row r="874" spans="1:5">
      <c r="A874" s="11" t="s">
        <v>8219</v>
      </c>
      <c r="B874" s="11">
        <v>26</v>
      </c>
      <c r="D874" s="11" t="s">
        <v>8221</v>
      </c>
      <c r="E874" s="11">
        <v>0</v>
      </c>
    </row>
    <row r="875" spans="1:5">
      <c r="A875" s="11" t="s">
        <v>8219</v>
      </c>
      <c r="B875" s="11">
        <v>50</v>
      </c>
      <c r="D875" s="11" t="s">
        <v>8221</v>
      </c>
      <c r="E875" s="11">
        <v>4</v>
      </c>
    </row>
    <row r="876" spans="1:5">
      <c r="A876" s="11" t="s">
        <v>8219</v>
      </c>
      <c r="B876" s="11">
        <v>80</v>
      </c>
      <c r="D876" s="11" t="s">
        <v>8221</v>
      </c>
      <c r="E876" s="11">
        <v>6</v>
      </c>
    </row>
    <row r="877" spans="1:5">
      <c r="A877" s="11" t="s">
        <v>8219</v>
      </c>
      <c r="B877" s="11">
        <v>110</v>
      </c>
      <c r="D877" s="11" t="s">
        <v>8221</v>
      </c>
      <c r="E877" s="11">
        <v>4</v>
      </c>
    </row>
    <row r="878" spans="1:5">
      <c r="A878" s="11" t="s">
        <v>8219</v>
      </c>
      <c r="B878" s="11">
        <v>77</v>
      </c>
      <c r="D878" s="11" t="s">
        <v>8221</v>
      </c>
      <c r="E878" s="11">
        <v>4</v>
      </c>
    </row>
    <row r="879" spans="1:5">
      <c r="A879" s="11" t="s">
        <v>8219</v>
      </c>
      <c r="B879" s="11">
        <v>50</v>
      </c>
      <c r="D879" s="11" t="s">
        <v>8221</v>
      </c>
      <c r="E879" s="11">
        <v>2</v>
      </c>
    </row>
    <row r="880" spans="1:5">
      <c r="A880" s="11" t="s">
        <v>8219</v>
      </c>
      <c r="B880" s="11">
        <v>145</v>
      </c>
      <c r="D880" s="11" t="s">
        <v>8221</v>
      </c>
      <c r="E880" s="11">
        <v>5</v>
      </c>
    </row>
    <row r="881" spans="1:5">
      <c r="A881" s="11" t="s">
        <v>8219</v>
      </c>
      <c r="B881" s="11">
        <v>29</v>
      </c>
      <c r="D881" s="11" t="s">
        <v>8221</v>
      </c>
      <c r="E881" s="11">
        <v>83</v>
      </c>
    </row>
    <row r="882" spans="1:5">
      <c r="A882" s="11" t="s">
        <v>8219</v>
      </c>
      <c r="B882" s="11">
        <v>114</v>
      </c>
      <c r="D882" s="11" t="s">
        <v>8221</v>
      </c>
      <c r="E882" s="11">
        <v>57</v>
      </c>
    </row>
    <row r="883" spans="1:5">
      <c r="A883" s="11" t="s">
        <v>8219</v>
      </c>
      <c r="B883" s="11">
        <v>96</v>
      </c>
      <c r="D883" s="11" t="s">
        <v>8221</v>
      </c>
      <c r="E883" s="11">
        <v>311</v>
      </c>
    </row>
    <row r="884" spans="1:5">
      <c r="A884" s="11" t="s">
        <v>8219</v>
      </c>
      <c r="B884" s="11">
        <v>31</v>
      </c>
      <c r="D884" s="11" t="s">
        <v>8221</v>
      </c>
      <c r="E884" s="11">
        <v>2</v>
      </c>
    </row>
    <row r="885" spans="1:5">
      <c r="A885" s="11" t="s">
        <v>8219</v>
      </c>
      <c r="B885" s="11">
        <v>4883</v>
      </c>
      <c r="D885" s="11" t="s">
        <v>8221</v>
      </c>
      <c r="E885" s="11">
        <v>16</v>
      </c>
    </row>
    <row r="886" spans="1:5">
      <c r="A886" s="11" t="s">
        <v>8219</v>
      </c>
      <c r="B886" s="11">
        <v>95</v>
      </c>
      <c r="D886" s="11" t="s">
        <v>8221</v>
      </c>
      <c r="E886" s="11">
        <v>9</v>
      </c>
    </row>
    <row r="887" spans="1:5">
      <c r="A887" s="11" t="s">
        <v>8219</v>
      </c>
      <c r="B887" s="11">
        <v>2478</v>
      </c>
      <c r="D887" s="11" t="s">
        <v>8221</v>
      </c>
      <c r="E887" s="11">
        <v>1</v>
      </c>
    </row>
    <row r="888" spans="1:5">
      <c r="A888" s="11" t="s">
        <v>8219</v>
      </c>
      <c r="B888" s="11">
        <v>1789</v>
      </c>
      <c r="D888" s="11" t="s">
        <v>8221</v>
      </c>
      <c r="E888" s="11">
        <v>12</v>
      </c>
    </row>
    <row r="889" spans="1:5">
      <c r="A889" s="11" t="s">
        <v>8219</v>
      </c>
      <c r="B889" s="11">
        <v>680</v>
      </c>
      <c r="D889" s="11" t="s">
        <v>8221</v>
      </c>
      <c r="E889" s="11">
        <v>0</v>
      </c>
    </row>
    <row r="890" spans="1:5">
      <c r="A890" s="11" t="s">
        <v>8219</v>
      </c>
      <c r="B890" s="11">
        <v>70</v>
      </c>
      <c r="D890" s="11" t="s">
        <v>8221</v>
      </c>
      <c r="E890" s="11">
        <v>20</v>
      </c>
    </row>
    <row r="891" spans="1:5">
      <c r="A891" s="11" t="s">
        <v>8219</v>
      </c>
      <c r="B891" s="11">
        <v>23</v>
      </c>
      <c r="D891" s="11" t="s">
        <v>8221</v>
      </c>
      <c r="E891" s="11">
        <v>16</v>
      </c>
    </row>
    <row r="892" spans="1:5">
      <c r="A892" s="11" t="s">
        <v>8219</v>
      </c>
      <c r="B892" s="11">
        <v>4245</v>
      </c>
      <c r="D892" s="11" t="s">
        <v>8221</v>
      </c>
      <c r="E892" s="11">
        <v>33</v>
      </c>
    </row>
    <row r="893" spans="1:5">
      <c r="A893" s="11" t="s">
        <v>8219</v>
      </c>
      <c r="B893" s="11">
        <v>943</v>
      </c>
      <c r="D893" s="11" t="s">
        <v>8221</v>
      </c>
      <c r="E893" s="11">
        <v>2</v>
      </c>
    </row>
    <row r="894" spans="1:5">
      <c r="A894" s="11" t="s">
        <v>8219</v>
      </c>
      <c r="B894" s="11">
        <v>1876</v>
      </c>
      <c r="D894" s="11" t="s">
        <v>8221</v>
      </c>
      <c r="E894" s="11">
        <v>6</v>
      </c>
    </row>
    <row r="895" spans="1:5">
      <c r="A895" s="11" t="s">
        <v>8219</v>
      </c>
      <c r="B895" s="11">
        <v>834</v>
      </c>
      <c r="D895" s="11" t="s">
        <v>8221</v>
      </c>
      <c r="E895" s="11">
        <v>0</v>
      </c>
    </row>
    <row r="896" spans="1:5">
      <c r="A896" s="11" t="s">
        <v>8219</v>
      </c>
      <c r="B896" s="11">
        <v>682</v>
      </c>
      <c r="D896" s="11" t="s">
        <v>8221</v>
      </c>
      <c r="E896" s="11">
        <v>3</v>
      </c>
    </row>
    <row r="897" spans="1:5">
      <c r="A897" s="11" t="s">
        <v>8219</v>
      </c>
      <c r="B897" s="11">
        <v>147</v>
      </c>
      <c r="D897" s="11" t="s">
        <v>8221</v>
      </c>
      <c r="E897" s="11">
        <v>0</v>
      </c>
    </row>
    <row r="898" spans="1:5">
      <c r="A898" s="11" t="s">
        <v>8219</v>
      </c>
      <c r="B898" s="11">
        <v>415</v>
      </c>
      <c r="D898" s="11" t="s">
        <v>8221</v>
      </c>
      <c r="E898" s="11">
        <v>3</v>
      </c>
    </row>
    <row r="899" spans="1:5">
      <c r="A899" s="11" t="s">
        <v>8219</v>
      </c>
      <c r="B899" s="11">
        <v>290</v>
      </c>
      <c r="D899" s="11" t="s">
        <v>8221</v>
      </c>
      <c r="E899" s="11">
        <v>13</v>
      </c>
    </row>
    <row r="900" spans="1:5">
      <c r="A900" s="11" t="s">
        <v>8219</v>
      </c>
      <c r="B900" s="11">
        <v>365</v>
      </c>
      <c r="D900" s="11" t="s">
        <v>8221</v>
      </c>
      <c r="E900" s="11">
        <v>6</v>
      </c>
    </row>
    <row r="901" spans="1:5">
      <c r="A901" s="11" t="s">
        <v>8219</v>
      </c>
      <c r="B901" s="11">
        <v>660</v>
      </c>
      <c r="D901" s="11" t="s">
        <v>8221</v>
      </c>
      <c r="E901" s="11">
        <v>1</v>
      </c>
    </row>
    <row r="902" spans="1:5">
      <c r="A902" s="11" t="s">
        <v>8219</v>
      </c>
      <c r="B902" s="11">
        <v>1356</v>
      </c>
      <c r="D902" s="11" t="s">
        <v>8221</v>
      </c>
      <c r="E902" s="11">
        <v>0</v>
      </c>
    </row>
    <row r="903" spans="1:5">
      <c r="A903" s="11" t="s">
        <v>8219</v>
      </c>
      <c r="B903" s="11">
        <v>424</v>
      </c>
      <c r="D903" s="11" t="s">
        <v>8221</v>
      </c>
      <c r="E903" s="11">
        <v>5</v>
      </c>
    </row>
    <row r="904" spans="1:5">
      <c r="A904" s="11" t="s">
        <v>8219</v>
      </c>
      <c r="B904" s="11">
        <v>33</v>
      </c>
      <c r="D904" s="11" t="s">
        <v>8221</v>
      </c>
      <c r="E904" s="11">
        <v>0</v>
      </c>
    </row>
    <row r="905" spans="1:5">
      <c r="A905" s="11" t="s">
        <v>8219</v>
      </c>
      <c r="B905" s="11">
        <v>1633</v>
      </c>
      <c r="D905" s="11" t="s">
        <v>8221</v>
      </c>
      <c r="E905" s="11">
        <v>36</v>
      </c>
    </row>
    <row r="906" spans="1:5">
      <c r="A906" s="11" t="s">
        <v>8219</v>
      </c>
      <c r="B906" s="11">
        <v>306</v>
      </c>
      <c r="D906" s="11" t="s">
        <v>8221</v>
      </c>
      <c r="E906" s="11">
        <v>1</v>
      </c>
    </row>
    <row r="907" spans="1:5">
      <c r="A907" s="11" t="s">
        <v>8219</v>
      </c>
      <c r="B907" s="11">
        <v>205</v>
      </c>
      <c r="D907" s="11" t="s">
        <v>8221</v>
      </c>
      <c r="E907" s="11">
        <v>1</v>
      </c>
    </row>
    <row r="908" spans="1:5">
      <c r="A908" s="11" t="s">
        <v>8219</v>
      </c>
      <c r="B908" s="11">
        <v>1281</v>
      </c>
      <c r="D908" s="11" t="s">
        <v>8221</v>
      </c>
      <c r="E908" s="11">
        <v>1</v>
      </c>
    </row>
    <row r="909" spans="1:5">
      <c r="A909" s="11" t="s">
        <v>8219</v>
      </c>
      <c r="B909" s="11">
        <v>103</v>
      </c>
      <c r="D909" s="11" t="s">
        <v>8221</v>
      </c>
      <c r="E909" s="11">
        <v>9</v>
      </c>
    </row>
    <row r="910" spans="1:5">
      <c r="A910" s="11" t="s">
        <v>8219</v>
      </c>
      <c r="B910" s="11">
        <v>1513</v>
      </c>
      <c r="D910" s="11" t="s">
        <v>8221</v>
      </c>
      <c r="E910" s="11">
        <v>1</v>
      </c>
    </row>
    <row r="911" spans="1:5">
      <c r="A911" s="11" t="s">
        <v>8219</v>
      </c>
      <c r="B911" s="11">
        <v>405</v>
      </c>
      <c r="D911" s="11" t="s">
        <v>8221</v>
      </c>
      <c r="E911" s="11">
        <v>0</v>
      </c>
    </row>
    <row r="912" spans="1:5">
      <c r="A912" s="11" t="s">
        <v>8219</v>
      </c>
      <c r="B912" s="11">
        <v>510</v>
      </c>
      <c r="D912" s="11" t="s">
        <v>8221</v>
      </c>
      <c r="E912" s="11">
        <v>1</v>
      </c>
    </row>
    <row r="913" spans="1:5">
      <c r="A913" s="11" t="s">
        <v>8219</v>
      </c>
      <c r="B913" s="11">
        <v>1887</v>
      </c>
      <c r="D913" s="11" t="s">
        <v>8221</v>
      </c>
      <c r="E913" s="11">
        <v>1</v>
      </c>
    </row>
    <row r="914" spans="1:5">
      <c r="A914" s="11" t="s">
        <v>8219</v>
      </c>
      <c r="B914" s="11">
        <v>701</v>
      </c>
      <c r="D914" s="11" t="s">
        <v>8221</v>
      </c>
      <c r="E914" s="11">
        <v>4</v>
      </c>
    </row>
    <row r="915" spans="1:5">
      <c r="A915" s="11" t="s">
        <v>8219</v>
      </c>
      <c r="B915" s="11">
        <v>3863</v>
      </c>
      <c r="D915" s="11" t="s">
        <v>8221</v>
      </c>
      <c r="E915" s="11">
        <v>2</v>
      </c>
    </row>
    <row r="916" spans="1:5">
      <c r="A916" s="11" t="s">
        <v>8219</v>
      </c>
      <c r="B916" s="11">
        <v>238</v>
      </c>
      <c r="D916" s="11" t="s">
        <v>8221</v>
      </c>
      <c r="E916" s="11">
        <v>2</v>
      </c>
    </row>
    <row r="917" spans="1:5">
      <c r="A917" s="11" t="s">
        <v>8219</v>
      </c>
      <c r="B917" s="11">
        <v>2051</v>
      </c>
      <c r="D917" s="11" t="s">
        <v>8221</v>
      </c>
      <c r="E917" s="11">
        <v>2</v>
      </c>
    </row>
    <row r="918" spans="1:5">
      <c r="A918" s="11" t="s">
        <v>8219</v>
      </c>
      <c r="B918" s="11">
        <v>402</v>
      </c>
      <c r="D918" s="11" t="s">
        <v>8221</v>
      </c>
      <c r="E918" s="11">
        <v>0</v>
      </c>
    </row>
    <row r="919" spans="1:5">
      <c r="A919" s="11" t="s">
        <v>8219</v>
      </c>
      <c r="B919" s="11">
        <v>253</v>
      </c>
      <c r="D919" s="11" t="s">
        <v>8221</v>
      </c>
      <c r="E919" s="11">
        <v>2</v>
      </c>
    </row>
    <row r="920" spans="1:5">
      <c r="A920" s="11" t="s">
        <v>8219</v>
      </c>
      <c r="B920" s="11">
        <v>473</v>
      </c>
      <c r="D920" s="11" t="s">
        <v>8221</v>
      </c>
      <c r="E920" s="11">
        <v>4</v>
      </c>
    </row>
    <row r="921" spans="1:5">
      <c r="A921" s="11" t="s">
        <v>8219</v>
      </c>
      <c r="B921" s="11">
        <v>821</v>
      </c>
      <c r="D921" s="11" t="s">
        <v>8221</v>
      </c>
      <c r="E921" s="11">
        <v>2</v>
      </c>
    </row>
    <row r="922" spans="1:5">
      <c r="A922" s="11" t="s">
        <v>8219</v>
      </c>
      <c r="B922" s="11">
        <v>388</v>
      </c>
      <c r="D922" s="11" t="s">
        <v>8221</v>
      </c>
      <c r="E922" s="11">
        <v>0</v>
      </c>
    </row>
    <row r="923" spans="1:5">
      <c r="A923" s="11" t="s">
        <v>8219</v>
      </c>
      <c r="B923" s="11">
        <v>813</v>
      </c>
      <c r="D923" s="11" t="s">
        <v>8221</v>
      </c>
      <c r="E923" s="11">
        <v>1</v>
      </c>
    </row>
    <row r="924" spans="1:5">
      <c r="A924" s="11" t="s">
        <v>8219</v>
      </c>
      <c r="B924" s="11">
        <v>1945</v>
      </c>
      <c r="D924" s="11" t="s">
        <v>8221</v>
      </c>
      <c r="E924" s="11">
        <v>0</v>
      </c>
    </row>
    <row r="925" spans="1:5">
      <c r="A925" s="11" t="s">
        <v>8219</v>
      </c>
      <c r="B925" s="11">
        <v>1637</v>
      </c>
      <c r="D925" s="11" t="s">
        <v>8221</v>
      </c>
      <c r="E925" s="11">
        <v>2</v>
      </c>
    </row>
    <row r="926" spans="1:5">
      <c r="A926" s="11" t="s">
        <v>8219</v>
      </c>
      <c r="B926" s="11">
        <v>1375</v>
      </c>
      <c r="D926" s="11" t="s">
        <v>8221</v>
      </c>
      <c r="E926" s="11">
        <v>7</v>
      </c>
    </row>
    <row r="927" spans="1:5">
      <c r="A927" s="11" t="s">
        <v>8219</v>
      </c>
      <c r="B927" s="11">
        <v>17</v>
      </c>
      <c r="D927" s="11" t="s">
        <v>8221</v>
      </c>
      <c r="E927" s="11">
        <v>5</v>
      </c>
    </row>
    <row r="928" spans="1:5">
      <c r="A928" s="11" t="s">
        <v>8219</v>
      </c>
      <c r="B928" s="11">
        <v>354</v>
      </c>
      <c r="D928" s="11" t="s">
        <v>8221</v>
      </c>
      <c r="E928" s="11">
        <v>0</v>
      </c>
    </row>
    <row r="929" spans="1:5">
      <c r="A929" s="11" t="s">
        <v>8219</v>
      </c>
      <c r="B929" s="11">
        <v>191</v>
      </c>
      <c r="D929" s="11" t="s">
        <v>8221</v>
      </c>
      <c r="E929" s="11">
        <v>0</v>
      </c>
    </row>
    <row r="930" spans="1:5">
      <c r="A930" s="11" t="s">
        <v>8219</v>
      </c>
      <c r="B930" s="11">
        <v>303</v>
      </c>
      <c r="D930" s="11" t="s">
        <v>8221</v>
      </c>
      <c r="E930" s="11">
        <v>0</v>
      </c>
    </row>
    <row r="931" spans="1:5">
      <c r="A931" s="11" t="s">
        <v>8219</v>
      </c>
      <c r="B931" s="11">
        <v>137</v>
      </c>
      <c r="D931" s="11" t="s">
        <v>8221</v>
      </c>
      <c r="E931" s="11">
        <v>2</v>
      </c>
    </row>
    <row r="932" spans="1:5">
      <c r="A932" s="11" t="s">
        <v>8219</v>
      </c>
      <c r="B932" s="11">
        <v>41</v>
      </c>
      <c r="D932" s="11" t="s">
        <v>8221</v>
      </c>
      <c r="E932" s="11">
        <v>0</v>
      </c>
    </row>
    <row r="933" spans="1:5">
      <c r="A933" s="11" t="s">
        <v>8219</v>
      </c>
      <c r="B933" s="11">
        <v>398</v>
      </c>
      <c r="D933" s="11" t="s">
        <v>8221</v>
      </c>
      <c r="E933" s="11">
        <v>0</v>
      </c>
    </row>
    <row r="934" spans="1:5">
      <c r="A934" s="11" t="s">
        <v>8219</v>
      </c>
      <c r="B934" s="11">
        <v>1737</v>
      </c>
      <c r="D934" s="11" t="s">
        <v>8221</v>
      </c>
      <c r="E934" s="11">
        <v>28</v>
      </c>
    </row>
    <row r="935" spans="1:5">
      <c r="A935" s="11" t="s">
        <v>8219</v>
      </c>
      <c r="B935" s="11">
        <v>971</v>
      </c>
      <c r="D935" s="11" t="s">
        <v>8221</v>
      </c>
      <c r="E935" s="11">
        <v>2</v>
      </c>
    </row>
    <row r="936" spans="1:5">
      <c r="A936" s="11" t="s">
        <v>8219</v>
      </c>
      <c r="B936" s="11">
        <v>183</v>
      </c>
      <c r="D936" s="11" t="s">
        <v>8221</v>
      </c>
      <c r="E936" s="11">
        <v>0</v>
      </c>
    </row>
    <row r="937" spans="1:5">
      <c r="A937" s="11" t="s">
        <v>8219</v>
      </c>
      <c r="B937" s="11">
        <v>4562</v>
      </c>
      <c r="D937" s="11" t="s">
        <v>8221</v>
      </c>
      <c r="E937" s="11">
        <v>0</v>
      </c>
    </row>
    <row r="938" spans="1:5">
      <c r="A938" s="11" t="s">
        <v>8219</v>
      </c>
      <c r="B938" s="11">
        <v>26457</v>
      </c>
      <c r="D938" s="11" t="s">
        <v>8221</v>
      </c>
      <c r="E938" s="11">
        <v>0</v>
      </c>
    </row>
    <row r="939" spans="1:5">
      <c r="A939" s="11" t="s">
        <v>8219</v>
      </c>
      <c r="B939" s="11">
        <v>162</v>
      </c>
      <c r="D939" s="11" t="s">
        <v>8221</v>
      </c>
      <c r="E939" s="11">
        <v>4</v>
      </c>
    </row>
    <row r="940" spans="1:5">
      <c r="A940" s="11" t="s">
        <v>8219</v>
      </c>
      <c r="B940" s="11">
        <v>479</v>
      </c>
      <c r="D940" s="11" t="s">
        <v>8221</v>
      </c>
      <c r="E940" s="11">
        <v>12</v>
      </c>
    </row>
    <row r="941" spans="1:5">
      <c r="A941" s="11" t="s">
        <v>8219</v>
      </c>
      <c r="B941" s="11">
        <v>426</v>
      </c>
      <c r="D941" s="11" t="s">
        <v>8221</v>
      </c>
      <c r="E941" s="11">
        <v>0</v>
      </c>
    </row>
    <row r="942" spans="1:5">
      <c r="A942" s="11" t="s">
        <v>8219</v>
      </c>
      <c r="B942" s="11">
        <v>450</v>
      </c>
      <c r="D942" s="11" t="s">
        <v>8221</v>
      </c>
      <c r="E942" s="11">
        <v>33</v>
      </c>
    </row>
    <row r="943" spans="1:5">
      <c r="A943" s="11" t="s">
        <v>8219</v>
      </c>
      <c r="B943" s="11">
        <v>1780</v>
      </c>
      <c r="D943" s="11" t="s">
        <v>8221</v>
      </c>
      <c r="E943" s="11">
        <v>0</v>
      </c>
    </row>
    <row r="944" spans="1:5">
      <c r="A944" s="11" t="s">
        <v>8219</v>
      </c>
      <c r="B944" s="11">
        <v>122</v>
      </c>
      <c r="D944" s="11" t="s">
        <v>8221</v>
      </c>
      <c r="E944" s="11">
        <v>4</v>
      </c>
    </row>
    <row r="945" spans="1:5">
      <c r="A945" s="11" t="s">
        <v>8219</v>
      </c>
      <c r="B945" s="11">
        <v>95</v>
      </c>
      <c r="D945" s="11" t="s">
        <v>8221</v>
      </c>
      <c r="E945" s="11">
        <v>0</v>
      </c>
    </row>
    <row r="946" spans="1:5">
      <c r="A946" s="11" t="s">
        <v>8219</v>
      </c>
      <c r="B946" s="11">
        <v>325</v>
      </c>
      <c r="D946" s="11" t="s">
        <v>8221</v>
      </c>
      <c r="E946" s="11">
        <v>11</v>
      </c>
    </row>
    <row r="947" spans="1:5">
      <c r="A947" s="11" t="s">
        <v>8219</v>
      </c>
      <c r="B947" s="11">
        <v>353</v>
      </c>
      <c r="D947" s="11" t="s">
        <v>8221</v>
      </c>
      <c r="E947" s="11">
        <v>1</v>
      </c>
    </row>
    <row r="948" spans="1:5">
      <c r="A948" s="11" t="s">
        <v>8219</v>
      </c>
      <c r="B948" s="11">
        <v>105</v>
      </c>
      <c r="D948" s="11" t="s">
        <v>8221</v>
      </c>
      <c r="E948" s="11">
        <v>5</v>
      </c>
    </row>
    <row r="949" spans="1:5">
      <c r="A949" s="11" t="s">
        <v>8219</v>
      </c>
      <c r="B949" s="11">
        <v>729</v>
      </c>
      <c r="D949" s="11" t="s">
        <v>8221</v>
      </c>
      <c r="E949" s="11">
        <v>0</v>
      </c>
    </row>
    <row r="950" spans="1:5">
      <c r="A950" s="11" t="s">
        <v>8219</v>
      </c>
      <c r="B950" s="11">
        <v>454</v>
      </c>
      <c r="D950" s="11" t="s">
        <v>8221</v>
      </c>
      <c r="E950" s="11">
        <v>1</v>
      </c>
    </row>
    <row r="951" spans="1:5">
      <c r="A951" s="11" t="s">
        <v>8219</v>
      </c>
      <c r="B951" s="11">
        <v>539</v>
      </c>
      <c r="D951" s="11" t="s">
        <v>8221</v>
      </c>
      <c r="E951" s="11">
        <v>1</v>
      </c>
    </row>
    <row r="952" spans="1:5">
      <c r="A952" s="11" t="s">
        <v>8219</v>
      </c>
      <c r="B952" s="11">
        <v>79</v>
      </c>
      <c r="D952" s="11" t="s">
        <v>8221</v>
      </c>
      <c r="E952" s="11">
        <v>6</v>
      </c>
    </row>
    <row r="953" spans="1:5">
      <c r="A953" s="11" t="s">
        <v>8219</v>
      </c>
      <c r="B953" s="11">
        <v>94</v>
      </c>
      <c r="D953" s="11" t="s">
        <v>8221</v>
      </c>
      <c r="E953" s="11">
        <v>8</v>
      </c>
    </row>
    <row r="954" spans="1:5">
      <c r="A954" s="11" t="s">
        <v>8219</v>
      </c>
      <c r="B954" s="11">
        <v>625</v>
      </c>
      <c r="D954" s="11" t="s">
        <v>8221</v>
      </c>
      <c r="E954" s="11">
        <v>1</v>
      </c>
    </row>
    <row r="955" spans="1:5">
      <c r="A955" s="11" t="s">
        <v>8219</v>
      </c>
      <c r="B955" s="11">
        <v>508</v>
      </c>
      <c r="D955" s="11" t="s">
        <v>8221</v>
      </c>
      <c r="E955" s="11">
        <v>0</v>
      </c>
    </row>
    <row r="956" spans="1:5">
      <c r="A956" s="11" t="s">
        <v>8219</v>
      </c>
      <c r="B956" s="11">
        <v>531</v>
      </c>
      <c r="D956" s="11" t="s">
        <v>8221</v>
      </c>
      <c r="E956" s="11">
        <v>2</v>
      </c>
    </row>
    <row r="957" spans="1:5">
      <c r="A957" s="11" t="s">
        <v>8219</v>
      </c>
      <c r="B957" s="11">
        <v>158</v>
      </c>
      <c r="D957" s="11" t="s">
        <v>8221</v>
      </c>
      <c r="E957" s="11">
        <v>1</v>
      </c>
    </row>
    <row r="958" spans="1:5">
      <c r="A958" s="11" t="s">
        <v>8219</v>
      </c>
      <c r="B958" s="11">
        <v>508</v>
      </c>
      <c r="D958" s="11" t="s">
        <v>8221</v>
      </c>
      <c r="E958" s="11">
        <v>0</v>
      </c>
    </row>
    <row r="959" spans="1:5">
      <c r="A959" s="11" t="s">
        <v>8219</v>
      </c>
      <c r="B959" s="11">
        <v>644</v>
      </c>
      <c r="D959" s="11" t="s">
        <v>8221</v>
      </c>
      <c r="E959" s="11">
        <v>1</v>
      </c>
    </row>
    <row r="960" spans="1:5">
      <c r="A960" s="11" t="s">
        <v>8219</v>
      </c>
      <c r="B960" s="11">
        <v>848</v>
      </c>
      <c r="D960" s="11" t="s">
        <v>8221</v>
      </c>
      <c r="E960" s="11">
        <v>19</v>
      </c>
    </row>
    <row r="961" spans="1:5">
      <c r="A961" s="11" t="s">
        <v>8219</v>
      </c>
      <c r="B961" s="11">
        <v>429</v>
      </c>
      <c r="D961" s="11" t="s">
        <v>8221</v>
      </c>
      <c r="E961" s="11">
        <v>27</v>
      </c>
    </row>
    <row r="962" spans="1:5">
      <c r="A962" s="11" t="s">
        <v>8219</v>
      </c>
      <c r="B962" s="11">
        <v>204</v>
      </c>
      <c r="D962" s="11" t="s">
        <v>8221</v>
      </c>
      <c r="E962" s="11">
        <v>7</v>
      </c>
    </row>
    <row r="963" spans="1:5">
      <c r="A963" s="11" t="s">
        <v>8219</v>
      </c>
      <c r="B963" s="11">
        <v>379</v>
      </c>
      <c r="D963" s="11" t="s">
        <v>8221</v>
      </c>
      <c r="E963" s="11">
        <v>14</v>
      </c>
    </row>
    <row r="964" spans="1:5">
      <c r="A964" s="11" t="s">
        <v>8219</v>
      </c>
      <c r="B964" s="11">
        <v>271</v>
      </c>
      <c r="D964" s="11" t="s">
        <v>8221</v>
      </c>
      <c r="E964" s="11">
        <v>5</v>
      </c>
    </row>
    <row r="965" spans="1:5">
      <c r="A965" s="11" t="s">
        <v>8219</v>
      </c>
      <c r="B965" s="11">
        <v>120</v>
      </c>
      <c r="D965" s="11" t="s">
        <v>8221</v>
      </c>
      <c r="E965" s="11">
        <v>30</v>
      </c>
    </row>
    <row r="966" spans="1:5">
      <c r="A966" s="11" t="s">
        <v>8219</v>
      </c>
      <c r="B966" s="11">
        <v>140</v>
      </c>
      <c r="D966" s="11" t="s">
        <v>8221</v>
      </c>
      <c r="E966" s="11">
        <v>1</v>
      </c>
    </row>
    <row r="967" spans="1:5">
      <c r="A967" s="11" t="s">
        <v>8219</v>
      </c>
      <c r="B967" s="11">
        <v>193</v>
      </c>
      <c r="D967" s="11" t="s">
        <v>8221</v>
      </c>
      <c r="E967" s="11">
        <v>0</v>
      </c>
    </row>
    <row r="968" spans="1:5">
      <c r="A968" s="11" t="s">
        <v>8219</v>
      </c>
      <c r="B968" s="11">
        <v>180</v>
      </c>
      <c r="D968" s="11" t="s">
        <v>8221</v>
      </c>
      <c r="E968" s="11">
        <v>60</v>
      </c>
    </row>
    <row r="969" spans="1:5">
      <c r="A969" s="11" t="s">
        <v>8219</v>
      </c>
      <c r="B969" s="11">
        <v>263</v>
      </c>
      <c r="D969" s="11" t="s">
        <v>8221</v>
      </c>
      <c r="E969" s="11">
        <v>84</v>
      </c>
    </row>
    <row r="970" spans="1:5">
      <c r="A970" s="11" t="s">
        <v>8219</v>
      </c>
      <c r="B970" s="11">
        <v>217</v>
      </c>
      <c r="D970" s="11" t="s">
        <v>8221</v>
      </c>
      <c r="E970" s="11">
        <v>47</v>
      </c>
    </row>
    <row r="971" spans="1:5">
      <c r="A971" s="11" t="s">
        <v>8219</v>
      </c>
      <c r="B971" s="11">
        <v>443</v>
      </c>
      <c r="D971" s="11" t="s">
        <v>8221</v>
      </c>
      <c r="E971" s="11">
        <v>66</v>
      </c>
    </row>
    <row r="972" spans="1:5">
      <c r="A972" s="11" t="s">
        <v>8219</v>
      </c>
      <c r="B972" s="11">
        <v>1373</v>
      </c>
      <c r="D972" s="11" t="s">
        <v>8221</v>
      </c>
      <c r="E972" s="11">
        <v>171</v>
      </c>
    </row>
    <row r="973" spans="1:5">
      <c r="A973" s="11" t="s">
        <v>8219</v>
      </c>
      <c r="B973" s="11">
        <v>742</v>
      </c>
      <c r="D973" s="11" t="s">
        <v>8221</v>
      </c>
      <c r="E973" s="11">
        <v>29</v>
      </c>
    </row>
    <row r="974" spans="1:5">
      <c r="A974" s="11" t="s">
        <v>8219</v>
      </c>
      <c r="B974" s="11">
        <v>170</v>
      </c>
      <c r="D974" s="11" t="s">
        <v>8221</v>
      </c>
      <c r="E974" s="11">
        <v>9</v>
      </c>
    </row>
    <row r="975" spans="1:5">
      <c r="A975" s="11" t="s">
        <v>8219</v>
      </c>
      <c r="B975" s="11">
        <v>242</v>
      </c>
      <c r="D975" s="11" t="s">
        <v>8221</v>
      </c>
      <c r="E975" s="11">
        <v>27</v>
      </c>
    </row>
    <row r="976" spans="1:5">
      <c r="A976" s="11" t="s">
        <v>8219</v>
      </c>
      <c r="B976" s="11">
        <v>541</v>
      </c>
      <c r="D976" s="11" t="s">
        <v>8221</v>
      </c>
      <c r="E976" s="11">
        <v>2</v>
      </c>
    </row>
    <row r="977" spans="1:5">
      <c r="A977" s="11" t="s">
        <v>8219</v>
      </c>
      <c r="B977" s="11">
        <v>121</v>
      </c>
      <c r="D977" s="11" t="s">
        <v>8221</v>
      </c>
      <c r="E977" s="11">
        <v>3</v>
      </c>
    </row>
    <row r="978" spans="1:5">
      <c r="A978" s="11" t="s">
        <v>8219</v>
      </c>
      <c r="B978" s="11">
        <v>621</v>
      </c>
      <c r="D978" s="11" t="s">
        <v>8221</v>
      </c>
      <c r="E978" s="11">
        <v>4</v>
      </c>
    </row>
    <row r="979" spans="1:5">
      <c r="A979" s="11" t="s">
        <v>8219</v>
      </c>
      <c r="B979" s="11">
        <v>101</v>
      </c>
      <c r="D979" s="11" t="s">
        <v>8221</v>
      </c>
      <c r="E979" s="11">
        <v>2</v>
      </c>
    </row>
    <row r="980" spans="1:5">
      <c r="A980" s="11" t="s">
        <v>8219</v>
      </c>
      <c r="B980" s="11">
        <v>554</v>
      </c>
      <c r="D980" s="11" t="s">
        <v>8221</v>
      </c>
      <c r="E980" s="11">
        <v>20</v>
      </c>
    </row>
    <row r="981" spans="1:5">
      <c r="A981" s="11" t="s">
        <v>8219</v>
      </c>
      <c r="B981" s="11">
        <v>666</v>
      </c>
      <c r="D981" s="11" t="s">
        <v>8221</v>
      </c>
      <c r="E981" s="11">
        <v>3</v>
      </c>
    </row>
    <row r="982" spans="1:5">
      <c r="A982" s="11" t="s">
        <v>8219</v>
      </c>
      <c r="B982" s="11">
        <v>410</v>
      </c>
      <c r="D982" s="11" t="s">
        <v>8221</v>
      </c>
      <c r="E982" s="11">
        <v>4</v>
      </c>
    </row>
    <row r="983" spans="1:5">
      <c r="A983" s="11" t="s">
        <v>8219</v>
      </c>
      <c r="B983" s="11">
        <v>375</v>
      </c>
      <c r="D983" s="11" t="s">
        <v>8221</v>
      </c>
      <c r="E983" s="11">
        <v>1</v>
      </c>
    </row>
    <row r="984" spans="1:5">
      <c r="A984" s="11" t="s">
        <v>8219</v>
      </c>
      <c r="B984" s="11">
        <v>1364</v>
      </c>
      <c r="D984" s="11" t="s">
        <v>8221</v>
      </c>
      <c r="E984" s="11">
        <v>0</v>
      </c>
    </row>
    <row r="985" spans="1:5">
      <c r="A985" s="11" t="s">
        <v>8219</v>
      </c>
      <c r="B985" s="11">
        <v>35</v>
      </c>
      <c r="D985" s="11" t="s">
        <v>8221</v>
      </c>
      <c r="E985" s="11">
        <v>0</v>
      </c>
    </row>
    <row r="986" spans="1:5">
      <c r="A986" s="11" t="s">
        <v>8219</v>
      </c>
      <c r="B986" s="11">
        <v>203</v>
      </c>
      <c r="D986" s="11" t="s">
        <v>8221</v>
      </c>
      <c r="E986" s="11">
        <v>14</v>
      </c>
    </row>
    <row r="987" spans="1:5">
      <c r="A987" s="11" t="s">
        <v>8219</v>
      </c>
      <c r="B987" s="11">
        <v>49</v>
      </c>
      <c r="D987" s="11" t="s">
        <v>8221</v>
      </c>
      <c r="E987" s="11">
        <v>1</v>
      </c>
    </row>
    <row r="988" spans="1:5">
      <c r="A988" s="11" t="s">
        <v>8219</v>
      </c>
      <c r="B988" s="11">
        <v>5812</v>
      </c>
      <c r="D988" s="11" t="s">
        <v>8221</v>
      </c>
      <c r="E988" s="11">
        <v>118</v>
      </c>
    </row>
    <row r="989" spans="1:5">
      <c r="A989" s="11" t="s">
        <v>8219</v>
      </c>
      <c r="B989" s="11">
        <v>1556</v>
      </c>
      <c r="D989" s="11" t="s">
        <v>8221</v>
      </c>
      <c r="E989" s="11">
        <v>2</v>
      </c>
    </row>
    <row r="990" spans="1:5">
      <c r="A990" s="11" t="s">
        <v>8219</v>
      </c>
      <c r="B990" s="11">
        <v>65</v>
      </c>
      <c r="D990" s="11" t="s">
        <v>8221</v>
      </c>
      <c r="E990" s="11">
        <v>1</v>
      </c>
    </row>
    <row r="991" spans="1:5">
      <c r="A991" s="11" t="s">
        <v>8219</v>
      </c>
      <c r="B991" s="11">
        <v>10</v>
      </c>
      <c r="D991" s="11" t="s">
        <v>8221</v>
      </c>
      <c r="E991" s="11">
        <v>3</v>
      </c>
    </row>
    <row r="992" spans="1:5">
      <c r="A992" s="11" t="s">
        <v>8219</v>
      </c>
      <c r="B992" s="11">
        <v>76</v>
      </c>
      <c r="D992" s="11" t="s">
        <v>8221</v>
      </c>
      <c r="E992" s="11">
        <v>1</v>
      </c>
    </row>
    <row r="993" spans="1:5">
      <c r="A993" s="11" t="s">
        <v>8219</v>
      </c>
      <c r="B993" s="11">
        <v>263</v>
      </c>
      <c r="D993" s="11" t="s">
        <v>8221</v>
      </c>
      <c r="E993" s="11">
        <v>3</v>
      </c>
    </row>
    <row r="994" spans="1:5">
      <c r="A994" s="11" t="s">
        <v>8219</v>
      </c>
      <c r="B994" s="11">
        <v>1530</v>
      </c>
      <c r="D994" s="11" t="s">
        <v>8221</v>
      </c>
      <c r="E994" s="11">
        <v>38</v>
      </c>
    </row>
    <row r="995" spans="1:5">
      <c r="A995" s="11" t="s">
        <v>8219</v>
      </c>
      <c r="B995" s="11">
        <v>278</v>
      </c>
      <c r="D995" s="11" t="s">
        <v>8221</v>
      </c>
      <c r="E995" s="11">
        <v>52</v>
      </c>
    </row>
    <row r="996" spans="1:5">
      <c r="A996" s="11" t="s">
        <v>8219</v>
      </c>
      <c r="B996" s="11">
        <v>350</v>
      </c>
      <c r="D996" s="11" t="s">
        <v>8221</v>
      </c>
      <c r="E996" s="11">
        <v>2</v>
      </c>
    </row>
    <row r="997" spans="1:5">
      <c r="A997" s="11" t="s">
        <v>8219</v>
      </c>
      <c r="B997" s="11">
        <v>470</v>
      </c>
      <c r="D997" s="11" t="s">
        <v>8221</v>
      </c>
      <c r="E997" s="11">
        <v>0</v>
      </c>
    </row>
    <row r="998" spans="1:5">
      <c r="A998" s="11" t="s">
        <v>8219</v>
      </c>
      <c r="B998" s="11">
        <v>3</v>
      </c>
      <c r="D998" s="11" t="s">
        <v>8221</v>
      </c>
      <c r="E998" s="11">
        <v>4</v>
      </c>
    </row>
    <row r="999" spans="1:5">
      <c r="A999" s="11" t="s">
        <v>8219</v>
      </c>
      <c r="B999" s="11">
        <v>8200</v>
      </c>
      <c r="D999" s="11" t="s">
        <v>8221</v>
      </c>
      <c r="E999" s="11">
        <v>4</v>
      </c>
    </row>
    <row r="1000" spans="1:5">
      <c r="A1000" s="11" t="s">
        <v>8219</v>
      </c>
      <c r="B1000" s="11">
        <v>8359</v>
      </c>
      <c r="D1000" s="11" t="s">
        <v>8221</v>
      </c>
      <c r="E1000" s="11">
        <v>18</v>
      </c>
    </row>
    <row r="1001" spans="1:5">
      <c r="A1001" s="11" t="s">
        <v>8219</v>
      </c>
      <c r="B1001" s="11">
        <v>188</v>
      </c>
      <c r="D1001" s="11" t="s">
        <v>8221</v>
      </c>
      <c r="E1001" s="11">
        <v>0</v>
      </c>
    </row>
    <row r="1002" spans="1:5">
      <c r="A1002" s="11" t="s">
        <v>8219</v>
      </c>
      <c r="B1002" s="11">
        <v>48</v>
      </c>
      <c r="D1002" s="11" t="s">
        <v>8221</v>
      </c>
      <c r="E1002" s="11">
        <v>22</v>
      </c>
    </row>
    <row r="1003" spans="1:5">
      <c r="A1003" s="11" t="s">
        <v>8219</v>
      </c>
      <c r="B1003" s="11">
        <v>607</v>
      </c>
      <c r="D1003" s="11" t="s">
        <v>8221</v>
      </c>
      <c r="E1003" s="11">
        <v>49</v>
      </c>
    </row>
    <row r="1004" spans="1:5">
      <c r="A1004" s="11" t="s">
        <v>8219</v>
      </c>
      <c r="B1004" s="11">
        <v>50</v>
      </c>
      <c r="D1004" s="11" t="s">
        <v>8221</v>
      </c>
      <c r="E1004" s="11">
        <v>19</v>
      </c>
    </row>
    <row r="1005" spans="1:5">
      <c r="A1005" s="11" t="s">
        <v>8219</v>
      </c>
      <c r="B1005" s="11">
        <v>55</v>
      </c>
      <c r="D1005" s="11" t="s">
        <v>8221</v>
      </c>
      <c r="E1005" s="11">
        <v>4</v>
      </c>
    </row>
    <row r="1006" spans="1:5">
      <c r="A1006" s="11" t="s">
        <v>8219</v>
      </c>
      <c r="B1006" s="11">
        <v>38</v>
      </c>
      <c r="D1006" s="11" t="s">
        <v>8221</v>
      </c>
      <c r="E1006" s="11">
        <v>4</v>
      </c>
    </row>
    <row r="1007" spans="1:5">
      <c r="A1007" s="11" t="s">
        <v>8219</v>
      </c>
      <c r="B1007" s="11">
        <v>25</v>
      </c>
      <c r="D1007" s="11" t="s">
        <v>8221</v>
      </c>
      <c r="E1007" s="11">
        <v>2</v>
      </c>
    </row>
    <row r="1008" spans="1:5">
      <c r="A1008" s="11" t="s">
        <v>8219</v>
      </c>
      <c r="B1008" s="11">
        <v>46</v>
      </c>
      <c r="D1008" s="11" t="s">
        <v>8221</v>
      </c>
      <c r="E1008" s="11">
        <v>0</v>
      </c>
    </row>
    <row r="1009" spans="1:5">
      <c r="A1009" s="11" t="s">
        <v>8219</v>
      </c>
      <c r="B1009" s="11">
        <v>83</v>
      </c>
      <c r="D1009" s="11" t="s">
        <v>8221</v>
      </c>
      <c r="E1009" s="11">
        <v>0</v>
      </c>
    </row>
    <row r="1010" spans="1:5">
      <c r="A1010" s="11" t="s">
        <v>8219</v>
      </c>
      <c r="B1010" s="11">
        <v>35</v>
      </c>
      <c r="D1010" s="11" t="s">
        <v>8221</v>
      </c>
      <c r="E1010" s="11">
        <v>14</v>
      </c>
    </row>
    <row r="1011" spans="1:5">
      <c r="A1011" s="11" t="s">
        <v>8219</v>
      </c>
      <c r="B1011" s="11">
        <v>25</v>
      </c>
      <c r="D1011" s="11" t="s">
        <v>8221</v>
      </c>
      <c r="E1011" s="11">
        <v>8</v>
      </c>
    </row>
    <row r="1012" spans="1:5">
      <c r="A1012" s="11" t="s">
        <v>8219</v>
      </c>
      <c r="B1012" s="11">
        <v>75</v>
      </c>
      <c r="D1012" s="11" t="s">
        <v>8221</v>
      </c>
      <c r="E1012" s="11">
        <v>0</v>
      </c>
    </row>
    <row r="1013" spans="1:5">
      <c r="A1013" s="11" t="s">
        <v>8219</v>
      </c>
      <c r="B1013" s="11">
        <v>62</v>
      </c>
      <c r="D1013" s="11" t="s">
        <v>8221</v>
      </c>
      <c r="E1013" s="11">
        <v>15</v>
      </c>
    </row>
    <row r="1014" spans="1:5">
      <c r="A1014" s="11" t="s">
        <v>8219</v>
      </c>
      <c r="B1014" s="11">
        <v>160</v>
      </c>
      <c r="D1014" s="11" t="s">
        <v>8221</v>
      </c>
      <c r="E1014" s="11">
        <v>33</v>
      </c>
    </row>
    <row r="1015" spans="1:5">
      <c r="A1015" s="11" t="s">
        <v>8219</v>
      </c>
      <c r="B1015" s="11">
        <v>246</v>
      </c>
      <c r="D1015" s="11" t="s">
        <v>8221</v>
      </c>
      <c r="E1015" s="11">
        <v>2</v>
      </c>
    </row>
    <row r="1016" spans="1:5">
      <c r="A1016" s="11" t="s">
        <v>8219</v>
      </c>
      <c r="B1016" s="11">
        <v>55</v>
      </c>
      <c r="D1016" s="11" t="s">
        <v>8221</v>
      </c>
      <c r="E1016" s="11">
        <v>6</v>
      </c>
    </row>
    <row r="1017" spans="1:5">
      <c r="A1017" s="11" t="s">
        <v>8219</v>
      </c>
      <c r="B1017" s="11">
        <v>23</v>
      </c>
      <c r="D1017" s="11" t="s">
        <v>8221</v>
      </c>
      <c r="E1017" s="11">
        <v>2</v>
      </c>
    </row>
    <row r="1018" spans="1:5">
      <c r="A1018" s="11" t="s">
        <v>8219</v>
      </c>
      <c r="B1018" s="11">
        <v>72</v>
      </c>
      <c r="D1018" s="11" t="s">
        <v>8221</v>
      </c>
      <c r="E1018" s="11">
        <v>0</v>
      </c>
    </row>
    <row r="1019" spans="1:5">
      <c r="A1019" s="11" t="s">
        <v>8219</v>
      </c>
      <c r="B1019" s="11">
        <v>22</v>
      </c>
      <c r="D1019" s="11" t="s">
        <v>8221</v>
      </c>
      <c r="E1019" s="11">
        <v>4</v>
      </c>
    </row>
    <row r="1020" spans="1:5">
      <c r="A1020" s="11" t="s">
        <v>8219</v>
      </c>
      <c r="B1020" s="11">
        <v>14</v>
      </c>
      <c r="D1020" s="11" t="s">
        <v>8221</v>
      </c>
      <c r="E1020" s="11">
        <v>1</v>
      </c>
    </row>
    <row r="1021" spans="1:5">
      <c r="A1021" s="11" t="s">
        <v>8219</v>
      </c>
      <c r="B1021" s="11">
        <v>38</v>
      </c>
      <c r="D1021" s="11" t="s">
        <v>8221</v>
      </c>
      <c r="E1021" s="11">
        <v>3</v>
      </c>
    </row>
    <row r="1022" spans="1:5">
      <c r="A1022" s="11" t="s">
        <v>8219</v>
      </c>
      <c r="B1022" s="11">
        <v>32</v>
      </c>
      <c r="D1022" s="11" t="s">
        <v>8221</v>
      </c>
      <c r="E1022" s="11">
        <v>4</v>
      </c>
    </row>
    <row r="1023" spans="1:5">
      <c r="A1023" s="11" t="s">
        <v>8219</v>
      </c>
      <c r="B1023" s="11">
        <v>63</v>
      </c>
      <c r="D1023" s="11" t="s">
        <v>8221</v>
      </c>
      <c r="E1023" s="11">
        <v>0</v>
      </c>
    </row>
    <row r="1024" spans="1:5">
      <c r="A1024" s="11" t="s">
        <v>8219</v>
      </c>
      <c r="B1024" s="11">
        <v>27</v>
      </c>
      <c r="D1024" s="11" t="s">
        <v>8221</v>
      </c>
      <c r="E1024" s="11">
        <v>4</v>
      </c>
    </row>
    <row r="1025" spans="1:5">
      <c r="A1025" s="11" t="s">
        <v>8219</v>
      </c>
      <c r="B1025" s="11">
        <v>44</v>
      </c>
      <c r="D1025" s="11" t="s">
        <v>8221</v>
      </c>
      <c r="E1025" s="11">
        <v>3</v>
      </c>
    </row>
    <row r="1026" spans="1:5">
      <c r="A1026" s="11" t="s">
        <v>8219</v>
      </c>
      <c r="B1026" s="11">
        <v>38</v>
      </c>
      <c r="D1026" s="11" t="s">
        <v>8221</v>
      </c>
      <c r="E1026" s="11">
        <v>34</v>
      </c>
    </row>
    <row r="1027" spans="1:5">
      <c r="A1027" s="11" t="s">
        <v>8219</v>
      </c>
      <c r="B1027" s="11">
        <v>115</v>
      </c>
      <c r="D1027" s="11" t="s">
        <v>8221</v>
      </c>
      <c r="E1027" s="11">
        <v>2</v>
      </c>
    </row>
    <row r="1028" spans="1:5">
      <c r="A1028" s="11" t="s">
        <v>8219</v>
      </c>
      <c r="B1028" s="11">
        <v>37</v>
      </c>
      <c r="D1028" s="11" t="s">
        <v>8221</v>
      </c>
      <c r="E1028" s="11">
        <v>33</v>
      </c>
    </row>
    <row r="1029" spans="1:5">
      <c r="A1029" s="11" t="s">
        <v>8219</v>
      </c>
      <c r="B1029" s="11">
        <v>99</v>
      </c>
      <c r="D1029" s="11" t="s">
        <v>8221</v>
      </c>
      <c r="E1029" s="11">
        <v>0</v>
      </c>
    </row>
    <row r="1030" spans="1:5">
      <c r="A1030" s="11" t="s">
        <v>8219</v>
      </c>
      <c r="B1030" s="11">
        <v>44</v>
      </c>
      <c r="D1030" s="11" t="s">
        <v>8221</v>
      </c>
      <c r="E1030" s="11">
        <v>0</v>
      </c>
    </row>
    <row r="1031" spans="1:5">
      <c r="A1031" s="11" t="s">
        <v>8219</v>
      </c>
      <c r="B1031" s="11">
        <v>58</v>
      </c>
      <c r="D1031" s="11" t="s">
        <v>8221</v>
      </c>
      <c r="E1031" s="11">
        <v>1</v>
      </c>
    </row>
    <row r="1032" spans="1:5">
      <c r="A1032" s="11" t="s">
        <v>8219</v>
      </c>
      <c r="B1032" s="11">
        <v>191</v>
      </c>
      <c r="D1032" s="11" t="s">
        <v>8221</v>
      </c>
      <c r="E1032" s="11">
        <v>13</v>
      </c>
    </row>
    <row r="1033" spans="1:5">
      <c r="A1033" s="11" t="s">
        <v>8219</v>
      </c>
      <c r="B1033" s="11">
        <v>40</v>
      </c>
      <c r="D1033" s="11" t="s">
        <v>8221</v>
      </c>
      <c r="E1033" s="11">
        <v>2</v>
      </c>
    </row>
    <row r="1034" spans="1:5">
      <c r="A1034" s="11" t="s">
        <v>8219</v>
      </c>
      <c r="B1034" s="11">
        <v>38</v>
      </c>
      <c r="D1034" s="11" t="s">
        <v>8221</v>
      </c>
      <c r="E1034" s="11">
        <v>36</v>
      </c>
    </row>
    <row r="1035" spans="1:5">
      <c r="A1035" s="11" t="s">
        <v>8219</v>
      </c>
      <c r="B1035" s="11">
        <v>39</v>
      </c>
      <c r="D1035" s="11" t="s">
        <v>8221</v>
      </c>
      <c r="E1035" s="11">
        <v>1</v>
      </c>
    </row>
    <row r="1036" spans="1:5">
      <c r="A1036" s="11" t="s">
        <v>8219</v>
      </c>
      <c r="B1036" s="11">
        <v>11</v>
      </c>
      <c r="D1036" s="11" t="s">
        <v>8221</v>
      </c>
      <c r="E1036" s="11">
        <v>15</v>
      </c>
    </row>
    <row r="1037" spans="1:5">
      <c r="A1037" s="11" t="s">
        <v>8219</v>
      </c>
      <c r="B1037" s="11">
        <v>107</v>
      </c>
      <c r="D1037" s="11" t="s">
        <v>8221</v>
      </c>
      <c r="E1037" s="11">
        <v>1</v>
      </c>
    </row>
    <row r="1038" spans="1:5">
      <c r="A1038" s="11" t="s">
        <v>8219</v>
      </c>
      <c r="B1038" s="11">
        <v>147</v>
      </c>
      <c r="D1038" s="11" t="s">
        <v>8221</v>
      </c>
      <c r="E1038" s="11">
        <v>0</v>
      </c>
    </row>
    <row r="1039" spans="1:5">
      <c r="A1039" s="11" t="s">
        <v>8219</v>
      </c>
      <c r="B1039" s="11">
        <v>36</v>
      </c>
      <c r="D1039" s="11" t="s">
        <v>8221</v>
      </c>
      <c r="E1039" s="11">
        <v>1</v>
      </c>
    </row>
    <row r="1040" spans="1:5">
      <c r="A1040" s="11" t="s">
        <v>8219</v>
      </c>
      <c r="B1040" s="11">
        <v>92</v>
      </c>
      <c r="D1040" s="11" t="s">
        <v>8221</v>
      </c>
      <c r="E1040" s="11">
        <v>0</v>
      </c>
    </row>
    <row r="1041" spans="1:5">
      <c r="A1041" s="11" t="s">
        <v>8219</v>
      </c>
      <c r="B1041" s="11">
        <v>35</v>
      </c>
      <c r="D1041" s="11" t="s">
        <v>8221</v>
      </c>
      <c r="E1041" s="11">
        <v>0</v>
      </c>
    </row>
    <row r="1042" spans="1:5">
      <c r="A1042" s="11" t="s">
        <v>8219</v>
      </c>
      <c r="B1042" s="11">
        <v>17</v>
      </c>
      <c r="D1042" s="11" t="s">
        <v>8221</v>
      </c>
      <c r="E1042" s="11">
        <v>1</v>
      </c>
    </row>
    <row r="1043" spans="1:5">
      <c r="A1043" s="11" t="s">
        <v>8219</v>
      </c>
      <c r="B1043" s="11">
        <v>22</v>
      </c>
      <c r="D1043" s="11" t="s">
        <v>8221</v>
      </c>
      <c r="E1043" s="11">
        <v>39</v>
      </c>
    </row>
    <row r="1044" spans="1:5">
      <c r="A1044" s="11" t="s">
        <v>8219</v>
      </c>
      <c r="B1044" s="11">
        <v>69</v>
      </c>
      <c r="D1044" s="11" t="s">
        <v>8221</v>
      </c>
      <c r="E1044" s="11">
        <v>0</v>
      </c>
    </row>
    <row r="1045" spans="1:5">
      <c r="A1045" s="11" t="s">
        <v>8219</v>
      </c>
      <c r="B1045" s="11">
        <v>13</v>
      </c>
      <c r="D1045" s="11" t="s">
        <v>8221</v>
      </c>
      <c r="E1045" s="11">
        <v>0</v>
      </c>
    </row>
    <row r="1046" spans="1:5">
      <c r="A1046" s="11" t="s">
        <v>8219</v>
      </c>
      <c r="B1046" s="11">
        <v>58</v>
      </c>
      <c r="D1046" s="11" t="s">
        <v>8221</v>
      </c>
      <c r="E1046" s="11">
        <v>3</v>
      </c>
    </row>
    <row r="1047" spans="1:5">
      <c r="A1047" s="11" t="s">
        <v>8219</v>
      </c>
      <c r="B1047" s="11">
        <v>44</v>
      </c>
      <c r="D1047" s="11" t="s">
        <v>8221</v>
      </c>
      <c r="E1047" s="11">
        <v>1</v>
      </c>
    </row>
    <row r="1048" spans="1:5">
      <c r="A1048" s="11" t="s">
        <v>8219</v>
      </c>
      <c r="B1048" s="11">
        <v>83</v>
      </c>
      <c r="D1048" s="11" t="s">
        <v>8221</v>
      </c>
      <c r="E1048" s="11">
        <v>13</v>
      </c>
    </row>
    <row r="1049" spans="1:5">
      <c r="A1049" s="11" t="s">
        <v>8219</v>
      </c>
      <c r="B1049" s="11">
        <v>117</v>
      </c>
      <c r="D1049" s="11" t="s">
        <v>8221</v>
      </c>
      <c r="E1049" s="11">
        <v>0</v>
      </c>
    </row>
    <row r="1050" spans="1:5">
      <c r="A1050" s="11" t="s">
        <v>8219</v>
      </c>
      <c r="B1050" s="11">
        <v>32</v>
      </c>
      <c r="D1050" s="11" t="s">
        <v>8221</v>
      </c>
      <c r="E1050" s="11">
        <v>6</v>
      </c>
    </row>
    <row r="1051" spans="1:5">
      <c r="A1051" s="11" t="s">
        <v>8219</v>
      </c>
      <c r="B1051" s="11">
        <v>8</v>
      </c>
      <c r="D1051" s="11" t="s">
        <v>8221</v>
      </c>
      <c r="E1051" s="11">
        <v>0</v>
      </c>
    </row>
    <row r="1052" spans="1:5">
      <c r="A1052" s="11" t="s">
        <v>8219</v>
      </c>
      <c r="B1052" s="11">
        <v>340</v>
      </c>
      <c r="D1052" s="11" t="s">
        <v>8221</v>
      </c>
      <c r="E1052" s="11">
        <v>14</v>
      </c>
    </row>
    <row r="1053" spans="1:5">
      <c r="A1053" s="11" t="s">
        <v>8219</v>
      </c>
      <c r="B1053" s="11">
        <v>7</v>
      </c>
      <c r="D1053" s="11" t="s">
        <v>8221</v>
      </c>
      <c r="E1053" s="11">
        <v>5</v>
      </c>
    </row>
    <row r="1054" spans="1:5">
      <c r="A1054" s="11" t="s">
        <v>8219</v>
      </c>
      <c r="B1054" s="11">
        <v>19</v>
      </c>
      <c r="D1054" s="11" t="s">
        <v>8221</v>
      </c>
      <c r="E1054" s="11">
        <v>6</v>
      </c>
    </row>
    <row r="1055" spans="1:5">
      <c r="A1055" s="11" t="s">
        <v>8219</v>
      </c>
      <c r="B1055" s="11">
        <v>47</v>
      </c>
      <c r="D1055" s="11" t="s">
        <v>8221</v>
      </c>
      <c r="E1055" s="11">
        <v>15</v>
      </c>
    </row>
    <row r="1056" spans="1:5">
      <c r="A1056" s="11" t="s">
        <v>8219</v>
      </c>
      <c r="B1056" s="11">
        <v>13</v>
      </c>
      <c r="D1056" s="11" t="s">
        <v>8221</v>
      </c>
      <c r="E1056" s="11">
        <v>0</v>
      </c>
    </row>
    <row r="1057" spans="1:5">
      <c r="A1057" s="11" t="s">
        <v>8219</v>
      </c>
      <c r="B1057" s="11">
        <v>90</v>
      </c>
      <c r="D1057" s="11" t="s">
        <v>8221</v>
      </c>
      <c r="E1057" s="11">
        <v>1</v>
      </c>
    </row>
    <row r="1058" spans="1:5">
      <c r="A1058" s="11" t="s">
        <v>8219</v>
      </c>
      <c r="B1058" s="11">
        <v>63</v>
      </c>
      <c r="D1058" s="11" t="s">
        <v>8221</v>
      </c>
      <c r="E1058" s="11">
        <v>9</v>
      </c>
    </row>
    <row r="1059" spans="1:5">
      <c r="A1059" s="11" t="s">
        <v>8219</v>
      </c>
      <c r="B1059" s="11">
        <v>26</v>
      </c>
      <c r="D1059" s="11" t="s">
        <v>8221</v>
      </c>
      <c r="E1059" s="11">
        <v>3</v>
      </c>
    </row>
    <row r="1060" spans="1:5">
      <c r="A1060" s="11" t="s">
        <v>8219</v>
      </c>
      <c r="B1060" s="11">
        <v>71</v>
      </c>
      <c r="D1060" s="11" t="s">
        <v>8221</v>
      </c>
      <c r="E1060" s="11">
        <v>3</v>
      </c>
    </row>
    <row r="1061" spans="1:5">
      <c r="A1061" s="11" t="s">
        <v>8219</v>
      </c>
      <c r="B1061" s="11">
        <v>38</v>
      </c>
      <c r="D1061" s="11" t="s">
        <v>8221</v>
      </c>
      <c r="E1061" s="11">
        <v>1</v>
      </c>
    </row>
    <row r="1062" spans="1:5">
      <c r="A1062" s="11" t="s">
        <v>8219</v>
      </c>
      <c r="B1062" s="11">
        <v>859</v>
      </c>
      <c r="D1062" s="11" t="s">
        <v>8221</v>
      </c>
      <c r="E1062" s="11">
        <v>3</v>
      </c>
    </row>
    <row r="1063" spans="1:5">
      <c r="A1063" s="11" t="s">
        <v>8219</v>
      </c>
      <c r="B1063" s="11">
        <v>21</v>
      </c>
      <c r="D1063" s="11" t="s">
        <v>8221</v>
      </c>
      <c r="E1063" s="11">
        <v>0</v>
      </c>
    </row>
    <row r="1064" spans="1:5">
      <c r="A1064" s="11" t="s">
        <v>8219</v>
      </c>
      <c r="B1064" s="11">
        <v>78</v>
      </c>
      <c r="D1064" s="11" t="s">
        <v>8221</v>
      </c>
      <c r="E1064" s="11">
        <v>2</v>
      </c>
    </row>
    <row r="1065" spans="1:5">
      <c r="A1065" s="11" t="s">
        <v>8219</v>
      </c>
      <c r="B1065" s="11">
        <v>53</v>
      </c>
      <c r="D1065" s="11" t="s">
        <v>8221</v>
      </c>
      <c r="E1065" s="11">
        <v>10</v>
      </c>
    </row>
    <row r="1066" spans="1:5">
      <c r="A1066" s="11" t="s">
        <v>8219</v>
      </c>
      <c r="B1066" s="11">
        <v>356</v>
      </c>
      <c r="D1066" s="11" t="s">
        <v>8221</v>
      </c>
      <c r="E1066" s="11">
        <v>60</v>
      </c>
    </row>
    <row r="1067" spans="1:5">
      <c r="A1067" s="11" t="s">
        <v>8219</v>
      </c>
      <c r="B1067" s="11">
        <v>279</v>
      </c>
      <c r="D1067" s="11" t="s">
        <v>8221</v>
      </c>
      <c r="E1067" s="11">
        <v>5</v>
      </c>
    </row>
    <row r="1068" spans="1:5">
      <c r="A1068" s="11" t="s">
        <v>8219</v>
      </c>
      <c r="B1068" s="11">
        <v>266</v>
      </c>
      <c r="D1068" s="11" t="s">
        <v>8221</v>
      </c>
      <c r="E1068" s="11">
        <v>9</v>
      </c>
    </row>
    <row r="1069" spans="1:5">
      <c r="A1069" s="11" t="s">
        <v>8219</v>
      </c>
      <c r="B1069" s="11">
        <v>623</v>
      </c>
      <c r="D1069" s="11" t="s">
        <v>8221</v>
      </c>
      <c r="E1069" s="11">
        <v>13</v>
      </c>
    </row>
    <row r="1070" spans="1:5">
      <c r="A1070" s="11" t="s">
        <v>8219</v>
      </c>
      <c r="B1070" s="11">
        <v>392</v>
      </c>
      <c r="D1070" s="11" t="s">
        <v>8221</v>
      </c>
      <c r="E1070" s="11">
        <v>0</v>
      </c>
    </row>
    <row r="1071" spans="1:5">
      <c r="A1071" s="11" t="s">
        <v>8219</v>
      </c>
      <c r="B1071" s="11">
        <v>3562</v>
      </c>
      <c r="D1071" s="11" t="s">
        <v>8221</v>
      </c>
      <c r="E1071" s="11">
        <v>8</v>
      </c>
    </row>
    <row r="1072" spans="1:5">
      <c r="A1072" s="11" t="s">
        <v>8219</v>
      </c>
      <c r="B1072" s="11">
        <v>514</v>
      </c>
      <c r="D1072" s="11" t="s">
        <v>8221</v>
      </c>
      <c r="E1072" s="11">
        <v>3</v>
      </c>
    </row>
    <row r="1073" spans="1:5">
      <c r="A1073" s="11" t="s">
        <v>8219</v>
      </c>
      <c r="B1073" s="11">
        <v>88</v>
      </c>
      <c r="D1073" s="11" t="s">
        <v>8221</v>
      </c>
      <c r="E1073" s="11">
        <v>3</v>
      </c>
    </row>
    <row r="1074" spans="1:5">
      <c r="A1074" s="11" t="s">
        <v>8219</v>
      </c>
      <c r="B1074" s="11">
        <v>537</v>
      </c>
      <c r="D1074" s="11" t="s">
        <v>8221</v>
      </c>
      <c r="E1074" s="11">
        <v>0</v>
      </c>
    </row>
    <row r="1075" spans="1:5">
      <c r="A1075" s="11" t="s">
        <v>8219</v>
      </c>
      <c r="B1075" s="11">
        <v>25</v>
      </c>
      <c r="D1075" s="11" t="s">
        <v>8221</v>
      </c>
      <c r="E1075" s="11">
        <v>6</v>
      </c>
    </row>
    <row r="1076" spans="1:5">
      <c r="A1076" s="11" t="s">
        <v>8219</v>
      </c>
      <c r="B1076" s="11">
        <v>3238</v>
      </c>
      <c r="D1076" s="11" t="s">
        <v>8221</v>
      </c>
      <c r="E1076" s="11">
        <v>4</v>
      </c>
    </row>
    <row r="1077" spans="1:5">
      <c r="A1077" s="11" t="s">
        <v>8219</v>
      </c>
      <c r="B1077" s="11">
        <v>897</v>
      </c>
      <c r="D1077" s="11" t="s">
        <v>8221</v>
      </c>
      <c r="E1077" s="11">
        <v>1</v>
      </c>
    </row>
    <row r="1078" spans="1:5">
      <c r="A1078" s="11" t="s">
        <v>8219</v>
      </c>
      <c r="B1078" s="11">
        <v>878</v>
      </c>
      <c r="D1078" s="11" t="s">
        <v>8221</v>
      </c>
      <c r="E1078" s="11">
        <v>29</v>
      </c>
    </row>
    <row r="1079" spans="1:5">
      <c r="A1079" s="11" t="s">
        <v>8219</v>
      </c>
      <c r="B1079" s="11">
        <v>115</v>
      </c>
      <c r="D1079" s="11" t="s">
        <v>8221</v>
      </c>
      <c r="E1079" s="11">
        <v>0</v>
      </c>
    </row>
    <row r="1080" spans="1:5">
      <c r="A1080" s="11" t="s">
        <v>8219</v>
      </c>
      <c r="B1080" s="11">
        <v>234</v>
      </c>
      <c r="D1080" s="11" t="s">
        <v>8221</v>
      </c>
      <c r="E1080" s="11">
        <v>4</v>
      </c>
    </row>
    <row r="1081" spans="1:5">
      <c r="A1081" s="11" t="s">
        <v>8219</v>
      </c>
      <c r="B1081" s="11">
        <v>4330</v>
      </c>
      <c r="D1081" s="11" t="s">
        <v>8221</v>
      </c>
      <c r="E1081" s="11">
        <v>5</v>
      </c>
    </row>
    <row r="1082" spans="1:5">
      <c r="A1082" s="11" t="s">
        <v>8219</v>
      </c>
      <c r="B1082" s="11">
        <v>651</v>
      </c>
      <c r="D1082" s="11" t="s">
        <v>8221</v>
      </c>
      <c r="E1082" s="11">
        <v>4</v>
      </c>
    </row>
    <row r="1083" spans="1:5">
      <c r="A1083" s="11" t="s">
        <v>8219</v>
      </c>
      <c r="B1083" s="11">
        <v>251</v>
      </c>
      <c r="D1083" s="11" t="s">
        <v>8221</v>
      </c>
      <c r="E1083" s="11">
        <v>5</v>
      </c>
    </row>
    <row r="1084" spans="1:5">
      <c r="A1084" s="11" t="s">
        <v>8219</v>
      </c>
      <c r="B1084" s="11">
        <v>263</v>
      </c>
      <c r="D1084" s="11" t="s">
        <v>8221</v>
      </c>
      <c r="E1084" s="11">
        <v>1</v>
      </c>
    </row>
    <row r="1085" spans="1:5">
      <c r="A1085" s="11" t="s">
        <v>8219</v>
      </c>
      <c r="B1085" s="11">
        <v>28</v>
      </c>
      <c r="D1085" s="11" t="s">
        <v>8221</v>
      </c>
      <c r="E1085" s="11">
        <v>1</v>
      </c>
    </row>
    <row r="1086" spans="1:5">
      <c r="A1086" s="11" t="s">
        <v>8219</v>
      </c>
      <c r="B1086" s="11">
        <v>721</v>
      </c>
      <c r="D1086" s="11" t="s">
        <v>8221</v>
      </c>
      <c r="E1086" s="11">
        <v>0</v>
      </c>
    </row>
    <row r="1087" spans="1:5">
      <c r="A1087" s="11" t="s">
        <v>8219</v>
      </c>
      <c r="B1087" s="11">
        <v>50</v>
      </c>
      <c r="D1087" s="11" t="s">
        <v>8221</v>
      </c>
      <c r="E1087" s="11">
        <v>14</v>
      </c>
    </row>
    <row r="1088" spans="1:5">
      <c r="A1088" s="11" t="s">
        <v>8219</v>
      </c>
      <c r="B1088" s="11">
        <v>73</v>
      </c>
      <c r="D1088" s="11" t="s">
        <v>8221</v>
      </c>
      <c r="E1088" s="11">
        <v>3</v>
      </c>
    </row>
    <row r="1089" spans="1:5">
      <c r="A1089" s="11" t="s">
        <v>8219</v>
      </c>
      <c r="B1089" s="11">
        <v>27</v>
      </c>
      <c r="D1089" s="11" t="s">
        <v>8221</v>
      </c>
      <c r="E1089" s="11">
        <v>10</v>
      </c>
    </row>
    <row r="1090" spans="1:5">
      <c r="A1090" s="11" t="s">
        <v>8219</v>
      </c>
      <c r="B1090" s="11">
        <v>34</v>
      </c>
      <c r="D1090" s="11" t="s">
        <v>8221</v>
      </c>
      <c r="E1090" s="11">
        <v>17</v>
      </c>
    </row>
    <row r="1091" spans="1:5">
      <c r="A1091" s="11" t="s">
        <v>8219</v>
      </c>
      <c r="B1091" s="11">
        <v>7</v>
      </c>
      <c r="D1091" s="11" t="s">
        <v>8221</v>
      </c>
      <c r="E1091" s="11">
        <v>2</v>
      </c>
    </row>
    <row r="1092" spans="1:5">
      <c r="A1092" s="11" t="s">
        <v>8219</v>
      </c>
      <c r="B1092" s="11">
        <v>24</v>
      </c>
      <c r="D1092" s="11" t="s">
        <v>8221</v>
      </c>
      <c r="E1092" s="11">
        <v>0</v>
      </c>
    </row>
    <row r="1093" spans="1:5">
      <c r="A1093" s="11" t="s">
        <v>8219</v>
      </c>
      <c r="B1093" s="11">
        <v>15</v>
      </c>
      <c r="D1093" s="11" t="s">
        <v>8221</v>
      </c>
      <c r="E1093" s="11">
        <v>4</v>
      </c>
    </row>
    <row r="1094" spans="1:5">
      <c r="A1094" s="11" t="s">
        <v>8219</v>
      </c>
      <c r="B1094" s="11">
        <v>72</v>
      </c>
      <c r="D1094" s="11" t="s">
        <v>8221</v>
      </c>
      <c r="E1094" s="11">
        <v>12</v>
      </c>
    </row>
    <row r="1095" spans="1:5">
      <c r="A1095" s="11" t="s">
        <v>8219</v>
      </c>
      <c r="B1095" s="11">
        <v>120</v>
      </c>
      <c r="D1095" s="11" t="s">
        <v>8221</v>
      </c>
      <c r="E1095" s="11">
        <v>3</v>
      </c>
    </row>
    <row r="1096" spans="1:5">
      <c r="A1096" s="11" t="s">
        <v>8219</v>
      </c>
      <c r="B1096" s="11">
        <v>123</v>
      </c>
      <c r="D1096" s="11" t="s">
        <v>8221</v>
      </c>
      <c r="E1096" s="11">
        <v>12</v>
      </c>
    </row>
    <row r="1097" spans="1:5">
      <c r="A1097" s="11" t="s">
        <v>8219</v>
      </c>
      <c r="B1097" s="11">
        <v>1</v>
      </c>
      <c r="D1097" s="11" t="s">
        <v>8221</v>
      </c>
      <c r="E1097" s="11">
        <v>0</v>
      </c>
    </row>
    <row r="1098" spans="1:5">
      <c r="A1098" s="11" t="s">
        <v>8219</v>
      </c>
      <c r="B1098" s="11">
        <v>24</v>
      </c>
      <c r="D1098" s="11" t="s">
        <v>8221</v>
      </c>
      <c r="E1098" s="11">
        <v>7</v>
      </c>
    </row>
    <row r="1099" spans="1:5">
      <c r="A1099" s="11" t="s">
        <v>8219</v>
      </c>
      <c r="B1099" s="11">
        <v>33</v>
      </c>
      <c r="D1099" s="11" t="s">
        <v>8221</v>
      </c>
      <c r="E1099" s="11">
        <v>2</v>
      </c>
    </row>
    <row r="1100" spans="1:5">
      <c r="A1100" s="11" t="s">
        <v>8219</v>
      </c>
      <c r="B1100" s="11">
        <v>14</v>
      </c>
      <c r="D1100" s="11" t="s">
        <v>8221</v>
      </c>
      <c r="E1100" s="11">
        <v>1</v>
      </c>
    </row>
    <row r="1101" spans="1:5">
      <c r="A1101" s="11" t="s">
        <v>8219</v>
      </c>
      <c r="B1101" s="11">
        <v>9</v>
      </c>
      <c r="D1101" s="11" t="s">
        <v>8221</v>
      </c>
      <c r="E1101" s="11">
        <v>4</v>
      </c>
    </row>
    <row r="1102" spans="1:5">
      <c r="A1102" s="11" t="s">
        <v>8219</v>
      </c>
      <c r="B1102" s="11">
        <v>76</v>
      </c>
      <c r="D1102" s="11" t="s">
        <v>8221</v>
      </c>
      <c r="E1102" s="11">
        <v>4</v>
      </c>
    </row>
    <row r="1103" spans="1:5">
      <c r="A1103" s="11" t="s">
        <v>8219</v>
      </c>
      <c r="B1103" s="11">
        <v>19</v>
      </c>
      <c r="D1103" s="11" t="s">
        <v>8221</v>
      </c>
      <c r="E1103" s="11">
        <v>17</v>
      </c>
    </row>
    <row r="1104" spans="1:5">
      <c r="A1104" s="11" t="s">
        <v>8219</v>
      </c>
      <c r="B1104" s="11">
        <v>69</v>
      </c>
      <c r="D1104" s="11" t="s">
        <v>8221</v>
      </c>
      <c r="E1104" s="11">
        <v>7</v>
      </c>
    </row>
    <row r="1105" spans="1:5">
      <c r="A1105" s="11" t="s">
        <v>8219</v>
      </c>
      <c r="B1105" s="11">
        <v>218</v>
      </c>
      <c r="D1105" s="11" t="s">
        <v>8221</v>
      </c>
      <c r="E1105" s="11">
        <v>2</v>
      </c>
    </row>
    <row r="1106" spans="1:5">
      <c r="A1106" s="11" t="s">
        <v>8219</v>
      </c>
      <c r="B1106" s="11">
        <v>30</v>
      </c>
      <c r="D1106" s="11" t="s">
        <v>8221</v>
      </c>
      <c r="E1106" s="11">
        <v>5</v>
      </c>
    </row>
    <row r="1107" spans="1:5">
      <c r="A1107" s="11" t="s">
        <v>8219</v>
      </c>
      <c r="B1107" s="11">
        <v>100</v>
      </c>
      <c r="D1107" s="11" t="s">
        <v>8221</v>
      </c>
      <c r="E1107" s="11">
        <v>1</v>
      </c>
    </row>
    <row r="1108" spans="1:5">
      <c r="A1108" s="11" t="s">
        <v>8219</v>
      </c>
      <c r="B1108" s="11">
        <v>296</v>
      </c>
      <c r="D1108" s="11" t="s">
        <v>8221</v>
      </c>
      <c r="E1108" s="11">
        <v>1</v>
      </c>
    </row>
    <row r="1109" spans="1:5">
      <c r="A1109" s="11" t="s">
        <v>8219</v>
      </c>
      <c r="B1109" s="11">
        <v>1204</v>
      </c>
      <c r="D1109" s="11" t="s">
        <v>8221</v>
      </c>
      <c r="E1109" s="11">
        <v>14</v>
      </c>
    </row>
    <row r="1110" spans="1:5">
      <c r="A1110" s="11" t="s">
        <v>8219</v>
      </c>
      <c r="B1110" s="11">
        <v>321</v>
      </c>
      <c r="D1110" s="11" t="s">
        <v>8221</v>
      </c>
      <c r="E1110" s="11">
        <v>26</v>
      </c>
    </row>
    <row r="1111" spans="1:5">
      <c r="A1111" s="11" t="s">
        <v>8219</v>
      </c>
      <c r="B1111" s="11">
        <v>301</v>
      </c>
      <c r="D1111" s="11" t="s">
        <v>8221</v>
      </c>
      <c r="E1111" s="11">
        <v>2</v>
      </c>
    </row>
    <row r="1112" spans="1:5">
      <c r="A1112" s="11" t="s">
        <v>8219</v>
      </c>
      <c r="B1112" s="11">
        <v>144</v>
      </c>
      <c r="D1112" s="11" t="s">
        <v>8221</v>
      </c>
      <c r="E1112" s="11">
        <v>1</v>
      </c>
    </row>
    <row r="1113" spans="1:5">
      <c r="A1113" s="11" t="s">
        <v>8219</v>
      </c>
      <c r="B1113" s="11">
        <v>539</v>
      </c>
      <c r="D1113" s="11" t="s">
        <v>8221</v>
      </c>
      <c r="E1113" s="11">
        <v>3</v>
      </c>
    </row>
    <row r="1114" spans="1:5">
      <c r="A1114" s="11" t="s">
        <v>8219</v>
      </c>
      <c r="B1114" s="11">
        <v>498</v>
      </c>
      <c r="D1114" s="11" t="s">
        <v>8221</v>
      </c>
      <c r="E1114" s="11">
        <v>7</v>
      </c>
    </row>
    <row r="1115" spans="1:5">
      <c r="A1115" s="11" t="s">
        <v>8219</v>
      </c>
      <c r="B1115" s="11">
        <v>1113</v>
      </c>
      <c r="D1115" s="11" t="s">
        <v>8221</v>
      </c>
      <c r="E1115" s="11">
        <v>9</v>
      </c>
    </row>
    <row r="1116" spans="1:5">
      <c r="A1116" s="11" t="s">
        <v>8219</v>
      </c>
      <c r="B1116" s="11">
        <v>988</v>
      </c>
      <c r="D1116" s="11" t="s">
        <v>8221</v>
      </c>
      <c r="E1116" s="11">
        <v>20</v>
      </c>
    </row>
    <row r="1117" spans="1:5">
      <c r="A1117" s="11" t="s">
        <v>8219</v>
      </c>
      <c r="B1117" s="11">
        <v>391</v>
      </c>
      <c r="D1117" s="11" t="s">
        <v>8221</v>
      </c>
      <c r="E1117" s="11">
        <v>6</v>
      </c>
    </row>
    <row r="1118" spans="1:5">
      <c r="A1118" s="11" t="s">
        <v>8219</v>
      </c>
      <c r="B1118" s="11">
        <v>28</v>
      </c>
      <c r="D1118" s="11" t="s">
        <v>8221</v>
      </c>
      <c r="E1118" s="11">
        <v>13</v>
      </c>
    </row>
    <row r="1119" spans="1:5">
      <c r="A1119" s="11" t="s">
        <v>8219</v>
      </c>
      <c r="B1119" s="11">
        <v>147</v>
      </c>
      <c r="D1119" s="11" t="s">
        <v>8221</v>
      </c>
      <c r="E1119" s="11">
        <v>1</v>
      </c>
    </row>
    <row r="1120" spans="1:5">
      <c r="A1120" s="11" t="s">
        <v>8219</v>
      </c>
      <c r="B1120" s="11">
        <v>680</v>
      </c>
      <c r="D1120" s="11" t="s">
        <v>8221</v>
      </c>
      <c r="E1120" s="11">
        <v>202</v>
      </c>
    </row>
    <row r="1121" spans="1:5">
      <c r="A1121" s="11" t="s">
        <v>8219</v>
      </c>
      <c r="B1121" s="11">
        <v>983</v>
      </c>
      <c r="D1121" s="11" t="s">
        <v>8221</v>
      </c>
      <c r="E1121" s="11">
        <v>0</v>
      </c>
    </row>
    <row r="1122" spans="1:5">
      <c r="A1122" s="11" t="s">
        <v>8219</v>
      </c>
      <c r="B1122" s="11">
        <v>79</v>
      </c>
      <c r="D1122" s="11" t="s">
        <v>8221</v>
      </c>
      <c r="E1122" s="11">
        <v>1</v>
      </c>
    </row>
    <row r="1123" spans="1:5">
      <c r="A1123" s="11" t="s">
        <v>8219</v>
      </c>
      <c r="B1123" s="11">
        <v>426</v>
      </c>
      <c r="D1123" s="11" t="s">
        <v>8221</v>
      </c>
      <c r="E1123" s="11">
        <v>0</v>
      </c>
    </row>
    <row r="1124" spans="1:5">
      <c r="A1124" s="11" t="s">
        <v>8219</v>
      </c>
      <c r="B1124" s="11">
        <v>96</v>
      </c>
      <c r="D1124" s="11" t="s">
        <v>8221</v>
      </c>
      <c r="E1124" s="11">
        <v>2</v>
      </c>
    </row>
    <row r="1125" spans="1:5">
      <c r="A1125" s="11" t="s">
        <v>8219</v>
      </c>
      <c r="B1125" s="11">
        <v>163</v>
      </c>
      <c r="D1125" s="11" t="s">
        <v>8221</v>
      </c>
      <c r="E1125" s="11">
        <v>13</v>
      </c>
    </row>
    <row r="1126" spans="1:5">
      <c r="A1126" s="11" t="s">
        <v>8219</v>
      </c>
      <c r="B1126" s="11">
        <v>2525</v>
      </c>
      <c r="D1126" s="11" t="s">
        <v>8221</v>
      </c>
      <c r="E1126" s="11">
        <v>9</v>
      </c>
    </row>
    <row r="1127" spans="1:5">
      <c r="A1127" s="11" t="s">
        <v>8219</v>
      </c>
      <c r="B1127" s="11">
        <v>2035</v>
      </c>
      <c r="D1127" s="11" t="s">
        <v>8221</v>
      </c>
      <c r="E1127" s="11">
        <v>2</v>
      </c>
    </row>
    <row r="1128" spans="1:5">
      <c r="A1128" s="11" t="s">
        <v>8219</v>
      </c>
      <c r="B1128" s="11">
        <v>290</v>
      </c>
      <c r="D1128" s="11" t="s">
        <v>8221</v>
      </c>
      <c r="E1128" s="11">
        <v>0</v>
      </c>
    </row>
    <row r="1129" spans="1:5">
      <c r="A1129" s="11" t="s">
        <v>8219</v>
      </c>
      <c r="B1129" s="11">
        <v>1980</v>
      </c>
      <c r="D1129" s="11" t="s">
        <v>8221</v>
      </c>
      <c r="E1129" s="11">
        <v>35</v>
      </c>
    </row>
    <row r="1130" spans="1:5">
      <c r="A1130" s="11" t="s">
        <v>8219</v>
      </c>
      <c r="B1130" s="11">
        <v>57</v>
      </c>
      <c r="D1130" s="11" t="s">
        <v>8221</v>
      </c>
      <c r="E1130" s="11">
        <v>2</v>
      </c>
    </row>
    <row r="1131" spans="1:5">
      <c r="A1131" s="11" t="s">
        <v>8219</v>
      </c>
      <c r="B1131" s="11">
        <v>380</v>
      </c>
      <c r="D1131" s="11" t="s">
        <v>8221</v>
      </c>
      <c r="E1131" s="11">
        <v>3</v>
      </c>
    </row>
    <row r="1132" spans="1:5">
      <c r="A1132" s="11" t="s">
        <v>8219</v>
      </c>
      <c r="B1132" s="11">
        <v>128</v>
      </c>
      <c r="D1132" s="11" t="s">
        <v>8221</v>
      </c>
      <c r="E1132" s="11">
        <v>0</v>
      </c>
    </row>
    <row r="1133" spans="1:5">
      <c r="A1133" s="11" t="s">
        <v>8219</v>
      </c>
      <c r="B1133" s="11">
        <v>180</v>
      </c>
      <c r="D1133" s="11" t="s">
        <v>8221</v>
      </c>
      <c r="E1133" s="11">
        <v>1</v>
      </c>
    </row>
    <row r="1134" spans="1:5">
      <c r="A1134" s="11" t="s">
        <v>8219</v>
      </c>
      <c r="B1134" s="11">
        <v>571</v>
      </c>
      <c r="D1134" s="11" t="s">
        <v>8221</v>
      </c>
      <c r="E1134" s="11">
        <v>0</v>
      </c>
    </row>
    <row r="1135" spans="1:5">
      <c r="A1135" s="11" t="s">
        <v>8219</v>
      </c>
      <c r="B1135" s="11">
        <v>480</v>
      </c>
      <c r="D1135" s="11" t="s">
        <v>8221</v>
      </c>
      <c r="E1135" s="11">
        <v>0</v>
      </c>
    </row>
    <row r="1136" spans="1:5">
      <c r="A1136" s="11" t="s">
        <v>8219</v>
      </c>
      <c r="B1136" s="11">
        <v>249</v>
      </c>
      <c r="D1136" s="11" t="s">
        <v>8221</v>
      </c>
      <c r="E1136" s="11">
        <v>3</v>
      </c>
    </row>
    <row r="1137" spans="1:5">
      <c r="A1137" s="11" t="s">
        <v>8219</v>
      </c>
      <c r="B1137" s="11">
        <v>84</v>
      </c>
      <c r="D1137" s="11" t="s">
        <v>8221</v>
      </c>
      <c r="E1137" s="11">
        <v>11</v>
      </c>
    </row>
    <row r="1138" spans="1:5">
      <c r="A1138" s="11" t="s">
        <v>8219</v>
      </c>
      <c r="B1138" s="11">
        <v>197</v>
      </c>
      <c r="D1138" s="11" t="s">
        <v>8221</v>
      </c>
      <c r="E1138" s="11">
        <v>6</v>
      </c>
    </row>
    <row r="1139" spans="1:5">
      <c r="A1139" s="11" t="s">
        <v>8219</v>
      </c>
      <c r="B1139" s="11">
        <v>271</v>
      </c>
      <c r="D1139" s="11" t="s">
        <v>8221</v>
      </c>
      <c r="E1139" s="11">
        <v>0</v>
      </c>
    </row>
    <row r="1140" spans="1:5">
      <c r="A1140" s="11" t="s">
        <v>8219</v>
      </c>
      <c r="B1140" s="11">
        <v>50</v>
      </c>
      <c r="D1140" s="11" t="s">
        <v>8221</v>
      </c>
      <c r="E1140" s="11">
        <v>67</v>
      </c>
    </row>
    <row r="1141" spans="1:5">
      <c r="A1141" s="11" t="s">
        <v>8219</v>
      </c>
      <c r="B1141" s="11">
        <v>169</v>
      </c>
      <c r="D1141" s="11" t="s">
        <v>8221</v>
      </c>
      <c r="E1141" s="11">
        <v>23</v>
      </c>
    </row>
    <row r="1142" spans="1:5">
      <c r="A1142" s="11" t="s">
        <v>8219</v>
      </c>
      <c r="B1142" s="11">
        <v>205</v>
      </c>
      <c r="D1142" s="11" t="s">
        <v>8221</v>
      </c>
      <c r="E1142" s="11">
        <v>72</v>
      </c>
    </row>
    <row r="1143" spans="1:5">
      <c r="A1143" s="11" t="s">
        <v>8219</v>
      </c>
      <c r="B1143" s="11">
        <v>206</v>
      </c>
      <c r="D1143" s="11" t="s">
        <v>8221</v>
      </c>
      <c r="E1143" s="11">
        <v>2</v>
      </c>
    </row>
    <row r="1144" spans="1:5">
      <c r="A1144" s="11" t="s">
        <v>8219</v>
      </c>
      <c r="B1144" s="11">
        <v>84</v>
      </c>
      <c r="D1144" s="11" t="s">
        <v>8221</v>
      </c>
      <c r="E1144" s="11">
        <v>15</v>
      </c>
    </row>
    <row r="1145" spans="1:5">
      <c r="A1145" s="11" t="s">
        <v>8219</v>
      </c>
      <c r="B1145" s="11">
        <v>210</v>
      </c>
      <c r="D1145" s="11" t="s">
        <v>8221</v>
      </c>
      <c r="E1145" s="11">
        <v>1</v>
      </c>
    </row>
    <row r="1146" spans="1:5">
      <c r="A1146" s="11" t="s">
        <v>8219</v>
      </c>
      <c r="B1146" s="11">
        <v>181</v>
      </c>
      <c r="D1146" s="11" t="s">
        <v>8221</v>
      </c>
      <c r="E1146" s="11">
        <v>2</v>
      </c>
    </row>
    <row r="1147" spans="1:5">
      <c r="A1147" s="11" t="s">
        <v>8219</v>
      </c>
      <c r="B1147" s="11">
        <v>60</v>
      </c>
      <c r="D1147" s="11" t="s">
        <v>8221</v>
      </c>
      <c r="E1147" s="11">
        <v>7</v>
      </c>
    </row>
    <row r="1148" spans="1:5">
      <c r="A1148" s="11" t="s">
        <v>8219</v>
      </c>
      <c r="B1148" s="11">
        <v>445</v>
      </c>
      <c r="D1148" s="11" t="s">
        <v>8221</v>
      </c>
      <c r="E1148" s="11">
        <v>16</v>
      </c>
    </row>
    <row r="1149" spans="1:5">
      <c r="A1149" s="11" t="s">
        <v>8219</v>
      </c>
      <c r="B1149" s="11">
        <v>17</v>
      </c>
      <c r="D1149" s="11" t="s">
        <v>8221</v>
      </c>
      <c r="E1149" s="11">
        <v>117</v>
      </c>
    </row>
    <row r="1150" spans="1:5">
      <c r="A1150" s="11" t="s">
        <v>8219</v>
      </c>
      <c r="B1150" s="11">
        <v>194</v>
      </c>
      <c r="D1150" s="11" t="s">
        <v>8221</v>
      </c>
      <c r="E1150" s="11">
        <v>2</v>
      </c>
    </row>
    <row r="1151" spans="1:5">
      <c r="A1151" s="11" t="s">
        <v>8219</v>
      </c>
      <c r="B1151" s="11">
        <v>404</v>
      </c>
      <c r="D1151" s="11" t="s">
        <v>8221</v>
      </c>
      <c r="E1151" s="11">
        <v>7</v>
      </c>
    </row>
    <row r="1152" spans="1:5">
      <c r="A1152" s="11" t="s">
        <v>8219</v>
      </c>
      <c r="B1152" s="11">
        <v>194</v>
      </c>
      <c r="D1152" s="11" t="s">
        <v>8221</v>
      </c>
      <c r="E1152" s="11">
        <v>3</v>
      </c>
    </row>
    <row r="1153" spans="1:5">
      <c r="A1153" s="11" t="s">
        <v>8219</v>
      </c>
      <c r="B1153" s="11">
        <v>902</v>
      </c>
      <c r="D1153" s="11" t="s">
        <v>8221</v>
      </c>
      <c r="E1153" s="11">
        <v>20</v>
      </c>
    </row>
    <row r="1154" spans="1:5">
      <c r="A1154" s="11" t="s">
        <v>8219</v>
      </c>
      <c r="B1154" s="11">
        <v>1670</v>
      </c>
      <c r="D1154" s="11" t="s">
        <v>8221</v>
      </c>
      <c r="E1154" s="11">
        <v>50</v>
      </c>
    </row>
    <row r="1155" spans="1:5">
      <c r="A1155" s="11" t="s">
        <v>8219</v>
      </c>
      <c r="B1155" s="11">
        <v>1328</v>
      </c>
      <c r="D1155" s="11" t="s">
        <v>8221</v>
      </c>
      <c r="E1155" s="11">
        <v>2</v>
      </c>
    </row>
    <row r="1156" spans="1:5">
      <c r="A1156" s="11" t="s">
        <v>8219</v>
      </c>
      <c r="B1156" s="11">
        <v>944</v>
      </c>
      <c r="D1156" s="11" t="s">
        <v>8221</v>
      </c>
      <c r="E1156" s="11">
        <v>3</v>
      </c>
    </row>
    <row r="1157" spans="1:5">
      <c r="A1157" s="11" t="s">
        <v>8219</v>
      </c>
      <c r="B1157" s="11">
        <v>147</v>
      </c>
      <c r="D1157" s="11" t="s">
        <v>8221</v>
      </c>
      <c r="E1157" s="11">
        <v>27</v>
      </c>
    </row>
    <row r="1158" spans="1:5">
      <c r="A1158" s="11" t="s">
        <v>8219</v>
      </c>
      <c r="B1158" s="11">
        <v>99</v>
      </c>
      <c r="D1158" s="11" t="s">
        <v>8221</v>
      </c>
      <c r="E1158" s="11">
        <v>7</v>
      </c>
    </row>
    <row r="1159" spans="1:5">
      <c r="A1159" s="11" t="s">
        <v>8219</v>
      </c>
      <c r="B1159" s="11">
        <v>79</v>
      </c>
      <c r="D1159" s="11" t="s">
        <v>8221</v>
      </c>
      <c r="E1159" s="11">
        <v>5</v>
      </c>
    </row>
    <row r="1160" spans="1:5">
      <c r="A1160" s="11" t="s">
        <v>8219</v>
      </c>
      <c r="B1160" s="11">
        <v>75</v>
      </c>
      <c r="D1160" s="11" t="s">
        <v>8221</v>
      </c>
      <c r="E1160" s="11">
        <v>0</v>
      </c>
    </row>
    <row r="1161" spans="1:5">
      <c r="A1161" s="11" t="s">
        <v>8219</v>
      </c>
      <c r="B1161" s="11">
        <v>207</v>
      </c>
      <c r="D1161" s="11" t="s">
        <v>8221</v>
      </c>
      <c r="E1161" s="11">
        <v>3</v>
      </c>
    </row>
    <row r="1162" spans="1:5">
      <c r="A1162" s="11" t="s">
        <v>8219</v>
      </c>
      <c r="B1162" s="11">
        <v>102</v>
      </c>
      <c r="D1162" s="11" t="s">
        <v>8221</v>
      </c>
      <c r="E1162" s="11">
        <v>6</v>
      </c>
    </row>
    <row r="1163" spans="1:5">
      <c r="A1163" s="11" t="s">
        <v>8219</v>
      </c>
      <c r="B1163" s="11">
        <v>32</v>
      </c>
      <c r="D1163" s="11" t="s">
        <v>8221</v>
      </c>
      <c r="E1163" s="11">
        <v>9</v>
      </c>
    </row>
    <row r="1164" spans="1:5">
      <c r="A1164" s="11" t="s">
        <v>8219</v>
      </c>
      <c r="B1164" s="11">
        <v>480</v>
      </c>
      <c r="D1164" s="11" t="s">
        <v>8221</v>
      </c>
      <c r="E1164" s="11">
        <v>3</v>
      </c>
    </row>
    <row r="1165" spans="1:5">
      <c r="A1165" s="11" t="s">
        <v>8219</v>
      </c>
      <c r="B1165" s="11">
        <v>11</v>
      </c>
      <c r="D1165" s="11" t="s">
        <v>8221</v>
      </c>
      <c r="E1165" s="11">
        <v>2</v>
      </c>
    </row>
    <row r="1166" spans="1:5">
      <c r="A1166" s="11" t="s">
        <v>8219</v>
      </c>
      <c r="B1166" s="11">
        <v>12</v>
      </c>
      <c r="D1166" s="11" t="s">
        <v>8221</v>
      </c>
      <c r="E1166" s="11">
        <v>3</v>
      </c>
    </row>
    <row r="1167" spans="1:5">
      <c r="A1167" s="11" t="s">
        <v>8219</v>
      </c>
      <c r="B1167" s="11">
        <v>48</v>
      </c>
      <c r="D1167" s="11" t="s">
        <v>8221</v>
      </c>
      <c r="E1167" s="11">
        <v>45</v>
      </c>
    </row>
    <row r="1168" spans="1:5">
      <c r="A1168" s="11" t="s">
        <v>8219</v>
      </c>
      <c r="B1168" s="11">
        <v>59</v>
      </c>
      <c r="D1168" s="11" t="s">
        <v>8221</v>
      </c>
      <c r="E1168" s="11">
        <v>9</v>
      </c>
    </row>
    <row r="1169" spans="1:5">
      <c r="A1169" s="11" t="s">
        <v>8219</v>
      </c>
      <c r="B1169" s="11">
        <v>79</v>
      </c>
      <c r="D1169" s="11" t="s">
        <v>8221</v>
      </c>
      <c r="E1169" s="11">
        <v>9</v>
      </c>
    </row>
    <row r="1170" spans="1:5">
      <c r="A1170" s="11" t="s">
        <v>8219</v>
      </c>
      <c r="B1170" s="11">
        <v>14</v>
      </c>
      <c r="D1170" s="11" t="s">
        <v>8221</v>
      </c>
      <c r="E1170" s="11">
        <v>21</v>
      </c>
    </row>
    <row r="1171" spans="1:5">
      <c r="A1171" s="11" t="s">
        <v>8219</v>
      </c>
      <c r="B1171" s="11">
        <v>106</v>
      </c>
      <c r="D1171" s="11" t="s">
        <v>8221</v>
      </c>
      <c r="E1171" s="11">
        <v>17</v>
      </c>
    </row>
    <row r="1172" spans="1:5">
      <c r="A1172" s="11" t="s">
        <v>8219</v>
      </c>
      <c r="B1172" s="11">
        <v>25</v>
      </c>
      <c r="D1172" s="11" t="s">
        <v>8221</v>
      </c>
      <c r="E1172" s="11">
        <v>1</v>
      </c>
    </row>
    <row r="1173" spans="1:5">
      <c r="A1173" s="11" t="s">
        <v>8219</v>
      </c>
      <c r="B1173" s="11">
        <v>25</v>
      </c>
      <c r="D1173" s="11" t="s">
        <v>8221</v>
      </c>
      <c r="E1173" s="11">
        <v>1</v>
      </c>
    </row>
    <row r="1174" spans="1:5">
      <c r="A1174" s="11" t="s">
        <v>8219</v>
      </c>
      <c r="B1174" s="11">
        <v>29</v>
      </c>
      <c r="D1174" s="11" t="s">
        <v>8221</v>
      </c>
      <c r="E1174" s="11">
        <v>14</v>
      </c>
    </row>
    <row r="1175" spans="1:5">
      <c r="A1175" s="11" t="s">
        <v>8219</v>
      </c>
      <c r="B1175" s="11">
        <v>43</v>
      </c>
      <c r="D1175" s="11" t="s">
        <v>8221</v>
      </c>
      <c r="E1175" s="11">
        <v>42</v>
      </c>
    </row>
    <row r="1176" spans="1:5">
      <c r="A1176" s="11" t="s">
        <v>8219</v>
      </c>
      <c r="B1176" s="11">
        <v>46</v>
      </c>
      <c r="D1176" s="11" t="s">
        <v>8221</v>
      </c>
      <c r="E1176" s="11">
        <v>27</v>
      </c>
    </row>
    <row r="1177" spans="1:5">
      <c r="A1177" s="11" t="s">
        <v>8219</v>
      </c>
      <c r="B1177" s="11">
        <v>27</v>
      </c>
      <c r="D1177" s="11" t="s">
        <v>8221</v>
      </c>
      <c r="E1177" s="11">
        <v>5</v>
      </c>
    </row>
    <row r="1178" spans="1:5">
      <c r="A1178" s="11" t="s">
        <v>8219</v>
      </c>
      <c r="B1178" s="11">
        <v>112</v>
      </c>
      <c r="D1178" s="11" t="s">
        <v>8221</v>
      </c>
      <c r="E1178" s="11">
        <v>13</v>
      </c>
    </row>
    <row r="1179" spans="1:5">
      <c r="A1179" s="11" t="s">
        <v>8219</v>
      </c>
      <c r="B1179" s="11">
        <v>34</v>
      </c>
      <c r="D1179" s="11" t="s">
        <v>8221</v>
      </c>
      <c r="E1179" s="11">
        <v>12</v>
      </c>
    </row>
    <row r="1180" spans="1:5">
      <c r="A1180" s="11" t="s">
        <v>8219</v>
      </c>
      <c r="B1180" s="11">
        <v>145</v>
      </c>
      <c r="D1180" s="11" t="s">
        <v>8221</v>
      </c>
      <c r="E1180" s="11">
        <v>90</v>
      </c>
    </row>
    <row r="1181" spans="1:5">
      <c r="A1181" s="11" t="s">
        <v>8219</v>
      </c>
      <c r="B1181" s="11">
        <v>19</v>
      </c>
      <c r="D1181" s="11" t="s">
        <v>8221</v>
      </c>
      <c r="E1181" s="11">
        <v>2</v>
      </c>
    </row>
    <row r="1182" spans="1:5">
      <c r="A1182" s="11" t="s">
        <v>8219</v>
      </c>
      <c r="B1182" s="11">
        <v>288</v>
      </c>
      <c r="D1182" s="11" t="s">
        <v>8221</v>
      </c>
      <c r="E1182" s="11">
        <v>5</v>
      </c>
    </row>
    <row r="1183" spans="1:5">
      <c r="A1183" s="11" t="s">
        <v>8219</v>
      </c>
      <c r="B1183" s="11">
        <v>14</v>
      </c>
      <c r="D1183" s="11" t="s">
        <v>8221</v>
      </c>
      <c r="E1183" s="11">
        <v>31</v>
      </c>
    </row>
    <row r="1184" spans="1:5">
      <c r="A1184" s="11" t="s">
        <v>8219</v>
      </c>
      <c r="B1184" s="11">
        <v>7</v>
      </c>
      <c r="D1184" s="11" t="s">
        <v>8221</v>
      </c>
      <c r="E1184" s="11">
        <v>4</v>
      </c>
    </row>
    <row r="1185" spans="1:5">
      <c r="A1185" s="11" t="s">
        <v>8219</v>
      </c>
      <c r="B1185" s="11">
        <v>211</v>
      </c>
      <c r="D1185" s="11" t="s">
        <v>8221</v>
      </c>
      <c r="E1185" s="11">
        <v>29</v>
      </c>
    </row>
    <row r="1186" spans="1:5">
      <c r="A1186" s="11" t="s">
        <v>8219</v>
      </c>
      <c r="B1186" s="11">
        <v>85</v>
      </c>
      <c r="D1186" s="11" t="s">
        <v>8221</v>
      </c>
      <c r="E1186" s="11">
        <v>2</v>
      </c>
    </row>
    <row r="1187" spans="1:5">
      <c r="A1187" s="11" t="s">
        <v>8219</v>
      </c>
      <c r="B1187" s="11">
        <v>103</v>
      </c>
      <c r="D1187" s="11" t="s">
        <v>8221</v>
      </c>
      <c r="E1187" s="11">
        <v>114</v>
      </c>
    </row>
    <row r="1188" spans="1:5">
      <c r="A1188" s="11" t="s">
        <v>8219</v>
      </c>
      <c r="B1188" s="11">
        <v>113</v>
      </c>
      <c r="D1188" s="11" t="s">
        <v>8221</v>
      </c>
      <c r="E1188" s="11">
        <v>1</v>
      </c>
    </row>
    <row r="1189" spans="1:5">
      <c r="A1189" s="11" t="s">
        <v>8219</v>
      </c>
      <c r="B1189" s="11">
        <v>167</v>
      </c>
      <c r="D1189" s="11" t="s">
        <v>8221</v>
      </c>
      <c r="E1189" s="11">
        <v>76</v>
      </c>
    </row>
    <row r="1190" spans="1:5">
      <c r="A1190" s="11" t="s">
        <v>8219</v>
      </c>
      <c r="B1190" s="11">
        <v>73</v>
      </c>
      <c r="D1190" s="11" t="s">
        <v>8221</v>
      </c>
      <c r="E1190" s="11">
        <v>9</v>
      </c>
    </row>
    <row r="1191" spans="1:5">
      <c r="A1191" s="11" t="s">
        <v>8219</v>
      </c>
      <c r="B1191" s="11">
        <v>75</v>
      </c>
      <c r="D1191" s="11" t="s">
        <v>8221</v>
      </c>
      <c r="E1191" s="11">
        <v>37</v>
      </c>
    </row>
    <row r="1192" spans="1:5">
      <c r="A1192" s="11" t="s">
        <v>8219</v>
      </c>
      <c r="B1192" s="11">
        <v>614</v>
      </c>
      <c r="D1192" s="11" t="s">
        <v>8221</v>
      </c>
      <c r="E1192" s="11">
        <v>0</v>
      </c>
    </row>
    <row r="1193" spans="1:5">
      <c r="A1193" s="11" t="s">
        <v>8219</v>
      </c>
      <c r="B1193" s="11">
        <v>107</v>
      </c>
      <c r="D1193" s="11" t="s">
        <v>8221</v>
      </c>
      <c r="E1193" s="11">
        <v>1</v>
      </c>
    </row>
    <row r="1194" spans="1:5">
      <c r="A1194" s="11" t="s">
        <v>8219</v>
      </c>
      <c r="B1194" s="11">
        <v>1224</v>
      </c>
      <c r="D1194" s="11" t="s">
        <v>8221</v>
      </c>
      <c r="E1194" s="11">
        <v>10</v>
      </c>
    </row>
    <row r="1195" spans="1:5">
      <c r="A1195" s="11" t="s">
        <v>8219</v>
      </c>
      <c r="B1195" s="11">
        <v>104</v>
      </c>
      <c r="D1195" s="11" t="s">
        <v>8221</v>
      </c>
      <c r="E1195" s="11">
        <v>1</v>
      </c>
    </row>
    <row r="1196" spans="1:5">
      <c r="A1196" s="11" t="s">
        <v>8219</v>
      </c>
      <c r="B1196" s="11">
        <v>79</v>
      </c>
      <c r="D1196" s="11" t="s">
        <v>8221</v>
      </c>
      <c r="E1196" s="11">
        <v>2</v>
      </c>
    </row>
    <row r="1197" spans="1:5">
      <c r="A1197" s="11" t="s">
        <v>8219</v>
      </c>
      <c r="B1197" s="11">
        <v>157</v>
      </c>
      <c r="D1197" s="11" t="s">
        <v>8221</v>
      </c>
      <c r="E1197" s="11">
        <v>1</v>
      </c>
    </row>
    <row r="1198" spans="1:5">
      <c r="A1198" s="11" t="s">
        <v>8219</v>
      </c>
      <c r="B1198" s="11">
        <v>50</v>
      </c>
      <c r="D1198" s="11" t="s">
        <v>8221</v>
      </c>
      <c r="E1198" s="11">
        <v>10</v>
      </c>
    </row>
    <row r="1199" spans="1:5">
      <c r="A1199" s="11" t="s">
        <v>8219</v>
      </c>
      <c r="B1199" s="11">
        <v>64</v>
      </c>
      <c r="D1199" s="11" t="s">
        <v>8221</v>
      </c>
      <c r="E1199" s="11">
        <v>9</v>
      </c>
    </row>
    <row r="1200" spans="1:5">
      <c r="A1200" s="11" t="s">
        <v>8219</v>
      </c>
      <c r="B1200" s="11">
        <v>200</v>
      </c>
      <c r="D1200" s="11" t="s">
        <v>8221</v>
      </c>
      <c r="E1200" s="11">
        <v>19</v>
      </c>
    </row>
    <row r="1201" spans="1:5">
      <c r="A1201" s="11" t="s">
        <v>8219</v>
      </c>
      <c r="B1201" s="11">
        <v>22</v>
      </c>
      <c r="D1201" s="11" t="s">
        <v>8221</v>
      </c>
      <c r="E1201" s="11">
        <v>0</v>
      </c>
    </row>
    <row r="1202" spans="1:5">
      <c r="A1202" s="11" t="s">
        <v>8219</v>
      </c>
      <c r="B1202" s="11">
        <v>163</v>
      </c>
      <c r="D1202" s="11" t="s">
        <v>8221</v>
      </c>
      <c r="E1202" s="11">
        <v>4</v>
      </c>
    </row>
    <row r="1203" spans="1:5">
      <c r="A1203" s="11" t="s">
        <v>8219</v>
      </c>
      <c r="B1203" s="11">
        <v>77</v>
      </c>
      <c r="D1203" s="11" t="s">
        <v>8221</v>
      </c>
      <c r="E1203" s="11">
        <v>8</v>
      </c>
    </row>
    <row r="1204" spans="1:5">
      <c r="A1204" s="11" t="s">
        <v>8219</v>
      </c>
      <c r="B1204" s="11">
        <v>89</v>
      </c>
      <c r="D1204" s="11" t="s">
        <v>8221</v>
      </c>
      <c r="E1204" s="11">
        <v>24</v>
      </c>
    </row>
    <row r="1205" spans="1:5">
      <c r="A1205" s="11" t="s">
        <v>8219</v>
      </c>
      <c r="B1205" s="11">
        <v>3355</v>
      </c>
      <c r="D1205" s="11" t="s">
        <v>8221</v>
      </c>
      <c r="E1205" s="11">
        <v>0</v>
      </c>
    </row>
    <row r="1206" spans="1:5">
      <c r="A1206" s="11" t="s">
        <v>8219</v>
      </c>
      <c r="B1206" s="11">
        <v>537</v>
      </c>
      <c r="D1206" s="11" t="s">
        <v>8221</v>
      </c>
      <c r="E1206" s="11">
        <v>39</v>
      </c>
    </row>
    <row r="1207" spans="1:5">
      <c r="A1207" s="11" t="s">
        <v>8219</v>
      </c>
      <c r="B1207" s="11">
        <v>125</v>
      </c>
      <c r="D1207" s="11" t="s">
        <v>8221</v>
      </c>
      <c r="E1207" s="11">
        <v>6</v>
      </c>
    </row>
    <row r="1208" spans="1:5">
      <c r="A1208" s="11" t="s">
        <v>8219</v>
      </c>
      <c r="B1208" s="11">
        <v>163</v>
      </c>
      <c r="D1208" s="11" t="s">
        <v>8221</v>
      </c>
      <c r="E1208" s="11">
        <v>4</v>
      </c>
    </row>
    <row r="1209" spans="1:5">
      <c r="A1209" s="11" t="s">
        <v>8219</v>
      </c>
      <c r="B1209" s="11">
        <v>283</v>
      </c>
      <c r="D1209" s="11" t="s">
        <v>8221</v>
      </c>
      <c r="E1209" s="11">
        <v>3</v>
      </c>
    </row>
    <row r="1210" spans="1:5">
      <c r="A1210" s="11" t="s">
        <v>8219</v>
      </c>
      <c r="B1210" s="11">
        <v>352</v>
      </c>
      <c r="D1210" s="11" t="s">
        <v>8221</v>
      </c>
      <c r="E1210" s="11">
        <v>53</v>
      </c>
    </row>
    <row r="1211" spans="1:5">
      <c r="A1211" s="11" t="s">
        <v>8219</v>
      </c>
      <c r="B1211" s="11">
        <v>94</v>
      </c>
      <c r="D1211" s="11" t="s">
        <v>8221</v>
      </c>
      <c r="E1211" s="11">
        <v>1</v>
      </c>
    </row>
    <row r="1212" spans="1:5">
      <c r="A1212" s="11" t="s">
        <v>8219</v>
      </c>
      <c r="B1212" s="11">
        <v>67</v>
      </c>
      <c r="D1212" s="11" t="s">
        <v>8221</v>
      </c>
      <c r="E1212" s="11">
        <v>2</v>
      </c>
    </row>
    <row r="1213" spans="1:5">
      <c r="A1213" s="11" t="s">
        <v>8219</v>
      </c>
      <c r="B1213" s="11">
        <v>221</v>
      </c>
      <c r="D1213" s="11" t="s">
        <v>8221</v>
      </c>
      <c r="E1213" s="11">
        <v>25</v>
      </c>
    </row>
    <row r="1214" spans="1:5">
      <c r="A1214" s="11" t="s">
        <v>8219</v>
      </c>
      <c r="B1214" s="11">
        <v>2165</v>
      </c>
      <c r="D1214" s="11" t="s">
        <v>8221</v>
      </c>
      <c r="E1214" s="11">
        <v>6</v>
      </c>
    </row>
    <row r="1215" spans="1:5">
      <c r="A1215" s="11" t="s">
        <v>8219</v>
      </c>
      <c r="B1215" s="11">
        <v>179</v>
      </c>
      <c r="D1215" s="11" t="s">
        <v>8221</v>
      </c>
      <c r="E1215" s="11">
        <v>0</v>
      </c>
    </row>
    <row r="1216" spans="1:5">
      <c r="A1216" s="11" t="s">
        <v>8219</v>
      </c>
      <c r="B1216" s="11">
        <v>123</v>
      </c>
      <c r="D1216" s="11" t="s">
        <v>8221</v>
      </c>
      <c r="E1216" s="11">
        <v>12</v>
      </c>
    </row>
    <row r="1217" spans="1:5">
      <c r="A1217" s="11" t="s">
        <v>8219</v>
      </c>
      <c r="B1217" s="11">
        <v>1104</v>
      </c>
      <c r="D1217" s="11" t="s">
        <v>8221</v>
      </c>
      <c r="E1217" s="11">
        <v>0</v>
      </c>
    </row>
    <row r="1218" spans="1:5">
      <c r="A1218" s="11" t="s">
        <v>8219</v>
      </c>
      <c r="B1218" s="11">
        <v>403</v>
      </c>
      <c r="D1218" s="11" t="s">
        <v>8221</v>
      </c>
      <c r="E1218" s="11">
        <v>36</v>
      </c>
    </row>
    <row r="1219" spans="1:5">
      <c r="A1219" s="11" t="s">
        <v>8219</v>
      </c>
      <c r="B1219" s="11">
        <v>109</v>
      </c>
      <c r="D1219" s="11" t="s">
        <v>8221</v>
      </c>
      <c r="E1219" s="11">
        <v>0</v>
      </c>
    </row>
    <row r="1220" spans="1:5">
      <c r="A1220" s="11" t="s">
        <v>8219</v>
      </c>
      <c r="B1220" s="11">
        <v>372</v>
      </c>
      <c r="D1220" s="11" t="s">
        <v>8221</v>
      </c>
      <c r="E1220" s="11">
        <v>2</v>
      </c>
    </row>
    <row r="1221" spans="1:5">
      <c r="A1221" s="11" t="s">
        <v>8219</v>
      </c>
      <c r="B1221" s="11">
        <v>311</v>
      </c>
      <c r="D1221" s="11" t="s">
        <v>8221</v>
      </c>
      <c r="E1221" s="11">
        <v>1</v>
      </c>
    </row>
    <row r="1222" spans="1:5">
      <c r="A1222" s="11" t="s">
        <v>8219</v>
      </c>
      <c r="B1222" s="11">
        <v>61</v>
      </c>
      <c r="D1222" s="11" t="s">
        <v>8221</v>
      </c>
      <c r="E1222" s="11">
        <v>59</v>
      </c>
    </row>
    <row r="1223" spans="1:5">
      <c r="A1223" s="11" t="s">
        <v>8219</v>
      </c>
      <c r="B1223" s="11">
        <v>115</v>
      </c>
      <c r="D1223" s="11" t="s">
        <v>8221</v>
      </c>
      <c r="E1223" s="11">
        <v>1</v>
      </c>
    </row>
    <row r="1224" spans="1:5">
      <c r="A1224" s="11" t="s">
        <v>8219</v>
      </c>
      <c r="B1224" s="11">
        <v>111</v>
      </c>
      <c r="D1224" s="11" t="s">
        <v>8221</v>
      </c>
      <c r="E1224" s="11">
        <v>31</v>
      </c>
    </row>
    <row r="1225" spans="1:5">
      <c r="A1225" s="11" t="s">
        <v>8219</v>
      </c>
      <c r="B1225" s="11">
        <v>337</v>
      </c>
      <c r="D1225" s="11" t="s">
        <v>8221</v>
      </c>
      <c r="E1225" s="11">
        <v>18</v>
      </c>
    </row>
    <row r="1226" spans="1:5">
      <c r="A1226" s="11" t="s">
        <v>8219</v>
      </c>
      <c r="B1226" s="11">
        <v>9</v>
      </c>
      <c r="D1226" s="11" t="s">
        <v>8221</v>
      </c>
      <c r="E1226" s="11">
        <v>10</v>
      </c>
    </row>
    <row r="1227" spans="1:5">
      <c r="A1227" s="11" t="s">
        <v>8219</v>
      </c>
      <c r="B1227" s="11">
        <v>120</v>
      </c>
      <c r="D1227" s="11" t="s">
        <v>8221</v>
      </c>
      <c r="E1227" s="11">
        <v>0</v>
      </c>
    </row>
    <row r="1228" spans="1:5">
      <c r="A1228" s="11" t="s">
        <v>8219</v>
      </c>
      <c r="B1228" s="11">
        <v>102</v>
      </c>
      <c r="D1228" s="11" t="s">
        <v>8221</v>
      </c>
      <c r="E1228" s="11">
        <v>14</v>
      </c>
    </row>
    <row r="1229" spans="1:5">
      <c r="A1229" s="11" t="s">
        <v>8219</v>
      </c>
      <c r="B1229" s="11">
        <v>186</v>
      </c>
      <c r="D1229" s="11" t="s">
        <v>8221</v>
      </c>
      <c r="E1229" s="11">
        <v>2</v>
      </c>
    </row>
    <row r="1230" spans="1:5">
      <c r="A1230" s="11" t="s">
        <v>8219</v>
      </c>
      <c r="B1230" s="11">
        <v>15</v>
      </c>
      <c r="D1230" s="11" t="s">
        <v>8221</v>
      </c>
      <c r="E1230" s="11">
        <v>1</v>
      </c>
    </row>
    <row r="1231" spans="1:5">
      <c r="A1231" s="11" t="s">
        <v>8219</v>
      </c>
      <c r="B1231" s="11">
        <v>67</v>
      </c>
      <c r="D1231" s="11" t="s">
        <v>8221</v>
      </c>
      <c r="E1231" s="11">
        <v>3</v>
      </c>
    </row>
    <row r="1232" spans="1:5">
      <c r="A1232" s="11" t="s">
        <v>8219</v>
      </c>
      <c r="B1232" s="11">
        <v>130</v>
      </c>
      <c r="D1232" s="11" t="s">
        <v>8221</v>
      </c>
      <c r="E1232" s="11">
        <v>0</v>
      </c>
    </row>
    <row r="1233" spans="1:5">
      <c r="A1233" s="11" t="s">
        <v>8219</v>
      </c>
      <c r="B1233" s="11">
        <v>16</v>
      </c>
      <c r="D1233" s="11" t="s">
        <v>8221</v>
      </c>
      <c r="E1233" s="11">
        <v>2</v>
      </c>
    </row>
    <row r="1234" spans="1:5">
      <c r="A1234" s="11" t="s">
        <v>8219</v>
      </c>
      <c r="B1234" s="11">
        <v>67</v>
      </c>
      <c r="D1234" s="11" t="s">
        <v>8221</v>
      </c>
      <c r="E1234" s="11">
        <v>0</v>
      </c>
    </row>
    <row r="1235" spans="1:5">
      <c r="A1235" s="11" t="s">
        <v>8219</v>
      </c>
      <c r="B1235" s="11">
        <v>124</v>
      </c>
      <c r="D1235" s="11" t="s">
        <v>8221</v>
      </c>
      <c r="E1235" s="11">
        <v>12</v>
      </c>
    </row>
    <row r="1236" spans="1:5">
      <c r="A1236" s="11" t="s">
        <v>8219</v>
      </c>
      <c r="B1236" s="11">
        <v>80</v>
      </c>
      <c r="D1236" s="11" t="s">
        <v>8221</v>
      </c>
      <c r="E1236" s="11">
        <v>1</v>
      </c>
    </row>
    <row r="1237" spans="1:5">
      <c r="A1237" s="11" t="s">
        <v>8219</v>
      </c>
      <c r="B1237" s="11">
        <v>282</v>
      </c>
      <c r="D1237" s="11" t="s">
        <v>8221</v>
      </c>
      <c r="E1237" s="11">
        <v>8</v>
      </c>
    </row>
    <row r="1238" spans="1:5">
      <c r="A1238" s="11" t="s">
        <v>8219</v>
      </c>
      <c r="B1238" s="11">
        <v>68</v>
      </c>
      <c r="D1238" s="11" t="s">
        <v>8221</v>
      </c>
      <c r="E1238" s="11">
        <v>2</v>
      </c>
    </row>
    <row r="1239" spans="1:5">
      <c r="A1239" s="11" t="s">
        <v>8219</v>
      </c>
      <c r="B1239" s="11">
        <v>86</v>
      </c>
      <c r="D1239" s="11" t="s">
        <v>8221</v>
      </c>
      <c r="E1239" s="11">
        <v>31</v>
      </c>
    </row>
    <row r="1240" spans="1:5">
      <c r="A1240" s="11" t="s">
        <v>8219</v>
      </c>
      <c r="B1240" s="11">
        <v>115</v>
      </c>
      <c r="D1240" s="11" t="s">
        <v>8221</v>
      </c>
      <c r="E1240" s="11">
        <v>5</v>
      </c>
    </row>
    <row r="1241" spans="1:5">
      <c r="A1241" s="11" t="s">
        <v>8219</v>
      </c>
      <c r="B1241" s="11">
        <v>75</v>
      </c>
      <c r="D1241" s="11" t="s">
        <v>8221</v>
      </c>
      <c r="E1241" s="11">
        <v>1</v>
      </c>
    </row>
    <row r="1242" spans="1:5">
      <c r="A1242" s="11" t="s">
        <v>8219</v>
      </c>
      <c r="B1242" s="11">
        <v>43</v>
      </c>
      <c r="D1242" s="11" t="s">
        <v>8221</v>
      </c>
      <c r="E1242" s="11">
        <v>12</v>
      </c>
    </row>
    <row r="1243" spans="1:5">
      <c r="A1243" s="11" t="s">
        <v>8219</v>
      </c>
      <c r="B1243" s="11">
        <v>48</v>
      </c>
      <c r="D1243" s="11" t="s">
        <v>8221</v>
      </c>
      <c r="E1243" s="11">
        <v>4</v>
      </c>
    </row>
    <row r="1244" spans="1:5">
      <c r="A1244" s="11" t="s">
        <v>8219</v>
      </c>
      <c r="B1244" s="11">
        <v>52</v>
      </c>
      <c r="D1244" s="11" t="s">
        <v>8221</v>
      </c>
      <c r="E1244" s="11">
        <v>0</v>
      </c>
    </row>
    <row r="1245" spans="1:5">
      <c r="A1245" s="11" t="s">
        <v>8219</v>
      </c>
      <c r="B1245" s="11">
        <v>43</v>
      </c>
      <c r="D1245" s="11" t="s">
        <v>8221</v>
      </c>
      <c r="E1245" s="11">
        <v>7</v>
      </c>
    </row>
    <row r="1246" spans="1:5">
      <c r="A1246" s="11" t="s">
        <v>8219</v>
      </c>
      <c r="B1246" s="11">
        <v>58</v>
      </c>
      <c r="D1246" s="11" t="s">
        <v>8221</v>
      </c>
      <c r="E1246" s="11">
        <v>2</v>
      </c>
    </row>
    <row r="1247" spans="1:5">
      <c r="A1247" s="11" t="s">
        <v>8219</v>
      </c>
      <c r="B1247" s="11">
        <v>47</v>
      </c>
      <c r="D1247" s="11" t="s">
        <v>8221</v>
      </c>
      <c r="E1247" s="11">
        <v>1</v>
      </c>
    </row>
    <row r="1248" spans="1:5">
      <c r="A1248" s="11" t="s">
        <v>8219</v>
      </c>
      <c r="B1248" s="11">
        <v>36</v>
      </c>
      <c r="D1248" s="11" t="s">
        <v>8221</v>
      </c>
      <c r="E1248" s="11">
        <v>4</v>
      </c>
    </row>
    <row r="1249" spans="1:5">
      <c r="A1249" s="11" t="s">
        <v>8219</v>
      </c>
      <c r="B1249" s="11">
        <v>17</v>
      </c>
      <c r="D1249" s="11" t="s">
        <v>8221</v>
      </c>
      <c r="E1249" s="11">
        <v>6</v>
      </c>
    </row>
    <row r="1250" spans="1:5">
      <c r="A1250" s="11" t="s">
        <v>8219</v>
      </c>
      <c r="B1250" s="11">
        <v>104</v>
      </c>
      <c r="D1250" s="11" t="s">
        <v>8221</v>
      </c>
      <c r="E1250" s="11">
        <v>8</v>
      </c>
    </row>
    <row r="1251" spans="1:5">
      <c r="A1251" s="11" t="s">
        <v>8219</v>
      </c>
      <c r="B1251" s="11">
        <v>47</v>
      </c>
      <c r="D1251" s="11" t="s">
        <v>8221</v>
      </c>
      <c r="E1251" s="11">
        <v>14</v>
      </c>
    </row>
    <row r="1252" spans="1:5">
      <c r="A1252" s="11" t="s">
        <v>8219</v>
      </c>
      <c r="B1252" s="11">
        <v>38</v>
      </c>
      <c r="D1252" s="11" t="s">
        <v>8221</v>
      </c>
      <c r="E1252" s="11">
        <v>0</v>
      </c>
    </row>
    <row r="1253" spans="1:5">
      <c r="A1253" s="11" t="s">
        <v>8219</v>
      </c>
      <c r="B1253" s="11">
        <v>81</v>
      </c>
      <c r="D1253" s="11" t="s">
        <v>8221</v>
      </c>
      <c r="E1253" s="11">
        <v>4</v>
      </c>
    </row>
    <row r="1254" spans="1:5">
      <c r="A1254" s="11" t="s">
        <v>8219</v>
      </c>
      <c r="B1254" s="11">
        <v>55</v>
      </c>
      <c r="D1254" s="11" t="s">
        <v>8221</v>
      </c>
      <c r="E1254" s="11">
        <v>0</v>
      </c>
    </row>
    <row r="1255" spans="1:5">
      <c r="A1255" s="11" t="s">
        <v>8219</v>
      </c>
      <c r="B1255" s="11">
        <v>41</v>
      </c>
      <c r="D1255" s="11" t="s">
        <v>8221</v>
      </c>
      <c r="E1255" s="11">
        <v>0</v>
      </c>
    </row>
    <row r="1256" spans="1:5">
      <c r="A1256" s="11" t="s">
        <v>8219</v>
      </c>
      <c r="B1256" s="11">
        <v>79</v>
      </c>
      <c r="D1256" s="11" t="s">
        <v>8221</v>
      </c>
      <c r="E1256" s="11">
        <v>1</v>
      </c>
    </row>
    <row r="1257" spans="1:5">
      <c r="A1257" s="11" t="s">
        <v>8219</v>
      </c>
      <c r="B1257" s="11">
        <v>16</v>
      </c>
      <c r="D1257" s="11" t="s">
        <v>8221</v>
      </c>
      <c r="E1257" s="11">
        <v>1</v>
      </c>
    </row>
    <row r="1258" spans="1:5">
      <c r="A1258" s="11" t="s">
        <v>8219</v>
      </c>
      <c r="B1258" s="11">
        <v>8</v>
      </c>
      <c r="D1258" s="11" t="s">
        <v>8221</v>
      </c>
      <c r="E1258" s="11">
        <v>1</v>
      </c>
    </row>
    <row r="1259" spans="1:5">
      <c r="A1259" s="11" t="s">
        <v>8219</v>
      </c>
      <c r="B1259" s="11">
        <v>95</v>
      </c>
      <c r="D1259" s="11" t="s">
        <v>8221</v>
      </c>
      <c r="E1259" s="11">
        <v>1</v>
      </c>
    </row>
    <row r="1260" spans="1:5">
      <c r="A1260" s="11" t="s">
        <v>8219</v>
      </c>
      <c r="B1260" s="11">
        <v>25</v>
      </c>
      <c r="D1260" s="11" t="s">
        <v>8221</v>
      </c>
      <c r="E1260" s="11">
        <v>4</v>
      </c>
    </row>
    <row r="1261" spans="1:5">
      <c r="A1261" s="11" t="s">
        <v>8219</v>
      </c>
      <c r="B1261" s="11">
        <v>19</v>
      </c>
      <c r="D1261" s="11" t="s">
        <v>8221</v>
      </c>
      <c r="E1261" s="11">
        <v>0</v>
      </c>
    </row>
    <row r="1262" spans="1:5">
      <c r="A1262" s="11" t="s">
        <v>8219</v>
      </c>
      <c r="B1262" s="11">
        <v>90</v>
      </c>
      <c r="D1262" s="11" t="s">
        <v>8221</v>
      </c>
      <c r="E1262" s="11">
        <v>0</v>
      </c>
    </row>
    <row r="1263" spans="1:5">
      <c r="A1263" s="11" t="s">
        <v>8219</v>
      </c>
      <c r="B1263" s="11">
        <v>41</v>
      </c>
      <c r="D1263" s="11" t="s">
        <v>8221</v>
      </c>
      <c r="E1263" s="11">
        <v>2</v>
      </c>
    </row>
    <row r="1264" spans="1:5">
      <c r="A1264" s="11" t="s">
        <v>8219</v>
      </c>
      <c r="B1264" s="11">
        <v>30</v>
      </c>
      <c r="D1264" s="11" t="s">
        <v>8221</v>
      </c>
      <c r="E1264" s="11">
        <v>24</v>
      </c>
    </row>
    <row r="1265" spans="1:5">
      <c r="A1265" s="11" t="s">
        <v>8219</v>
      </c>
      <c r="B1265" s="11">
        <v>38</v>
      </c>
      <c r="D1265" s="11" t="s">
        <v>8221</v>
      </c>
      <c r="E1265" s="11">
        <v>1</v>
      </c>
    </row>
    <row r="1266" spans="1:5">
      <c r="A1266" s="11" t="s">
        <v>8219</v>
      </c>
      <c r="B1266" s="11">
        <v>65</v>
      </c>
      <c r="D1266" s="11" t="s">
        <v>8221</v>
      </c>
      <c r="E1266" s="11">
        <v>2</v>
      </c>
    </row>
    <row r="1267" spans="1:5">
      <c r="A1267" s="11" t="s">
        <v>8219</v>
      </c>
      <c r="B1267" s="11">
        <v>75</v>
      </c>
      <c r="D1267" s="11" t="s">
        <v>8221</v>
      </c>
      <c r="E1267" s="11">
        <v>1</v>
      </c>
    </row>
    <row r="1268" spans="1:5">
      <c r="A1268" s="11" t="s">
        <v>8219</v>
      </c>
      <c r="B1268" s="11">
        <v>16</v>
      </c>
      <c r="D1268" s="11" t="s">
        <v>8221</v>
      </c>
      <c r="E1268" s="11">
        <v>37</v>
      </c>
    </row>
    <row r="1269" spans="1:5">
      <c r="A1269" s="11" t="s">
        <v>8219</v>
      </c>
      <c r="B1269" s="11">
        <v>10</v>
      </c>
      <c r="D1269" s="11" t="s">
        <v>8221</v>
      </c>
      <c r="E1269" s="11">
        <v>5</v>
      </c>
    </row>
    <row r="1270" spans="1:5">
      <c r="A1270" s="11" t="s">
        <v>8219</v>
      </c>
      <c r="B1270" s="11">
        <v>27</v>
      </c>
      <c r="D1270" s="11" t="s">
        <v>8221</v>
      </c>
      <c r="E1270" s="11">
        <v>4</v>
      </c>
    </row>
    <row r="1271" spans="1:5">
      <c r="A1271" s="11" t="s">
        <v>8219</v>
      </c>
      <c r="B1271" s="11">
        <v>259</v>
      </c>
      <c r="D1271" s="11" t="s">
        <v>8221</v>
      </c>
      <c r="E1271" s="11">
        <v>16</v>
      </c>
    </row>
    <row r="1272" spans="1:5">
      <c r="A1272" s="11" t="s">
        <v>8219</v>
      </c>
      <c r="B1272" s="11">
        <v>39</v>
      </c>
      <c r="D1272" s="11" t="s">
        <v>8221</v>
      </c>
      <c r="E1272" s="11">
        <v>9</v>
      </c>
    </row>
    <row r="1273" spans="1:5">
      <c r="A1273" s="11" t="s">
        <v>8219</v>
      </c>
      <c r="B1273" s="11">
        <v>42</v>
      </c>
      <c r="D1273" s="11" t="s">
        <v>8221</v>
      </c>
      <c r="E1273" s="11">
        <v>0</v>
      </c>
    </row>
    <row r="1274" spans="1:5">
      <c r="A1274" s="11" t="s">
        <v>8219</v>
      </c>
      <c r="B1274" s="11">
        <v>10</v>
      </c>
      <c r="D1274" s="11" t="s">
        <v>8221</v>
      </c>
      <c r="E1274" s="11">
        <v>40</v>
      </c>
    </row>
    <row r="1275" spans="1:5">
      <c r="A1275" s="11" t="s">
        <v>8219</v>
      </c>
      <c r="B1275" s="11">
        <v>56</v>
      </c>
      <c r="D1275" s="11" t="s">
        <v>8221</v>
      </c>
      <c r="E1275" s="11">
        <v>0</v>
      </c>
    </row>
    <row r="1276" spans="1:5">
      <c r="A1276" s="11" t="s">
        <v>8219</v>
      </c>
      <c r="B1276" s="11">
        <v>20</v>
      </c>
      <c r="D1276" s="11" t="s">
        <v>8221</v>
      </c>
      <c r="E1276" s="11">
        <v>2</v>
      </c>
    </row>
    <row r="1277" spans="1:5">
      <c r="A1277" s="11" t="s">
        <v>8219</v>
      </c>
      <c r="B1277" s="11">
        <v>170</v>
      </c>
      <c r="D1277" s="11" t="s">
        <v>8221</v>
      </c>
      <c r="E1277" s="11">
        <v>1</v>
      </c>
    </row>
    <row r="1278" spans="1:5">
      <c r="A1278" s="11" t="s">
        <v>8219</v>
      </c>
      <c r="B1278" s="11">
        <v>29</v>
      </c>
      <c r="D1278" s="11" t="s">
        <v>8221</v>
      </c>
      <c r="E1278" s="11">
        <v>9</v>
      </c>
    </row>
    <row r="1279" spans="1:5">
      <c r="A1279" s="11" t="s">
        <v>8219</v>
      </c>
      <c r="B1279" s="11">
        <v>132</v>
      </c>
      <c r="D1279" s="11" t="s">
        <v>8221</v>
      </c>
      <c r="E1279" s="11">
        <v>34</v>
      </c>
    </row>
    <row r="1280" spans="1:5">
      <c r="A1280" s="11" t="s">
        <v>8219</v>
      </c>
      <c r="B1280" s="11">
        <v>27</v>
      </c>
      <c r="D1280" s="11" t="s">
        <v>8221</v>
      </c>
      <c r="E1280" s="11">
        <v>23</v>
      </c>
    </row>
    <row r="1281" spans="1:5">
      <c r="A1281" s="11" t="s">
        <v>8219</v>
      </c>
      <c r="B1281" s="11">
        <v>26</v>
      </c>
      <c r="D1281" s="11" t="s">
        <v>8221</v>
      </c>
      <c r="E1281" s="11">
        <v>19</v>
      </c>
    </row>
    <row r="1282" spans="1:5">
      <c r="A1282" s="11" t="s">
        <v>8219</v>
      </c>
      <c r="B1282" s="11">
        <v>43</v>
      </c>
      <c r="D1282" s="11" t="s">
        <v>8221</v>
      </c>
      <c r="E1282" s="11">
        <v>50</v>
      </c>
    </row>
    <row r="1283" spans="1:5">
      <c r="A1283" s="11" t="s">
        <v>8219</v>
      </c>
      <c r="B1283" s="11">
        <v>80</v>
      </c>
      <c r="D1283" s="11" t="s">
        <v>8221</v>
      </c>
      <c r="E1283" s="11">
        <v>12</v>
      </c>
    </row>
    <row r="1284" spans="1:5">
      <c r="A1284" s="11" t="s">
        <v>8219</v>
      </c>
      <c r="B1284" s="11">
        <v>33</v>
      </c>
      <c r="D1284" s="11" t="s">
        <v>8221</v>
      </c>
      <c r="E1284" s="11">
        <v>8</v>
      </c>
    </row>
    <row r="1285" spans="1:5">
      <c r="A1285" s="11" t="s">
        <v>8219</v>
      </c>
      <c r="B1285" s="11">
        <v>71</v>
      </c>
      <c r="D1285" s="11" t="s">
        <v>8221</v>
      </c>
      <c r="E1285" s="11">
        <v>9</v>
      </c>
    </row>
    <row r="1286" spans="1:5">
      <c r="A1286" s="11" t="s">
        <v>8219</v>
      </c>
      <c r="B1286" s="11">
        <v>81</v>
      </c>
      <c r="D1286" s="11" t="s">
        <v>8221</v>
      </c>
      <c r="E1286" s="11">
        <v>43</v>
      </c>
    </row>
    <row r="1287" spans="1:5">
      <c r="A1287" s="11" t="s">
        <v>8219</v>
      </c>
      <c r="B1287" s="11">
        <v>76</v>
      </c>
      <c r="D1287" s="11" t="s">
        <v>8221</v>
      </c>
      <c r="E1287" s="11">
        <v>28</v>
      </c>
    </row>
    <row r="1288" spans="1:5">
      <c r="A1288" s="11" t="s">
        <v>8219</v>
      </c>
      <c r="B1288" s="11">
        <v>48</v>
      </c>
      <c r="D1288" s="11" t="s">
        <v>8221</v>
      </c>
      <c r="E1288" s="11">
        <v>4</v>
      </c>
    </row>
    <row r="1289" spans="1:5">
      <c r="A1289" s="11" t="s">
        <v>8219</v>
      </c>
      <c r="B1289" s="11">
        <v>61</v>
      </c>
      <c r="D1289" s="11" t="s">
        <v>8221</v>
      </c>
      <c r="E1289" s="11">
        <v>24</v>
      </c>
    </row>
    <row r="1290" spans="1:5">
      <c r="A1290" s="11" t="s">
        <v>8219</v>
      </c>
      <c r="B1290" s="11">
        <v>60</v>
      </c>
      <c r="D1290" s="11" t="s">
        <v>8221</v>
      </c>
      <c r="E1290" s="11">
        <v>2</v>
      </c>
    </row>
    <row r="1291" spans="1:5">
      <c r="A1291" s="11" t="s">
        <v>8219</v>
      </c>
      <c r="B1291" s="11">
        <v>136</v>
      </c>
      <c r="D1291" s="11" t="s">
        <v>8221</v>
      </c>
      <c r="E1291" s="11">
        <v>2</v>
      </c>
    </row>
    <row r="1292" spans="1:5">
      <c r="A1292" s="11" t="s">
        <v>8219</v>
      </c>
      <c r="B1292" s="11">
        <v>14</v>
      </c>
      <c r="D1292" s="11" t="s">
        <v>8221</v>
      </c>
      <c r="E1292" s="11">
        <v>20</v>
      </c>
    </row>
    <row r="1293" spans="1:5">
      <c r="A1293" s="11" t="s">
        <v>8219</v>
      </c>
      <c r="B1293" s="11">
        <v>78</v>
      </c>
      <c r="D1293" s="11" t="s">
        <v>8221</v>
      </c>
      <c r="E1293" s="11">
        <v>1</v>
      </c>
    </row>
    <row r="1294" spans="1:5">
      <c r="A1294" s="11" t="s">
        <v>8219</v>
      </c>
      <c r="B1294" s="11">
        <v>4</v>
      </c>
      <c r="D1294" s="11" t="s">
        <v>8221</v>
      </c>
      <c r="E1294" s="11">
        <v>1</v>
      </c>
    </row>
    <row r="1295" spans="1:5">
      <c r="A1295" s="11" t="s">
        <v>8219</v>
      </c>
      <c r="B1295" s="11">
        <v>11</v>
      </c>
      <c r="D1295" s="11" t="s">
        <v>8221</v>
      </c>
      <c r="E1295" s="11">
        <v>4</v>
      </c>
    </row>
    <row r="1296" spans="1:5">
      <c r="A1296" s="11" t="s">
        <v>8219</v>
      </c>
      <c r="B1296" s="11">
        <v>185</v>
      </c>
      <c r="D1296" s="11" t="s">
        <v>8221</v>
      </c>
      <c r="E1296" s="11">
        <v>1</v>
      </c>
    </row>
    <row r="1297" spans="1:5">
      <c r="A1297" s="11" t="s">
        <v>8219</v>
      </c>
      <c r="B1297" s="11">
        <v>59</v>
      </c>
      <c r="D1297" s="11" t="s">
        <v>8221</v>
      </c>
      <c r="E1297" s="11">
        <v>1</v>
      </c>
    </row>
    <row r="1298" spans="1:5">
      <c r="A1298" s="11" t="s">
        <v>8219</v>
      </c>
      <c r="B1298" s="11">
        <v>27</v>
      </c>
      <c r="D1298" s="11" t="s">
        <v>8221</v>
      </c>
      <c r="E1298" s="11">
        <v>13</v>
      </c>
    </row>
    <row r="1299" spans="1:5">
      <c r="A1299" s="11" t="s">
        <v>8219</v>
      </c>
      <c r="B1299" s="11">
        <v>63</v>
      </c>
      <c r="D1299" s="11" t="s">
        <v>8221</v>
      </c>
      <c r="E1299" s="11">
        <v>1</v>
      </c>
    </row>
    <row r="1300" spans="1:5">
      <c r="A1300" s="11" t="s">
        <v>8219</v>
      </c>
      <c r="B1300" s="11">
        <v>13</v>
      </c>
      <c r="D1300" s="11" t="s">
        <v>8221</v>
      </c>
      <c r="E1300" s="11">
        <v>1</v>
      </c>
    </row>
    <row r="1301" spans="1:5">
      <c r="A1301" s="11" t="s">
        <v>8219</v>
      </c>
      <c r="B1301" s="11">
        <v>13</v>
      </c>
      <c r="D1301" s="11" t="s">
        <v>8221</v>
      </c>
      <c r="E1301" s="11">
        <v>0</v>
      </c>
    </row>
    <row r="1302" spans="1:5">
      <c r="A1302" s="11" t="s">
        <v>8219</v>
      </c>
      <c r="B1302" s="11">
        <v>57</v>
      </c>
      <c r="D1302" s="11" t="s">
        <v>8221</v>
      </c>
      <c r="E1302" s="11">
        <v>3</v>
      </c>
    </row>
    <row r="1303" spans="1:5">
      <c r="A1303" s="11" t="s">
        <v>8219</v>
      </c>
      <c r="B1303" s="11">
        <v>61</v>
      </c>
      <c r="D1303" s="11" t="s">
        <v>8221</v>
      </c>
      <c r="E1303" s="11">
        <v>14</v>
      </c>
    </row>
    <row r="1304" spans="1:5">
      <c r="A1304" s="11" t="s">
        <v>8219</v>
      </c>
      <c r="B1304" s="11">
        <v>65</v>
      </c>
      <c r="D1304" s="11" t="s">
        <v>8221</v>
      </c>
      <c r="E1304" s="11">
        <v>2</v>
      </c>
    </row>
    <row r="1305" spans="1:5">
      <c r="A1305" s="11" t="s">
        <v>8219</v>
      </c>
      <c r="B1305" s="11">
        <v>134</v>
      </c>
      <c r="D1305" s="11" t="s">
        <v>8221</v>
      </c>
      <c r="E1305" s="11">
        <v>5</v>
      </c>
    </row>
    <row r="1306" spans="1:5">
      <c r="A1306" s="11" t="s">
        <v>8219</v>
      </c>
      <c r="B1306" s="11">
        <v>37</v>
      </c>
      <c r="D1306" s="11" t="s">
        <v>8221</v>
      </c>
      <c r="E1306" s="11">
        <v>14</v>
      </c>
    </row>
    <row r="1307" spans="1:5">
      <c r="A1307" s="11" t="s">
        <v>8219</v>
      </c>
      <c r="B1307" s="11">
        <v>37</v>
      </c>
      <c r="D1307" s="11" t="s">
        <v>8221</v>
      </c>
      <c r="E1307" s="11">
        <v>9</v>
      </c>
    </row>
    <row r="1308" spans="1:5">
      <c r="A1308" s="11" t="s">
        <v>8219</v>
      </c>
      <c r="B1308" s="11">
        <v>150</v>
      </c>
      <c r="D1308" s="11" t="s">
        <v>8221</v>
      </c>
      <c r="E1308" s="11">
        <v>8</v>
      </c>
    </row>
    <row r="1309" spans="1:5">
      <c r="A1309" s="11" t="s">
        <v>8219</v>
      </c>
      <c r="B1309" s="11">
        <v>56</v>
      </c>
      <c r="D1309" s="11" t="s">
        <v>8221</v>
      </c>
      <c r="E1309" s="11">
        <v>7</v>
      </c>
    </row>
    <row r="1310" spans="1:5">
      <c r="A1310" s="11" t="s">
        <v>8219</v>
      </c>
      <c r="B1310" s="11">
        <v>18</v>
      </c>
      <c r="D1310" s="11" t="s">
        <v>8221</v>
      </c>
      <c r="E1310" s="11">
        <v>0</v>
      </c>
    </row>
    <row r="1311" spans="1:5">
      <c r="A1311" s="11" t="s">
        <v>8219</v>
      </c>
      <c r="B1311" s="11">
        <v>60</v>
      </c>
      <c r="D1311" s="11" t="s">
        <v>8221</v>
      </c>
      <c r="E1311" s="11">
        <v>84</v>
      </c>
    </row>
    <row r="1312" spans="1:5">
      <c r="A1312" s="11" t="s">
        <v>8219</v>
      </c>
      <c r="B1312" s="11">
        <v>67</v>
      </c>
      <c r="D1312" s="11" t="s">
        <v>8221</v>
      </c>
      <c r="E1312" s="11">
        <v>11</v>
      </c>
    </row>
    <row r="1313" spans="1:5">
      <c r="A1313" s="11" t="s">
        <v>8219</v>
      </c>
      <c r="B1313" s="11">
        <v>35</v>
      </c>
      <c r="D1313" s="11" t="s">
        <v>8221</v>
      </c>
      <c r="E1313" s="11">
        <v>1</v>
      </c>
    </row>
    <row r="1314" spans="1:5">
      <c r="A1314" s="11" t="s">
        <v>8219</v>
      </c>
      <c r="B1314" s="11">
        <v>34</v>
      </c>
      <c r="D1314" s="11" t="s">
        <v>8221</v>
      </c>
      <c r="E1314" s="11">
        <v>4</v>
      </c>
    </row>
    <row r="1315" spans="1:5">
      <c r="A1315" s="11" t="s">
        <v>8219</v>
      </c>
      <c r="B1315" s="11">
        <v>36</v>
      </c>
      <c r="D1315" s="11" t="s">
        <v>8221</v>
      </c>
      <c r="E1315" s="11">
        <v>10</v>
      </c>
    </row>
    <row r="1316" spans="1:5">
      <c r="A1316" s="11" t="s">
        <v>8219</v>
      </c>
      <c r="B1316" s="11">
        <v>18</v>
      </c>
      <c r="D1316" s="11" t="s">
        <v>8221</v>
      </c>
      <c r="E1316" s="11">
        <v>16</v>
      </c>
    </row>
    <row r="1317" spans="1:5">
      <c r="A1317" s="11" t="s">
        <v>8219</v>
      </c>
      <c r="B1317" s="11">
        <v>25</v>
      </c>
      <c r="D1317" s="11" t="s">
        <v>8221</v>
      </c>
      <c r="E1317" s="11">
        <v>2</v>
      </c>
    </row>
    <row r="1318" spans="1:5">
      <c r="A1318" s="11" t="s">
        <v>8219</v>
      </c>
      <c r="B1318" s="11">
        <v>21</v>
      </c>
      <c r="D1318" s="11" t="s">
        <v>8221</v>
      </c>
      <c r="E1318" s="11">
        <v>5</v>
      </c>
    </row>
    <row r="1319" spans="1:5">
      <c r="A1319" s="11" t="s">
        <v>8219</v>
      </c>
      <c r="B1319" s="11">
        <v>151</v>
      </c>
      <c r="D1319" s="11" t="s">
        <v>8221</v>
      </c>
      <c r="E1319" s="11">
        <v>1</v>
      </c>
    </row>
    <row r="1320" spans="1:5">
      <c r="A1320" s="11" t="s">
        <v>8219</v>
      </c>
      <c r="B1320" s="11">
        <v>489</v>
      </c>
      <c r="D1320" s="11" t="s">
        <v>8221</v>
      </c>
      <c r="E1320" s="11">
        <v>31</v>
      </c>
    </row>
    <row r="1321" spans="1:5">
      <c r="A1321" s="11" t="s">
        <v>8219</v>
      </c>
      <c r="B1321" s="11">
        <v>50</v>
      </c>
      <c r="D1321" s="11" t="s">
        <v>8221</v>
      </c>
      <c r="E1321" s="11">
        <v>0</v>
      </c>
    </row>
    <row r="1322" spans="1:5">
      <c r="A1322" s="11" t="s">
        <v>8219</v>
      </c>
      <c r="B1322" s="11">
        <v>321</v>
      </c>
      <c r="D1322" s="11" t="s">
        <v>8221</v>
      </c>
      <c r="E1322" s="11">
        <v>2</v>
      </c>
    </row>
    <row r="1323" spans="1:5">
      <c r="A1323" s="11" t="s">
        <v>8219</v>
      </c>
      <c r="B1323" s="11">
        <v>1762</v>
      </c>
      <c r="D1323" s="11" t="s">
        <v>8221</v>
      </c>
      <c r="E1323" s="11">
        <v>7</v>
      </c>
    </row>
    <row r="1324" spans="1:5">
      <c r="A1324" s="11" t="s">
        <v>8219</v>
      </c>
      <c r="B1324" s="11">
        <v>385</v>
      </c>
      <c r="D1324" s="11" t="s">
        <v>8221</v>
      </c>
      <c r="E1324" s="11">
        <v>16</v>
      </c>
    </row>
    <row r="1325" spans="1:5">
      <c r="A1325" s="11" t="s">
        <v>8219</v>
      </c>
      <c r="B1325" s="11">
        <v>398</v>
      </c>
      <c r="D1325" s="11" t="s">
        <v>8221</v>
      </c>
      <c r="E1325" s="11">
        <v>4</v>
      </c>
    </row>
    <row r="1326" spans="1:5">
      <c r="A1326" s="11" t="s">
        <v>8219</v>
      </c>
      <c r="B1326" s="11">
        <v>304</v>
      </c>
      <c r="D1326" s="11" t="s">
        <v>8221</v>
      </c>
      <c r="E1326" s="11">
        <v>4</v>
      </c>
    </row>
    <row r="1327" spans="1:5">
      <c r="A1327" s="11" t="s">
        <v>8219</v>
      </c>
      <c r="B1327" s="11">
        <v>676</v>
      </c>
      <c r="D1327" s="11" t="s">
        <v>8221</v>
      </c>
      <c r="E1327" s="11">
        <v>4</v>
      </c>
    </row>
    <row r="1328" spans="1:5">
      <c r="A1328" s="11" t="s">
        <v>8219</v>
      </c>
      <c r="B1328" s="11">
        <v>577</v>
      </c>
      <c r="D1328" s="11" t="s">
        <v>8221</v>
      </c>
      <c r="E1328" s="11">
        <v>3</v>
      </c>
    </row>
    <row r="1329" spans="1:5">
      <c r="A1329" s="11" t="s">
        <v>8219</v>
      </c>
      <c r="B1329" s="11">
        <v>3663</v>
      </c>
      <c r="D1329" s="11" t="s">
        <v>8221</v>
      </c>
      <c r="E1329" s="11">
        <v>36</v>
      </c>
    </row>
    <row r="1330" spans="1:5">
      <c r="A1330" s="11" t="s">
        <v>8219</v>
      </c>
      <c r="B1330" s="11">
        <v>294</v>
      </c>
      <c r="D1330" s="11" t="s">
        <v>8221</v>
      </c>
      <c r="E1330" s="11">
        <v>1</v>
      </c>
    </row>
    <row r="1331" spans="1:5">
      <c r="A1331" s="11" t="s">
        <v>8219</v>
      </c>
      <c r="B1331" s="11">
        <v>28</v>
      </c>
      <c r="D1331" s="11" t="s">
        <v>8221</v>
      </c>
      <c r="E1331" s="11">
        <v>7</v>
      </c>
    </row>
    <row r="1332" spans="1:5">
      <c r="A1332" s="11" t="s">
        <v>8219</v>
      </c>
      <c r="B1332" s="11">
        <v>100</v>
      </c>
      <c r="D1332" s="11" t="s">
        <v>8221</v>
      </c>
      <c r="E1332" s="11">
        <v>27</v>
      </c>
    </row>
    <row r="1333" spans="1:5">
      <c r="A1333" s="11" t="s">
        <v>8219</v>
      </c>
      <c r="B1333" s="11">
        <v>72</v>
      </c>
      <c r="D1333" s="11" t="s">
        <v>8221</v>
      </c>
      <c r="E1333" s="11">
        <v>1</v>
      </c>
    </row>
    <row r="1334" spans="1:5">
      <c r="A1334" s="11" t="s">
        <v>8219</v>
      </c>
      <c r="B1334" s="11">
        <v>238</v>
      </c>
      <c r="D1334" s="11" t="s">
        <v>8221</v>
      </c>
      <c r="E1334" s="11">
        <v>0</v>
      </c>
    </row>
    <row r="1335" spans="1:5">
      <c r="A1335" s="11" t="s">
        <v>8219</v>
      </c>
      <c r="B1335" s="11">
        <v>159</v>
      </c>
      <c r="D1335" s="11" t="s">
        <v>8221</v>
      </c>
      <c r="E1335" s="11">
        <v>1</v>
      </c>
    </row>
    <row r="1336" spans="1:5">
      <c r="A1336" s="11" t="s">
        <v>8219</v>
      </c>
      <c r="B1336" s="11">
        <v>77</v>
      </c>
      <c r="D1336" s="11" t="s">
        <v>8221</v>
      </c>
      <c r="E1336" s="11">
        <v>3</v>
      </c>
    </row>
    <row r="1337" spans="1:5">
      <c r="A1337" s="11" t="s">
        <v>8219</v>
      </c>
      <c r="B1337" s="11">
        <v>53</v>
      </c>
      <c r="D1337" s="11" t="s">
        <v>8221</v>
      </c>
      <c r="E1337" s="11">
        <v>3</v>
      </c>
    </row>
    <row r="1338" spans="1:5">
      <c r="A1338" s="11" t="s">
        <v>8219</v>
      </c>
      <c r="B1338" s="11">
        <v>1251</v>
      </c>
      <c r="D1338" s="11" t="s">
        <v>8221</v>
      </c>
      <c r="E1338" s="11">
        <v>3</v>
      </c>
    </row>
    <row r="1339" spans="1:5">
      <c r="A1339" s="11" t="s">
        <v>8219</v>
      </c>
      <c r="B1339" s="11">
        <v>465</v>
      </c>
      <c r="D1339" s="11" t="s">
        <v>8221</v>
      </c>
      <c r="E1339" s="11">
        <v>0</v>
      </c>
    </row>
    <row r="1340" spans="1:5">
      <c r="A1340" s="11" t="s">
        <v>8219</v>
      </c>
      <c r="B1340" s="11">
        <v>74</v>
      </c>
      <c r="D1340" s="11" t="s">
        <v>8221</v>
      </c>
      <c r="E1340" s="11">
        <v>6</v>
      </c>
    </row>
    <row r="1341" spans="1:5">
      <c r="A1341" s="11" t="s">
        <v>8219</v>
      </c>
      <c r="B1341" s="11">
        <v>62</v>
      </c>
      <c r="D1341" s="11" t="s">
        <v>8221</v>
      </c>
      <c r="E1341" s="11">
        <v>17</v>
      </c>
    </row>
    <row r="1342" spans="1:5">
      <c r="A1342" s="11" t="s">
        <v>8219</v>
      </c>
      <c r="B1342" s="11">
        <v>3468</v>
      </c>
      <c r="D1342" s="11" t="s">
        <v>8221</v>
      </c>
      <c r="E1342" s="11">
        <v>40</v>
      </c>
    </row>
    <row r="1343" spans="1:5">
      <c r="A1343" s="11" t="s">
        <v>8219</v>
      </c>
      <c r="B1343" s="11">
        <v>52</v>
      </c>
      <c r="D1343" s="11" t="s">
        <v>8221</v>
      </c>
      <c r="E1343" s="11">
        <v>3</v>
      </c>
    </row>
    <row r="1344" spans="1:5">
      <c r="A1344" s="11" t="s">
        <v>8219</v>
      </c>
      <c r="B1344" s="11">
        <v>50</v>
      </c>
      <c r="D1344" s="11" t="s">
        <v>8221</v>
      </c>
      <c r="E1344" s="11">
        <v>1</v>
      </c>
    </row>
    <row r="1345" spans="1:5">
      <c r="A1345" s="11" t="s">
        <v>8219</v>
      </c>
      <c r="B1345" s="11">
        <v>45</v>
      </c>
      <c r="D1345" s="11" t="s">
        <v>8221</v>
      </c>
      <c r="E1345" s="11">
        <v>2</v>
      </c>
    </row>
    <row r="1346" spans="1:5">
      <c r="A1346" s="11" t="s">
        <v>8219</v>
      </c>
      <c r="B1346" s="11">
        <v>21</v>
      </c>
      <c r="D1346" s="11" t="s">
        <v>8221</v>
      </c>
      <c r="E1346" s="11">
        <v>7</v>
      </c>
    </row>
    <row r="1347" spans="1:5">
      <c r="A1347" s="11" t="s">
        <v>8219</v>
      </c>
      <c r="B1347" s="11">
        <v>100</v>
      </c>
      <c r="D1347" s="11" t="s">
        <v>8221</v>
      </c>
      <c r="E1347" s="11">
        <v>14</v>
      </c>
    </row>
    <row r="1348" spans="1:5">
      <c r="A1348" s="11" t="s">
        <v>8219</v>
      </c>
      <c r="B1348" s="11">
        <v>81</v>
      </c>
      <c r="D1348" s="11" t="s">
        <v>8221</v>
      </c>
      <c r="E1348" s="11">
        <v>0</v>
      </c>
    </row>
    <row r="1349" spans="1:5">
      <c r="A1349" s="11" t="s">
        <v>8219</v>
      </c>
      <c r="B1349" s="11">
        <v>286</v>
      </c>
      <c r="D1349" s="11" t="s">
        <v>8221</v>
      </c>
      <c r="E1349" s="11">
        <v>0</v>
      </c>
    </row>
    <row r="1350" spans="1:5">
      <c r="A1350" s="11" t="s">
        <v>8219</v>
      </c>
      <c r="B1350" s="11">
        <v>42</v>
      </c>
      <c r="D1350" s="11" t="s">
        <v>8221</v>
      </c>
      <c r="E1350" s="11">
        <v>1</v>
      </c>
    </row>
    <row r="1351" spans="1:5">
      <c r="A1351" s="11" t="s">
        <v>8219</v>
      </c>
      <c r="B1351" s="11">
        <v>199</v>
      </c>
      <c r="D1351" s="11" t="s">
        <v>8221</v>
      </c>
      <c r="E1351" s="11">
        <v>12</v>
      </c>
    </row>
    <row r="1352" spans="1:5">
      <c r="A1352" s="11" t="s">
        <v>8219</v>
      </c>
      <c r="B1352" s="11">
        <v>25</v>
      </c>
      <c r="D1352" s="11" t="s">
        <v>8221</v>
      </c>
      <c r="E1352" s="11">
        <v>12</v>
      </c>
    </row>
    <row r="1353" spans="1:5">
      <c r="A1353" s="11" t="s">
        <v>8219</v>
      </c>
      <c r="B1353" s="11">
        <v>84</v>
      </c>
      <c r="D1353" s="11" t="s">
        <v>8221</v>
      </c>
      <c r="E1353" s="11">
        <v>23</v>
      </c>
    </row>
    <row r="1354" spans="1:5">
      <c r="A1354" s="11" t="s">
        <v>8219</v>
      </c>
      <c r="B1354" s="11">
        <v>50</v>
      </c>
      <c r="D1354" s="11" t="s">
        <v>8221</v>
      </c>
      <c r="E1354" s="11">
        <v>0</v>
      </c>
    </row>
    <row r="1355" spans="1:5">
      <c r="A1355" s="11" t="s">
        <v>8219</v>
      </c>
      <c r="B1355" s="11">
        <v>26</v>
      </c>
      <c r="D1355" s="11" t="s">
        <v>8221</v>
      </c>
      <c r="E1355" s="11">
        <v>10</v>
      </c>
    </row>
    <row r="1356" spans="1:5">
      <c r="A1356" s="11" t="s">
        <v>8219</v>
      </c>
      <c r="B1356" s="11">
        <v>14</v>
      </c>
      <c r="D1356" s="11" t="s">
        <v>8221</v>
      </c>
      <c r="E1356" s="11">
        <v>5</v>
      </c>
    </row>
    <row r="1357" spans="1:5">
      <c r="A1357" s="11" t="s">
        <v>8219</v>
      </c>
      <c r="B1357" s="11">
        <v>49</v>
      </c>
      <c r="D1357" s="11" t="s">
        <v>8221</v>
      </c>
      <c r="E1357" s="11">
        <v>1</v>
      </c>
    </row>
    <row r="1358" spans="1:5">
      <c r="A1358" s="11" t="s">
        <v>8219</v>
      </c>
      <c r="B1358" s="11">
        <v>69</v>
      </c>
      <c r="D1358" s="11" t="s">
        <v>8221</v>
      </c>
      <c r="E1358" s="11">
        <v>2</v>
      </c>
    </row>
    <row r="1359" spans="1:5">
      <c r="A1359" s="11" t="s">
        <v>8219</v>
      </c>
      <c r="B1359" s="11">
        <v>60</v>
      </c>
      <c r="D1359" s="11" t="s">
        <v>8221</v>
      </c>
      <c r="E1359" s="11">
        <v>2</v>
      </c>
    </row>
    <row r="1360" spans="1:5">
      <c r="A1360" s="11" t="s">
        <v>8219</v>
      </c>
      <c r="B1360" s="11">
        <v>80</v>
      </c>
      <c r="D1360" s="11" t="s">
        <v>8221</v>
      </c>
      <c r="E1360" s="11">
        <v>0</v>
      </c>
    </row>
    <row r="1361" spans="1:5">
      <c r="A1361" s="11" t="s">
        <v>8219</v>
      </c>
      <c r="B1361" s="11">
        <v>56</v>
      </c>
      <c r="D1361" s="11" t="s">
        <v>8221</v>
      </c>
      <c r="E1361" s="11">
        <v>13</v>
      </c>
    </row>
    <row r="1362" spans="1:5">
      <c r="A1362" s="11" t="s">
        <v>8219</v>
      </c>
      <c r="B1362" s="11">
        <v>104</v>
      </c>
      <c r="D1362" s="11" t="s">
        <v>8221</v>
      </c>
      <c r="E1362" s="11">
        <v>0</v>
      </c>
    </row>
    <row r="1363" spans="1:5">
      <c r="A1363" s="11" t="s">
        <v>8219</v>
      </c>
      <c r="B1363" s="11">
        <v>46</v>
      </c>
      <c r="D1363" s="11" t="s">
        <v>8221</v>
      </c>
      <c r="E1363" s="11">
        <v>1</v>
      </c>
    </row>
    <row r="1364" spans="1:5">
      <c r="A1364" s="11" t="s">
        <v>8219</v>
      </c>
      <c r="B1364" s="11">
        <v>206</v>
      </c>
      <c r="D1364" s="11" t="s">
        <v>8221</v>
      </c>
      <c r="E1364" s="11">
        <v>5</v>
      </c>
    </row>
    <row r="1365" spans="1:5">
      <c r="A1365" s="11" t="s">
        <v>8219</v>
      </c>
      <c r="B1365" s="11">
        <v>18</v>
      </c>
      <c r="D1365" s="11" t="s">
        <v>8221</v>
      </c>
      <c r="E1365" s="11">
        <v>2</v>
      </c>
    </row>
    <row r="1366" spans="1:5">
      <c r="A1366" s="11" t="s">
        <v>8219</v>
      </c>
      <c r="B1366" s="11">
        <v>28</v>
      </c>
      <c r="D1366" s="11" t="s">
        <v>8221</v>
      </c>
      <c r="E1366" s="11">
        <v>0</v>
      </c>
    </row>
    <row r="1367" spans="1:5">
      <c r="A1367" s="11" t="s">
        <v>8219</v>
      </c>
      <c r="B1367" s="11">
        <v>11</v>
      </c>
      <c r="D1367" s="11" t="s">
        <v>8221</v>
      </c>
      <c r="E1367" s="11">
        <v>32</v>
      </c>
    </row>
    <row r="1368" spans="1:5">
      <c r="A1368" s="11" t="s">
        <v>8219</v>
      </c>
      <c r="B1368" s="11">
        <v>263</v>
      </c>
      <c r="D1368" s="11" t="s">
        <v>8221</v>
      </c>
      <c r="E1368" s="11">
        <v>1</v>
      </c>
    </row>
    <row r="1369" spans="1:5">
      <c r="A1369" s="11" t="s">
        <v>8219</v>
      </c>
      <c r="B1369" s="11">
        <v>394</v>
      </c>
      <c r="D1369" s="11" t="s">
        <v>8221</v>
      </c>
      <c r="E1369" s="11">
        <v>1</v>
      </c>
    </row>
    <row r="1370" spans="1:5">
      <c r="A1370" s="11" t="s">
        <v>8219</v>
      </c>
      <c r="B1370" s="11">
        <v>1049</v>
      </c>
      <c r="D1370" s="11" t="s">
        <v>8221</v>
      </c>
      <c r="E1370" s="11">
        <v>1</v>
      </c>
    </row>
    <row r="1371" spans="1:5">
      <c r="A1371" s="11" t="s">
        <v>8219</v>
      </c>
      <c r="B1371" s="11">
        <v>308</v>
      </c>
      <c r="D1371" s="11" t="s">
        <v>8221</v>
      </c>
      <c r="E1371" s="11">
        <v>0</v>
      </c>
    </row>
    <row r="1372" spans="1:5">
      <c r="A1372" s="11" t="s">
        <v>8219</v>
      </c>
      <c r="B1372" s="11">
        <v>1088</v>
      </c>
      <c r="D1372" s="11" t="s">
        <v>8221</v>
      </c>
      <c r="E1372" s="11">
        <v>0</v>
      </c>
    </row>
    <row r="1373" spans="1:5">
      <c r="A1373" s="11" t="s">
        <v>8219</v>
      </c>
      <c r="B1373" s="11">
        <v>73</v>
      </c>
      <c r="D1373" s="11" t="s">
        <v>8221</v>
      </c>
      <c r="E1373" s="11">
        <v>8</v>
      </c>
    </row>
    <row r="1374" spans="1:5">
      <c r="A1374" s="11" t="s">
        <v>8219</v>
      </c>
      <c r="B1374" s="11">
        <v>143</v>
      </c>
      <c r="D1374" s="11" t="s">
        <v>8221</v>
      </c>
      <c r="E1374" s="11">
        <v>0</v>
      </c>
    </row>
    <row r="1375" spans="1:5">
      <c r="A1375" s="11" t="s">
        <v>8219</v>
      </c>
      <c r="B1375" s="11">
        <v>1420</v>
      </c>
      <c r="D1375" s="11" t="s">
        <v>8221</v>
      </c>
      <c r="E1375" s="11">
        <v>1</v>
      </c>
    </row>
    <row r="1376" spans="1:5">
      <c r="A1376" s="11" t="s">
        <v>8219</v>
      </c>
      <c r="B1376" s="11">
        <v>305</v>
      </c>
      <c r="D1376" s="11" t="s">
        <v>8221</v>
      </c>
      <c r="E1376" s="11">
        <v>16</v>
      </c>
    </row>
    <row r="1377" spans="1:5">
      <c r="A1377" s="11" t="s">
        <v>8219</v>
      </c>
      <c r="B1377" s="11">
        <v>551</v>
      </c>
      <c r="D1377" s="11" t="s">
        <v>8221</v>
      </c>
      <c r="E1377" s="11">
        <v>12</v>
      </c>
    </row>
    <row r="1378" spans="1:5">
      <c r="A1378" s="11" t="s">
        <v>8219</v>
      </c>
      <c r="B1378" s="11">
        <v>187</v>
      </c>
      <c r="D1378" s="11" t="s">
        <v>8221</v>
      </c>
      <c r="E1378" s="11">
        <v>4</v>
      </c>
    </row>
    <row r="1379" spans="1:5">
      <c r="A1379" s="11" t="s">
        <v>8219</v>
      </c>
      <c r="B1379" s="11">
        <v>325</v>
      </c>
      <c r="D1379" s="11" t="s">
        <v>8221</v>
      </c>
      <c r="E1379" s="11">
        <v>2</v>
      </c>
    </row>
    <row r="1380" spans="1:5">
      <c r="A1380" s="11" t="s">
        <v>8219</v>
      </c>
      <c r="B1380" s="11">
        <v>148</v>
      </c>
      <c r="D1380" s="11" t="s">
        <v>8221</v>
      </c>
      <c r="E1380" s="11">
        <v>3</v>
      </c>
    </row>
    <row r="1381" spans="1:5">
      <c r="A1381" s="11" t="s">
        <v>8219</v>
      </c>
      <c r="B1381" s="11">
        <v>69</v>
      </c>
      <c r="D1381" s="11" t="s">
        <v>8221</v>
      </c>
      <c r="E1381" s="11">
        <v>0</v>
      </c>
    </row>
    <row r="1382" spans="1:5">
      <c r="A1382" s="11" t="s">
        <v>8219</v>
      </c>
      <c r="B1382" s="11">
        <v>173</v>
      </c>
      <c r="D1382" s="11" t="s">
        <v>8221</v>
      </c>
      <c r="E1382" s="11">
        <v>3</v>
      </c>
    </row>
    <row r="1383" spans="1:5">
      <c r="A1383" s="11" t="s">
        <v>8219</v>
      </c>
      <c r="B1383" s="11">
        <v>269</v>
      </c>
      <c r="D1383" s="11" t="s">
        <v>8221</v>
      </c>
      <c r="E1383" s="11">
        <v>4</v>
      </c>
    </row>
    <row r="1384" spans="1:5">
      <c r="A1384" s="11" t="s">
        <v>8219</v>
      </c>
      <c r="B1384" s="11">
        <v>185</v>
      </c>
      <c r="D1384" s="11" t="s">
        <v>8221</v>
      </c>
      <c r="E1384" s="11">
        <v>2</v>
      </c>
    </row>
    <row r="1385" spans="1:5">
      <c r="A1385" s="11" t="s">
        <v>8219</v>
      </c>
      <c r="B1385" s="11">
        <v>176</v>
      </c>
      <c r="D1385" s="11" t="s">
        <v>8221</v>
      </c>
      <c r="E1385" s="11">
        <v>10</v>
      </c>
    </row>
    <row r="1386" spans="1:5">
      <c r="A1386" s="11" t="s">
        <v>8219</v>
      </c>
      <c r="B1386" s="11">
        <v>1019</v>
      </c>
      <c r="D1386" s="11" t="s">
        <v>8221</v>
      </c>
      <c r="E1386" s="11">
        <v>11</v>
      </c>
    </row>
    <row r="1387" spans="1:5">
      <c r="A1387" s="11" t="s">
        <v>8219</v>
      </c>
      <c r="B1387" s="11">
        <v>113</v>
      </c>
      <c r="D1387" s="11" t="s">
        <v>8221</v>
      </c>
      <c r="E1387" s="11">
        <v>6</v>
      </c>
    </row>
    <row r="1388" spans="1:5">
      <c r="A1388" s="11" t="s">
        <v>8219</v>
      </c>
      <c r="B1388" s="11">
        <v>404</v>
      </c>
      <c r="D1388" s="11" t="s">
        <v>8221</v>
      </c>
      <c r="E1388" s="11">
        <v>2</v>
      </c>
    </row>
    <row r="1389" spans="1:5">
      <c r="A1389" s="11" t="s">
        <v>8219</v>
      </c>
      <c r="B1389" s="11">
        <v>707</v>
      </c>
      <c r="D1389" s="11" t="s">
        <v>8221</v>
      </c>
      <c r="E1389" s="11">
        <v>6</v>
      </c>
    </row>
    <row r="1390" spans="1:5">
      <c r="A1390" s="11" t="s">
        <v>8219</v>
      </c>
      <c r="B1390" s="11">
        <v>392</v>
      </c>
      <c r="D1390" s="11" t="s">
        <v>8221</v>
      </c>
      <c r="E1390" s="11">
        <v>8</v>
      </c>
    </row>
    <row r="1391" spans="1:5">
      <c r="A1391" s="11" t="s">
        <v>8219</v>
      </c>
      <c r="B1391" s="11">
        <v>23</v>
      </c>
      <c r="D1391" s="11" t="s">
        <v>8221</v>
      </c>
      <c r="E1391" s="11">
        <v>37</v>
      </c>
    </row>
    <row r="1392" spans="1:5">
      <c r="A1392" s="11" t="s">
        <v>8219</v>
      </c>
      <c r="B1392" s="11">
        <v>682</v>
      </c>
      <c r="D1392" s="11" t="s">
        <v>8221</v>
      </c>
      <c r="E1392" s="11">
        <v>11</v>
      </c>
    </row>
    <row r="1393" spans="1:5">
      <c r="A1393" s="11" t="s">
        <v>8219</v>
      </c>
      <c r="B1393" s="11">
        <v>37</v>
      </c>
      <c r="D1393" s="11" t="s">
        <v>8221</v>
      </c>
      <c r="E1393" s="11">
        <v>0</v>
      </c>
    </row>
    <row r="1394" spans="1:5">
      <c r="A1394" s="11" t="s">
        <v>8219</v>
      </c>
      <c r="B1394" s="11">
        <v>146</v>
      </c>
      <c r="D1394" s="11" t="s">
        <v>8221</v>
      </c>
      <c r="E1394" s="11">
        <v>10</v>
      </c>
    </row>
    <row r="1395" spans="1:5">
      <c r="A1395" s="11" t="s">
        <v>8219</v>
      </c>
      <c r="B1395" s="11">
        <v>119</v>
      </c>
      <c r="D1395" s="11" t="s">
        <v>8221</v>
      </c>
      <c r="E1395" s="11">
        <v>6</v>
      </c>
    </row>
    <row r="1396" spans="1:5">
      <c r="A1396" s="11" t="s">
        <v>8219</v>
      </c>
      <c r="B1396" s="11">
        <v>163</v>
      </c>
      <c r="D1396" s="11" t="s">
        <v>8221</v>
      </c>
      <c r="E1396" s="11">
        <v>8</v>
      </c>
    </row>
    <row r="1397" spans="1:5">
      <c r="A1397" s="11" t="s">
        <v>8219</v>
      </c>
      <c r="B1397" s="11">
        <v>339</v>
      </c>
      <c r="D1397" s="11" t="s">
        <v>8221</v>
      </c>
      <c r="E1397" s="11">
        <v>6</v>
      </c>
    </row>
    <row r="1398" spans="1:5">
      <c r="A1398" s="11" t="s">
        <v>8219</v>
      </c>
      <c r="B1398" s="11">
        <v>58</v>
      </c>
      <c r="D1398" s="11" t="s">
        <v>8221</v>
      </c>
      <c r="E1398" s="11">
        <v>7</v>
      </c>
    </row>
    <row r="1399" spans="1:5">
      <c r="A1399" s="11" t="s">
        <v>8219</v>
      </c>
      <c r="B1399" s="11">
        <v>456</v>
      </c>
      <c r="D1399" s="11" t="s">
        <v>8221</v>
      </c>
      <c r="E1399" s="11">
        <v>7</v>
      </c>
    </row>
    <row r="1400" spans="1:5">
      <c r="A1400" s="11" t="s">
        <v>8219</v>
      </c>
      <c r="B1400" s="11">
        <v>15</v>
      </c>
      <c r="D1400" s="11" t="s">
        <v>8221</v>
      </c>
      <c r="E1400" s="11">
        <v>5</v>
      </c>
    </row>
    <row r="1401" spans="1:5">
      <c r="A1401" s="11" t="s">
        <v>8219</v>
      </c>
      <c r="B1401" s="11">
        <v>191</v>
      </c>
      <c r="D1401" s="11" t="s">
        <v>8221</v>
      </c>
      <c r="E1401" s="11">
        <v>46</v>
      </c>
    </row>
    <row r="1402" spans="1:5">
      <c r="A1402" s="11" t="s">
        <v>8219</v>
      </c>
      <c r="B1402" s="11">
        <v>17</v>
      </c>
      <c r="D1402" s="11" t="s">
        <v>8221</v>
      </c>
      <c r="E1402" s="11">
        <v>10</v>
      </c>
    </row>
    <row r="1403" spans="1:5">
      <c r="A1403" s="11" t="s">
        <v>8219</v>
      </c>
      <c r="B1403" s="11">
        <v>28</v>
      </c>
      <c r="D1403" s="11" t="s">
        <v>8221</v>
      </c>
      <c r="E1403" s="11">
        <v>19</v>
      </c>
    </row>
    <row r="1404" spans="1:5">
      <c r="A1404" s="11" t="s">
        <v>8219</v>
      </c>
      <c r="B1404" s="11">
        <v>18</v>
      </c>
      <c r="D1404" s="11" t="s">
        <v>8221</v>
      </c>
      <c r="E1404" s="11">
        <v>13</v>
      </c>
    </row>
    <row r="1405" spans="1:5">
      <c r="A1405" s="11" t="s">
        <v>8219</v>
      </c>
      <c r="B1405" s="11">
        <v>61</v>
      </c>
      <c r="D1405" s="11" t="s">
        <v>8221</v>
      </c>
      <c r="E1405" s="11">
        <v>13</v>
      </c>
    </row>
    <row r="1406" spans="1:5">
      <c r="A1406" s="11" t="s">
        <v>8219</v>
      </c>
      <c r="B1406" s="11">
        <v>108</v>
      </c>
      <c r="D1406" s="11" t="s">
        <v>8221</v>
      </c>
      <c r="E1406" s="11">
        <v>4</v>
      </c>
    </row>
    <row r="1407" spans="1:5">
      <c r="A1407" s="11" t="s">
        <v>8219</v>
      </c>
      <c r="B1407" s="11">
        <v>142</v>
      </c>
      <c r="D1407" s="11" t="s">
        <v>8221</v>
      </c>
      <c r="E1407" s="11">
        <v>0</v>
      </c>
    </row>
    <row r="1408" spans="1:5">
      <c r="A1408" s="11" t="s">
        <v>8219</v>
      </c>
      <c r="B1408" s="11">
        <v>74</v>
      </c>
      <c r="D1408" s="11" t="s">
        <v>8221</v>
      </c>
      <c r="E1408" s="11">
        <v>3</v>
      </c>
    </row>
    <row r="1409" spans="1:5">
      <c r="A1409" s="11" t="s">
        <v>8219</v>
      </c>
      <c r="B1409" s="11">
        <v>38</v>
      </c>
      <c r="D1409" s="11" t="s">
        <v>8221</v>
      </c>
      <c r="E1409" s="11">
        <v>1</v>
      </c>
    </row>
    <row r="1410" spans="1:5">
      <c r="A1410" s="11" t="s">
        <v>8219</v>
      </c>
      <c r="B1410" s="11">
        <v>20</v>
      </c>
      <c r="D1410" s="11" t="s">
        <v>8221</v>
      </c>
      <c r="E1410" s="11">
        <v>9</v>
      </c>
    </row>
    <row r="1411" spans="1:5">
      <c r="A1411" s="11" t="s">
        <v>8219</v>
      </c>
      <c r="B1411" s="11">
        <v>24</v>
      </c>
      <c r="D1411" s="11" t="s">
        <v>8221</v>
      </c>
      <c r="E1411" s="11">
        <v>1</v>
      </c>
    </row>
    <row r="1412" spans="1:5">
      <c r="A1412" s="11" t="s">
        <v>8219</v>
      </c>
      <c r="B1412" s="11">
        <v>66</v>
      </c>
      <c r="D1412" s="11" t="s">
        <v>8221</v>
      </c>
      <c r="E1412" s="11">
        <v>1</v>
      </c>
    </row>
    <row r="1413" spans="1:5">
      <c r="A1413" s="11" t="s">
        <v>8219</v>
      </c>
      <c r="B1413" s="11">
        <v>28</v>
      </c>
      <c r="D1413" s="11" t="s">
        <v>8221</v>
      </c>
      <c r="E1413" s="11">
        <v>4</v>
      </c>
    </row>
    <row r="1414" spans="1:5">
      <c r="A1414" s="11" t="s">
        <v>8219</v>
      </c>
      <c r="B1414" s="11">
        <v>24</v>
      </c>
      <c r="D1414" s="11" t="s">
        <v>8221</v>
      </c>
      <c r="E1414" s="11">
        <v>17</v>
      </c>
    </row>
    <row r="1415" spans="1:5">
      <c r="A1415" s="11" t="s">
        <v>8219</v>
      </c>
      <c r="B1415" s="11">
        <v>73</v>
      </c>
      <c r="D1415" s="11" t="s">
        <v>8221</v>
      </c>
      <c r="E1415" s="11">
        <v>0</v>
      </c>
    </row>
    <row r="1416" spans="1:5">
      <c r="A1416" s="11" t="s">
        <v>8219</v>
      </c>
      <c r="B1416" s="11">
        <v>3</v>
      </c>
      <c r="D1416" s="11" t="s">
        <v>8221</v>
      </c>
      <c r="E1416" s="11">
        <v>12</v>
      </c>
    </row>
    <row r="1417" spans="1:5">
      <c r="A1417" s="11" t="s">
        <v>8219</v>
      </c>
      <c r="B1417" s="11">
        <v>20</v>
      </c>
      <c r="D1417" s="11" t="s">
        <v>8221</v>
      </c>
      <c r="E1417" s="11">
        <v>14</v>
      </c>
    </row>
    <row r="1418" spans="1:5">
      <c r="A1418" s="11" t="s">
        <v>8219</v>
      </c>
      <c r="B1418" s="11">
        <v>21</v>
      </c>
      <c r="D1418" s="11" t="s">
        <v>8221</v>
      </c>
      <c r="E1418" s="11">
        <v>1</v>
      </c>
    </row>
    <row r="1419" spans="1:5">
      <c r="A1419" s="11" t="s">
        <v>8219</v>
      </c>
      <c r="B1419" s="11">
        <v>94</v>
      </c>
      <c r="D1419" s="11" t="s">
        <v>8221</v>
      </c>
      <c r="E1419" s="11">
        <v>14</v>
      </c>
    </row>
    <row r="1420" spans="1:5">
      <c r="A1420" s="11" t="s">
        <v>8219</v>
      </c>
      <c r="B1420" s="11">
        <v>139</v>
      </c>
      <c r="D1420" s="11" t="s">
        <v>8221</v>
      </c>
      <c r="E1420" s="11">
        <v>4</v>
      </c>
    </row>
    <row r="1421" spans="1:5">
      <c r="A1421" s="11" t="s">
        <v>8219</v>
      </c>
      <c r="B1421" s="11">
        <v>130</v>
      </c>
      <c r="D1421" s="11" t="s">
        <v>8221</v>
      </c>
      <c r="E1421" s="11">
        <v>2</v>
      </c>
    </row>
    <row r="1422" spans="1:5">
      <c r="A1422" s="11" t="s">
        <v>8219</v>
      </c>
      <c r="B1422" s="11">
        <v>31</v>
      </c>
      <c r="D1422" s="11" t="s">
        <v>8221</v>
      </c>
      <c r="E1422" s="11">
        <v>1</v>
      </c>
    </row>
    <row r="1423" spans="1:5">
      <c r="A1423" s="11" t="s">
        <v>8219</v>
      </c>
      <c r="B1423" s="11">
        <v>13</v>
      </c>
      <c r="D1423" s="11" t="s">
        <v>8221</v>
      </c>
      <c r="E1423" s="11">
        <v>2</v>
      </c>
    </row>
    <row r="1424" spans="1:5">
      <c r="A1424" s="11" t="s">
        <v>8219</v>
      </c>
      <c r="B1424" s="11">
        <v>90</v>
      </c>
      <c r="D1424" s="11" t="s">
        <v>8221</v>
      </c>
      <c r="E1424" s="11">
        <v>1</v>
      </c>
    </row>
    <row r="1425" spans="1:5">
      <c r="A1425" s="11" t="s">
        <v>8219</v>
      </c>
      <c r="B1425" s="11">
        <v>141</v>
      </c>
      <c r="D1425" s="11" t="s">
        <v>8221</v>
      </c>
      <c r="E1425" s="11">
        <v>1</v>
      </c>
    </row>
    <row r="1426" spans="1:5">
      <c r="A1426" s="11" t="s">
        <v>8219</v>
      </c>
      <c r="B1426" s="11">
        <v>23</v>
      </c>
      <c r="D1426" s="11" t="s">
        <v>8221</v>
      </c>
      <c r="E1426" s="11">
        <v>4</v>
      </c>
    </row>
    <row r="1427" spans="1:5">
      <c r="A1427" s="11" t="s">
        <v>8219</v>
      </c>
      <c r="B1427" s="11">
        <v>18</v>
      </c>
      <c r="D1427" s="11" t="s">
        <v>8221</v>
      </c>
      <c r="E1427" s="11">
        <v>3</v>
      </c>
    </row>
    <row r="1428" spans="1:5">
      <c r="A1428" s="11" t="s">
        <v>8219</v>
      </c>
      <c r="B1428" s="11">
        <v>76</v>
      </c>
      <c r="D1428" s="11" t="s">
        <v>8221</v>
      </c>
      <c r="E1428" s="11">
        <v>38</v>
      </c>
    </row>
    <row r="1429" spans="1:5">
      <c r="A1429" s="11" t="s">
        <v>8219</v>
      </c>
      <c r="B1429" s="11">
        <v>93</v>
      </c>
      <c r="D1429" s="11" t="s">
        <v>8221</v>
      </c>
      <c r="E1429" s="11">
        <v>4</v>
      </c>
    </row>
    <row r="1430" spans="1:5">
      <c r="A1430" s="11" t="s">
        <v>8219</v>
      </c>
      <c r="B1430" s="11">
        <v>69</v>
      </c>
      <c r="D1430" s="11" t="s">
        <v>8221</v>
      </c>
      <c r="E1430" s="11">
        <v>0</v>
      </c>
    </row>
    <row r="1431" spans="1:5">
      <c r="A1431" s="11" t="s">
        <v>8219</v>
      </c>
      <c r="B1431" s="11">
        <v>21</v>
      </c>
      <c r="D1431" s="11" t="s">
        <v>8221</v>
      </c>
      <c r="E1431" s="11">
        <v>2</v>
      </c>
    </row>
    <row r="1432" spans="1:5">
      <c r="A1432" s="11" t="s">
        <v>8219</v>
      </c>
      <c r="B1432" s="11">
        <v>57</v>
      </c>
      <c r="D1432" s="11" t="s">
        <v>8221</v>
      </c>
      <c r="E1432" s="11">
        <v>0</v>
      </c>
    </row>
    <row r="1433" spans="1:5">
      <c r="A1433" s="11" t="s">
        <v>8219</v>
      </c>
      <c r="B1433" s="11">
        <v>108</v>
      </c>
      <c r="D1433" s="11" t="s">
        <v>8221</v>
      </c>
      <c r="E1433" s="11">
        <v>1</v>
      </c>
    </row>
    <row r="1434" spans="1:5">
      <c r="A1434" s="11" t="s">
        <v>8219</v>
      </c>
      <c r="B1434" s="11">
        <v>83</v>
      </c>
      <c r="D1434" s="11" t="s">
        <v>8221</v>
      </c>
      <c r="E1434" s="11">
        <v>7</v>
      </c>
    </row>
    <row r="1435" spans="1:5">
      <c r="A1435" s="11" t="s">
        <v>8219</v>
      </c>
      <c r="B1435" s="11">
        <v>96</v>
      </c>
      <c r="D1435" s="11" t="s">
        <v>8221</v>
      </c>
      <c r="E1435" s="11">
        <v>2</v>
      </c>
    </row>
    <row r="1436" spans="1:5">
      <c r="A1436" s="11" t="s">
        <v>8219</v>
      </c>
      <c r="B1436" s="11">
        <v>64</v>
      </c>
      <c r="D1436" s="11" t="s">
        <v>8221</v>
      </c>
      <c r="E1436" s="11">
        <v>4</v>
      </c>
    </row>
    <row r="1437" spans="1:5">
      <c r="A1437" s="11" t="s">
        <v>8219</v>
      </c>
      <c r="B1437" s="11">
        <v>14</v>
      </c>
      <c r="D1437" s="11" t="s">
        <v>8221</v>
      </c>
      <c r="E1437" s="11">
        <v>4</v>
      </c>
    </row>
    <row r="1438" spans="1:5">
      <c r="A1438" s="11" t="s">
        <v>8219</v>
      </c>
      <c r="B1438" s="11">
        <v>169</v>
      </c>
      <c r="D1438" s="11" t="s">
        <v>8221</v>
      </c>
      <c r="E1438" s="11">
        <v>3</v>
      </c>
    </row>
    <row r="1439" spans="1:5">
      <c r="A1439" s="11" t="s">
        <v>8219</v>
      </c>
      <c r="B1439" s="11">
        <v>33</v>
      </c>
      <c r="D1439" s="11" t="s">
        <v>8221</v>
      </c>
      <c r="E1439" s="11">
        <v>2</v>
      </c>
    </row>
    <row r="1440" spans="1:5">
      <c r="A1440" s="11" t="s">
        <v>8219</v>
      </c>
      <c r="B1440" s="11">
        <v>102</v>
      </c>
      <c r="D1440" s="11" t="s">
        <v>8221</v>
      </c>
      <c r="E1440" s="11">
        <v>197</v>
      </c>
    </row>
    <row r="1441" spans="1:5">
      <c r="A1441" s="11" t="s">
        <v>8219</v>
      </c>
      <c r="B1441" s="11">
        <v>104</v>
      </c>
      <c r="D1441" s="11" t="s">
        <v>8221</v>
      </c>
      <c r="E1441" s="11">
        <v>0</v>
      </c>
    </row>
    <row r="1442" spans="1:5">
      <c r="A1442" s="11" t="s">
        <v>8219</v>
      </c>
      <c r="B1442" s="11">
        <v>20</v>
      </c>
      <c r="D1442" s="11" t="s">
        <v>8221</v>
      </c>
      <c r="E1442" s="11">
        <v>1</v>
      </c>
    </row>
    <row r="1443" spans="1:5">
      <c r="A1443" s="11" t="s">
        <v>8219</v>
      </c>
      <c r="B1443" s="11">
        <v>35</v>
      </c>
      <c r="D1443" s="11" t="s">
        <v>8221</v>
      </c>
      <c r="E1443" s="11">
        <v>4</v>
      </c>
    </row>
    <row r="1444" spans="1:5">
      <c r="A1444" s="11" t="s">
        <v>8219</v>
      </c>
      <c r="B1444" s="11">
        <v>94</v>
      </c>
      <c r="D1444" s="11" t="s">
        <v>8221</v>
      </c>
      <c r="E1444" s="11">
        <v>0</v>
      </c>
    </row>
    <row r="1445" spans="1:5">
      <c r="A1445" s="11" t="s">
        <v>8219</v>
      </c>
      <c r="B1445" s="11">
        <v>14</v>
      </c>
      <c r="D1445" s="11" t="s">
        <v>8221</v>
      </c>
      <c r="E1445" s="11">
        <v>7</v>
      </c>
    </row>
    <row r="1446" spans="1:5">
      <c r="A1446" s="11" t="s">
        <v>8219</v>
      </c>
      <c r="B1446" s="11">
        <v>15</v>
      </c>
      <c r="D1446" s="11" t="s">
        <v>8221</v>
      </c>
      <c r="E1446" s="11">
        <v>11</v>
      </c>
    </row>
    <row r="1447" spans="1:5">
      <c r="A1447" s="11" t="s">
        <v>8219</v>
      </c>
      <c r="B1447" s="11">
        <v>51</v>
      </c>
      <c r="D1447" s="11" t="s">
        <v>8221</v>
      </c>
      <c r="E1447" s="11">
        <v>0</v>
      </c>
    </row>
    <row r="1448" spans="1:5">
      <c r="A1448" s="11" t="s">
        <v>8219</v>
      </c>
      <c r="B1448" s="11">
        <v>19</v>
      </c>
      <c r="D1448" s="11" t="s">
        <v>8221</v>
      </c>
      <c r="E1448" s="11">
        <v>6</v>
      </c>
    </row>
    <row r="1449" spans="1:5">
      <c r="A1449" s="11" t="s">
        <v>8219</v>
      </c>
      <c r="B1449" s="11">
        <v>23</v>
      </c>
      <c r="D1449" s="11" t="s">
        <v>8221</v>
      </c>
      <c r="E1449" s="11">
        <v>0</v>
      </c>
    </row>
    <row r="1450" spans="1:5">
      <c r="A1450" s="11" t="s">
        <v>8219</v>
      </c>
      <c r="B1450" s="11">
        <v>97</v>
      </c>
      <c r="D1450" s="11" t="s">
        <v>8221</v>
      </c>
      <c r="E1450" s="11">
        <v>7</v>
      </c>
    </row>
    <row r="1451" spans="1:5">
      <c r="A1451" s="11" t="s">
        <v>8219</v>
      </c>
      <c r="B1451" s="11">
        <v>76</v>
      </c>
      <c r="D1451" s="11" t="s">
        <v>8221</v>
      </c>
      <c r="E1451" s="11">
        <v>94</v>
      </c>
    </row>
    <row r="1452" spans="1:5">
      <c r="A1452" s="11" t="s">
        <v>8219</v>
      </c>
      <c r="B1452" s="11">
        <v>11</v>
      </c>
      <c r="D1452" s="11" t="s">
        <v>8221</v>
      </c>
      <c r="E1452" s="11">
        <v>2</v>
      </c>
    </row>
    <row r="1453" spans="1:5">
      <c r="A1453" s="11" t="s">
        <v>8219</v>
      </c>
      <c r="B1453" s="11">
        <v>52</v>
      </c>
      <c r="D1453" s="11" t="s">
        <v>8221</v>
      </c>
      <c r="E1453" s="11">
        <v>25</v>
      </c>
    </row>
    <row r="1454" spans="1:5">
      <c r="A1454" s="11" t="s">
        <v>8219</v>
      </c>
      <c r="B1454" s="11">
        <v>95</v>
      </c>
      <c r="D1454" s="11" t="s">
        <v>8221</v>
      </c>
      <c r="E1454" s="11">
        <v>17</v>
      </c>
    </row>
    <row r="1455" spans="1:5">
      <c r="A1455" s="11" t="s">
        <v>8219</v>
      </c>
      <c r="B1455" s="11">
        <v>35</v>
      </c>
      <c r="D1455" s="11" t="s">
        <v>8221</v>
      </c>
      <c r="E1455" s="11">
        <v>2</v>
      </c>
    </row>
    <row r="1456" spans="1:5">
      <c r="A1456" s="11" t="s">
        <v>8219</v>
      </c>
      <c r="B1456" s="11">
        <v>21</v>
      </c>
      <c r="D1456" s="11" t="s">
        <v>8221</v>
      </c>
      <c r="E1456" s="11">
        <v>4</v>
      </c>
    </row>
    <row r="1457" spans="1:5">
      <c r="A1457" s="11" t="s">
        <v>8219</v>
      </c>
      <c r="B1457" s="11">
        <v>93</v>
      </c>
      <c r="D1457" s="11" t="s">
        <v>8221</v>
      </c>
      <c r="E1457" s="11">
        <v>5</v>
      </c>
    </row>
    <row r="1458" spans="1:5">
      <c r="A1458" s="11" t="s">
        <v>8219</v>
      </c>
      <c r="B1458" s="11">
        <v>11</v>
      </c>
      <c r="D1458" s="11" t="s">
        <v>8221</v>
      </c>
      <c r="E1458" s="11">
        <v>2</v>
      </c>
    </row>
    <row r="1459" spans="1:5">
      <c r="A1459" s="11" t="s">
        <v>8219</v>
      </c>
      <c r="B1459" s="11">
        <v>21</v>
      </c>
      <c r="D1459" s="11" t="s">
        <v>8221</v>
      </c>
      <c r="E1459" s="11">
        <v>2</v>
      </c>
    </row>
    <row r="1460" spans="1:5">
      <c r="A1460" s="11" t="s">
        <v>8219</v>
      </c>
      <c r="B1460" s="11">
        <v>54</v>
      </c>
      <c r="D1460" s="11" t="s">
        <v>8221</v>
      </c>
      <c r="E1460" s="11">
        <v>3</v>
      </c>
    </row>
    <row r="1461" spans="1:5">
      <c r="A1461" s="11" t="s">
        <v>8219</v>
      </c>
      <c r="B1461" s="11">
        <v>31</v>
      </c>
      <c r="D1461" s="11" t="s">
        <v>8221</v>
      </c>
      <c r="E1461" s="11">
        <v>0</v>
      </c>
    </row>
    <row r="1462" spans="1:5">
      <c r="A1462" s="11" t="s">
        <v>8219</v>
      </c>
      <c r="B1462" s="11">
        <v>132</v>
      </c>
      <c r="D1462" s="11" t="s">
        <v>8221</v>
      </c>
      <c r="E1462" s="11">
        <v>4</v>
      </c>
    </row>
    <row r="1463" spans="1:5">
      <c r="A1463" s="11" t="s">
        <v>8219</v>
      </c>
      <c r="B1463" s="11">
        <v>3</v>
      </c>
      <c r="D1463" s="11" t="s">
        <v>8221</v>
      </c>
      <c r="E1463" s="11">
        <v>1</v>
      </c>
    </row>
    <row r="1464" spans="1:5">
      <c r="A1464" s="11" t="s">
        <v>8219</v>
      </c>
      <c r="B1464" s="11">
        <v>6</v>
      </c>
      <c r="D1464" s="11" t="s">
        <v>8221</v>
      </c>
      <c r="E1464" s="11">
        <v>12</v>
      </c>
    </row>
    <row r="1465" spans="1:5">
      <c r="A1465" s="11" t="s">
        <v>8219</v>
      </c>
      <c r="B1465" s="11">
        <v>10</v>
      </c>
      <c r="D1465" s="11" t="s">
        <v>8221</v>
      </c>
      <c r="E1465" s="11">
        <v>4</v>
      </c>
    </row>
    <row r="1466" spans="1:5">
      <c r="A1466" s="11" t="s">
        <v>8219</v>
      </c>
      <c r="B1466" s="11">
        <v>147</v>
      </c>
      <c r="D1466" s="11" t="s">
        <v>8221</v>
      </c>
      <c r="E1466" s="11">
        <v>91</v>
      </c>
    </row>
    <row r="1467" spans="1:5">
      <c r="A1467" s="11" t="s">
        <v>8219</v>
      </c>
      <c r="B1467" s="11">
        <v>199</v>
      </c>
      <c r="D1467" s="11" t="s">
        <v>8221</v>
      </c>
      <c r="E1467" s="11">
        <v>1</v>
      </c>
    </row>
    <row r="1468" spans="1:5">
      <c r="A1468" s="11" t="s">
        <v>8219</v>
      </c>
      <c r="B1468" s="11">
        <v>50</v>
      </c>
      <c r="D1468" s="11" t="s">
        <v>8221</v>
      </c>
      <c r="E1468" s="11">
        <v>1</v>
      </c>
    </row>
    <row r="1469" spans="1:5">
      <c r="A1469" s="11" t="s">
        <v>8219</v>
      </c>
      <c r="B1469" s="11">
        <v>21</v>
      </c>
      <c r="D1469" s="11" t="s">
        <v>8221</v>
      </c>
      <c r="E1469" s="11">
        <v>0</v>
      </c>
    </row>
    <row r="1470" spans="1:5">
      <c r="A1470" s="11" t="s">
        <v>8219</v>
      </c>
      <c r="B1470" s="11">
        <v>24</v>
      </c>
      <c r="D1470" s="11" t="s">
        <v>8221</v>
      </c>
      <c r="E1470" s="11">
        <v>13</v>
      </c>
    </row>
    <row r="1471" spans="1:5">
      <c r="A1471" s="11" t="s">
        <v>8219</v>
      </c>
      <c r="B1471" s="11">
        <v>32</v>
      </c>
      <c r="D1471" s="11" t="s">
        <v>8221</v>
      </c>
      <c r="E1471" s="11">
        <v>2</v>
      </c>
    </row>
    <row r="1472" spans="1:5">
      <c r="A1472" s="11" t="s">
        <v>8219</v>
      </c>
      <c r="B1472" s="11">
        <v>62</v>
      </c>
      <c r="D1472" s="11" t="s">
        <v>8221</v>
      </c>
      <c r="E1472" s="11">
        <v>0</v>
      </c>
    </row>
    <row r="1473" spans="1:5">
      <c r="A1473" s="11" t="s">
        <v>8219</v>
      </c>
      <c r="B1473" s="11">
        <v>9</v>
      </c>
      <c r="D1473" s="11" t="s">
        <v>8221</v>
      </c>
      <c r="E1473" s="11">
        <v>21</v>
      </c>
    </row>
    <row r="1474" spans="1:5">
      <c r="A1474" s="11" t="s">
        <v>8219</v>
      </c>
      <c r="B1474" s="11">
        <v>38</v>
      </c>
      <c r="D1474" s="11" t="s">
        <v>8221</v>
      </c>
      <c r="E1474" s="11">
        <v>9</v>
      </c>
    </row>
    <row r="1475" spans="1:5">
      <c r="A1475" s="11" t="s">
        <v>8219</v>
      </c>
      <c r="B1475" s="11">
        <v>54</v>
      </c>
      <c r="D1475" s="11" t="s">
        <v>8221</v>
      </c>
      <c r="E1475" s="11">
        <v>6</v>
      </c>
    </row>
    <row r="1476" spans="1:5">
      <c r="A1476" s="11" t="s">
        <v>8219</v>
      </c>
      <c r="B1476" s="11">
        <v>37</v>
      </c>
      <c r="D1476" s="11" t="s">
        <v>8221</v>
      </c>
      <c r="E1476" s="11">
        <v>4</v>
      </c>
    </row>
    <row r="1477" spans="1:5">
      <c r="A1477" s="11" t="s">
        <v>8219</v>
      </c>
      <c r="B1477" s="11">
        <v>39</v>
      </c>
      <c r="D1477" s="11" t="s">
        <v>8221</v>
      </c>
      <c r="E1477" s="11">
        <v>7</v>
      </c>
    </row>
    <row r="1478" spans="1:5">
      <c r="A1478" s="11" t="s">
        <v>8219</v>
      </c>
      <c r="B1478" s="11">
        <v>34</v>
      </c>
      <c r="D1478" s="11" t="s">
        <v>8221</v>
      </c>
      <c r="E1478" s="11">
        <v>5</v>
      </c>
    </row>
    <row r="1479" spans="1:5">
      <c r="A1479" s="11" t="s">
        <v>8219</v>
      </c>
      <c r="B1479" s="11">
        <v>55</v>
      </c>
      <c r="D1479" s="11" t="s">
        <v>8221</v>
      </c>
      <c r="E1479" s="11">
        <v>0</v>
      </c>
    </row>
    <row r="1480" spans="1:5">
      <c r="A1480" s="11" t="s">
        <v>8219</v>
      </c>
      <c r="B1480" s="11">
        <v>32</v>
      </c>
      <c r="D1480" s="11" t="s">
        <v>8221</v>
      </c>
      <c r="E1480" s="11">
        <v>3</v>
      </c>
    </row>
    <row r="1481" spans="1:5">
      <c r="A1481" s="11" t="s">
        <v>8219</v>
      </c>
      <c r="B1481" s="11">
        <v>25</v>
      </c>
      <c r="D1481" s="11" t="s">
        <v>8221</v>
      </c>
      <c r="E1481" s="11">
        <v>9</v>
      </c>
    </row>
    <row r="1482" spans="1:5">
      <c r="A1482" s="11" t="s">
        <v>8219</v>
      </c>
      <c r="B1482" s="11">
        <v>33</v>
      </c>
      <c r="D1482" s="11" t="s">
        <v>8221</v>
      </c>
      <c r="E1482" s="11">
        <v>6</v>
      </c>
    </row>
    <row r="1483" spans="1:5">
      <c r="A1483" s="11" t="s">
        <v>8219</v>
      </c>
      <c r="B1483" s="11">
        <v>108</v>
      </c>
      <c r="D1483" s="11" t="s">
        <v>8221</v>
      </c>
      <c r="E1483" s="11">
        <v>4</v>
      </c>
    </row>
    <row r="1484" spans="1:5">
      <c r="A1484" s="11" t="s">
        <v>8219</v>
      </c>
      <c r="B1484" s="11">
        <v>20</v>
      </c>
      <c r="D1484" s="11" t="s">
        <v>8221</v>
      </c>
      <c r="E1484" s="11">
        <v>1</v>
      </c>
    </row>
    <row r="1485" spans="1:5">
      <c r="A1485" s="11" t="s">
        <v>8219</v>
      </c>
      <c r="B1485" s="11">
        <v>98</v>
      </c>
      <c r="D1485" s="11" t="s">
        <v>8221</v>
      </c>
      <c r="E1485" s="11">
        <v>17</v>
      </c>
    </row>
    <row r="1486" spans="1:5">
      <c r="A1486" s="11" t="s">
        <v>8219</v>
      </c>
      <c r="B1486" s="11">
        <v>196</v>
      </c>
      <c r="D1486" s="11" t="s">
        <v>8221</v>
      </c>
      <c r="E1486" s="11">
        <v>1</v>
      </c>
    </row>
    <row r="1487" spans="1:5">
      <c r="A1487" s="11" t="s">
        <v>8219</v>
      </c>
      <c r="B1487" s="11">
        <v>39</v>
      </c>
      <c r="D1487" s="11" t="s">
        <v>8221</v>
      </c>
      <c r="E1487" s="11">
        <v>13</v>
      </c>
    </row>
    <row r="1488" spans="1:5">
      <c r="A1488" s="11" t="s">
        <v>8219</v>
      </c>
      <c r="B1488" s="11">
        <v>128</v>
      </c>
      <c r="D1488" s="11" t="s">
        <v>8221</v>
      </c>
      <c r="E1488" s="11">
        <v>6</v>
      </c>
    </row>
    <row r="1489" spans="1:5">
      <c r="A1489" s="11" t="s">
        <v>8219</v>
      </c>
      <c r="B1489" s="11">
        <v>71</v>
      </c>
      <c r="D1489" s="11" t="s">
        <v>8221</v>
      </c>
      <c r="E1489" s="11">
        <v>0</v>
      </c>
    </row>
    <row r="1490" spans="1:5">
      <c r="A1490" s="11" t="s">
        <v>8219</v>
      </c>
      <c r="B1490" s="11">
        <v>47</v>
      </c>
      <c r="D1490" s="11" t="s">
        <v>8221</v>
      </c>
      <c r="E1490" s="11">
        <v>2</v>
      </c>
    </row>
    <row r="1491" spans="1:5">
      <c r="A1491" s="11" t="s">
        <v>8219</v>
      </c>
      <c r="B1491" s="11">
        <v>17</v>
      </c>
      <c r="D1491" s="11" t="s">
        <v>8221</v>
      </c>
      <c r="E1491" s="11">
        <v>2</v>
      </c>
    </row>
    <row r="1492" spans="1:5">
      <c r="A1492" s="11" t="s">
        <v>8219</v>
      </c>
      <c r="B1492" s="11">
        <v>91</v>
      </c>
      <c r="D1492" s="11" t="s">
        <v>8221</v>
      </c>
      <c r="E1492" s="11">
        <v>21</v>
      </c>
    </row>
    <row r="1493" spans="1:5">
      <c r="A1493" s="11" t="s">
        <v>8219</v>
      </c>
      <c r="B1493" s="11">
        <v>43</v>
      </c>
      <c r="D1493" s="11" t="s">
        <v>8221</v>
      </c>
      <c r="E1493" s="11">
        <v>13</v>
      </c>
    </row>
    <row r="1494" spans="1:5">
      <c r="A1494" s="11" t="s">
        <v>8219</v>
      </c>
      <c r="B1494" s="11">
        <v>17</v>
      </c>
      <c r="D1494" s="11" t="s">
        <v>8221</v>
      </c>
      <c r="E1494" s="11">
        <v>0</v>
      </c>
    </row>
    <row r="1495" spans="1:5">
      <c r="A1495" s="11" t="s">
        <v>8219</v>
      </c>
      <c r="B1495" s="11">
        <v>33</v>
      </c>
      <c r="D1495" s="11" t="s">
        <v>8221</v>
      </c>
      <c r="E1495" s="11">
        <v>6</v>
      </c>
    </row>
    <row r="1496" spans="1:5">
      <c r="A1496" s="11" t="s">
        <v>8219</v>
      </c>
      <c r="B1496" s="11">
        <v>87</v>
      </c>
      <c r="D1496" s="11" t="s">
        <v>8221</v>
      </c>
      <c r="E1496" s="11">
        <v>0</v>
      </c>
    </row>
    <row r="1497" spans="1:5">
      <c r="A1497" s="11" t="s">
        <v>8219</v>
      </c>
      <c r="B1497" s="11">
        <v>113</v>
      </c>
      <c r="D1497" s="11" t="s">
        <v>8221</v>
      </c>
      <c r="E1497" s="11">
        <v>1</v>
      </c>
    </row>
    <row r="1498" spans="1:5">
      <c r="A1498" s="11" t="s">
        <v>8219</v>
      </c>
      <c r="B1498" s="11">
        <v>14</v>
      </c>
      <c r="D1498" s="11" t="s">
        <v>8221</v>
      </c>
      <c r="E1498" s="11">
        <v>0</v>
      </c>
    </row>
    <row r="1499" spans="1:5">
      <c r="A1499" s="11" t="s">
        <v>8219</v>
      </c>
      <c r="B1499" s="11">
        <v>30</v>
      </c>
      <c r="D1499" s="11" t="s">
        <v>8221</v>
      </c>
      <c r="E1499" s="11">
        <v>12</v>
      </c>
    </row>
    <row r="1500" spans="1:5">
      <c r="A1500" s="11" t="s">
        <v>8219</v>
      </c>
      <c r="B1500" s="11">
        <v>16</v>
      </c>
      <c r="D1500" s="11" t="s">
        <v>8221</v>
      </c>
      <c r="E1500" s="11">
        <v>2</v>
      </c>
    </row>
    <row r="1501" spans="1:5">
      <c r="A1501" s="11" t="s">
        <v>8219</v>
      </c>
      <c r="B1501" s="11">
        <v>46</v>
      </c>
      <c r="D1501" s="11" t="s">
        <v>8221</v>
      </c>
      <c r="E1501" s="11">
        <v>6</v>
      </c>
    </row>
    <row r="1502" spans="1:5">
      <c r="A1502" s="11" t="s">
        <v>8219</v>
      </c>
      <c r="B1502" s="11">
        <v>24</v>
      </c>
      <c r="D1502" s="11" t="s">
        <v>8221</v>
      </c>
      <c r="E1502" s="11">
        <v>1</v>
      </c>
    </row>
    <row r="1503" spans="1:5">
      <c r="A1503" s="11" t="s">
        <v>8219</v>
      </c>
      <c r="B1503" s="11">
        <v>97</v>
      </c>
      <c r="D1503" s="11" t="s">
        <v>8221</v>
      </c>
      <c r="E1503" s="11">
        <v>1</v>
      </c>
    </row>
    <row r="1504" spans="1:5">
      <c r="A1504" s="11" t="s">
        <v>8219</v>
      </c>
      <c r="B1504" s="11">
        <v>59</v>
      </c>
      <c r="D1504" s="11" t="s">
        <v>8221</v>
      </c>
      <c r="E1504" s="11">
        <v>5</v>
      </c>
    </row>
    <row r="1505" spans="1:5">
      <c r="A1505" s="11" t="s">
        <v>8219</v>
      </c>
      <c r="B1505" s="11">
        <v>1095</v>
      </c>
      <c r="D1505" s="11" t="s">
        <v>8221</v>
      </c>
      <c r="E1505" s="11">
        <v>0</v>
      </c>
    </row>
    <row r="1506" spans="1:5">
      <c r="A1506" s="11" t="s">
        <v>8219</v>
      </c>
      <c r="B1506" s="11">
        <v>218</v>
      </c>
      <c r="D1506" s="11" t="s">
        <v>8221</v>
      </c>
      <c r="E1506" s="11">
        <v>3</v>
      </c>
    </row>
    <row r="1507" spans="1:5">
      <c r="A1507" s="11" t="s">
        <v>8219</v>
      </c>
      <c r="B1507" s="11">
        <v>111</v>
      </c>
      <c r="D1507" s="11" t="s">
        <v>8221</v>
      </c>
      <c r="E1507" s="11">
        <v>8</v>
      </c>
    </row>
    <row r="1508" spans="1:5">
      <c r="A1508" s="11" t="s">
        <v>8219</v>
      </c>
      <c r="B1508" s="11">
        <v>56</v>
      </c>
      <c r="D1508" s="11" t="s">
        <v>8221</v>
      </c>
      <c r="E1508" s="11">
        <v>3</v>
      </c>
    </row>
    <row r="1509" spans="1:5">
      <c r="A1509" s="11" t="s">
        <v>8219</v>
      </c>
      <c r="B1509" s="11">
        <v>265</v>
      </c>
      <c r="D1509" s="11" t="s">
        <v>8221</v>
      </c>
      <c r="E1509" s="11">
        <v>8</v>
      </c>
    </row>
    <row r="1510" spans="1:5">
      <c r="A1510" s="11" t="s">
        <v>8219</v>
      </c>
      <c r="B1510" s="11">
        <v>28</v>
      </c>
      <c r="D1510" s="11" t="s">
        <v>8221</v>
      </c>
      <c r="E1510" s="11">
        <v>1</v>
      </c>
    </row>
    <row r="1511" spans="1:5">
      <c r="A1511" s="11" t="s">
        <v>8219</v>
      </c>
      <c r="B1511" s="11">
        <v>364</v>
      </c>
      <c r="D1511" s="11" t="s">
        <v>8221</v>
      </c>
      <c r="E1511" s="11">
        <v>4</v>
      </c>
    </row>
    <row r="1512" spans="1:5">
      <c r="A1512" s="11" t="s">
        <v>8219</v>
      </c>
      <c r="B1512" s="11">
        <v>27</v>
      </c>
      <c r="D1512" s="11" t="s">
        <v>8221</v>
      </c>
      <c r="E1512" s="11">
        <v>8</v>
      </c>
    </row>
    <row r="1513" spans="1:5">
      <c r="A1513" s="11" t="s">
        <v>8219</v>
      </c>
      <c r="B1513" s="11">
        <v>93</v>
      </c>
      <c r="D1513" s="11" t="s">
        <v>8221</v>
      </c>
      <c r="E1513" s="11">
        <v>1</v>
      </c>
    </row>
    <row r="1514" spans="1:5">
      <c r="A1514" s="11" t="s">
        <v>8219</v>
      </c>
      <c r="B1514" s="11">
        <v>64</v>
      </c>
      <c r="D1514" s="11" t="s">
        <v>8221</v>
      </c>
      <c r="E1514" s="11">
        <v>5</v>
      </c>
    </row>
    <row r="1515" spans="1:5">
      <c r="A1515" s="11" t="s">
        <v>8219</v>
      </c>
      <c r="B1515" s="11">
        <v>22</v>
      </c>
      <c r="D1515" s="11" t="s">
        <v>8221</v>
      </c>
      <c r="E1515" s="11">
        <v>0</v>
      </c>
    </row>
    <row r="1516" spans="1:5">
      <c r="A1516" s="11" t="s">
        <v>8219</v>
      </c>
      <c r="B1516" s="11">
        <v>59</v>
      </c>
      <c r="D1516" s="11" t="s">
        <v>8221</v>
      </c>
      <c r="E1516" s="11">
        <v>0</v>
      </c>
    </row>
    <row r="1517" spans="1:5">
      <c r="A1517" s="11" t="s">
        <v>8219</v>
      </c>
      <c r="B1517" s="11">
        <v>249</v>
      </c>
      <c r="D1517" s="11" t="s">
        <v>8221</v>
      </c>
      <c r="E1517" s="11">
        <v>1</v>
      </c>
    </row>
    <row r="1518" spans="1:5">
      <c r="A1518" s="11" t="s">
        <v>8219</v>
      </c>
      <c r="B1518" s="11">
        <v>392</v>
      </c>
      <c r="D1518" s="11" t="s">
        <v>8221</v>
      </c>
      <c r="E1518" s="11">
        <v>0</v>
      </c>
    </row>
    <row r="1519" spans="1:5">
      <c r="A1519" s="11" t="s">
        <v>8219</v>
      </c>
      <c r="B1519" s="11">
        <v>115</v>
      </c>
      <c r="D1519" s="11" t="s">
        <v>8221</v>
      </c>
      <c r="E1519" s="11">
        <v>0</v>
      </c>
    </row>
    <row r="1520" spans="1:5">
      <c r="A1520" s="11" t="s">
        <v>8219</v>
      </c>
      <c r="B1520" s="11">
        <v>433</v>
      </c>
      <c r="D1520" s="11" t="s">
        <v>8221</v>
      </c>
      <c r="E1520" s="11">
        <v>6</v>
      </c>
    </row>
    <row r="1521" spans="1:5">
      <c r="A1521" s="11" t="s">
        <v>8219</v>
      </c>
      <c r="B1521" s="11">
        <v>20</v>
      </c>
      <c r="D1521" s="11" t="s">
        <v>8221</v>
      </c>
      <c r="E1521" s="11">
        <v>6</v>
      </c>
    </row>
    <row r="1522" spans="1:5">
      <c r="A1522" s="11" t="s">
        <v>8219</v>
      </c>
      <c r="B1522" s="11">
        <v>8</v>
      </c>
      <c r="D1522" s="11" t="s">
        <v>8221</v>
      </c>
      <c r="E1522" s="11">
        <v>14</v>
      </c>
    </row>
    <row r="1523" spans="1:5">
      <c r="A1523" s="11" t="s">
        <v>8219</v>
      </c>
      <c r="B1523" s="11">
        <v>175</v>
      </c>
      <c r="D1523" s="11" t="s">
        <v>8221</v>
      </c>
      <c r="E1523" s="11">
        <v>6</v>
      </c>
    </row>
    <row r="1524" spans="1:5">
      <c r="A1524" s="11" t="s">
        <v>8219</v>
      </c>
      <c r="B1524" s="11">
        <v>104</v>
      </c>
      <c r="D1524" s="11" t="s">
        <v>8221</v>
      </c>
      <c r="E1524" s="11">
        <v>33</v>
      </c>
    </row>
    <row r="1525" spans="1:5">
      <c r="A1525" s="11" t="s">
        <v>8219</v>
      </c>
      <c r="B1525" s="11">
        <v>17</v>
      </c>
      <c r="D1525" s="11" t="s">
        <v>8221</v>
      </c>
      <c r="E1525" s="11">
        <v>4</v>
      </c>
    </row>
    <row r="1526" spans="1:5">
      <c r="A1526" s="11" t="s">
        <v>8219</v>
      </c>
      <c r="B1526" s="11">
        <v>277</v>
      </c>
      <c r="D1526" s="11" t="s">
        <v>8221</v>
      </c>
      <c r="E1526" s="11">
        <v>1</v>
      </c>
    </row>
    <row r="1527" spans="1:5">
      <c r="A1527" s="11" t="s">
        <v>8219</v>
      </c>
      <c r="B1527" s="11">
        <v>118</v>
      </c>
      <c r="D1527" s="11" t="s">
        <v>8221</v>
      </c>
      <c r="E1527" s="11">
        <v>0</v>
      </c>
    </row>
    <row r="1528" spans="1:5">
      <c r="A1528" s="11" t="s">
        <v>8219</v>
      </c>
      <c r="B1528" s="11">
        <v>97</v>
      </c>
      <c r="D1528" s="11" t="s">
        <v>8221</v>
      </c>
      <c r="E1528" s="11">
        <v>6</v>
      </c>
    </row>
    <row r="1529" spans="1:5">
      <c r="A1529" s="11" t="s">
        <v>8219</v>
      </c>
      <c r="B1529" s="11">
        <v>20</v>
      </c>
      <c r="D1529" s="11" t="s">
        <v>8221</v>
      </c>
      <c r="E1529" s="11">
        <v>6</v>
      </c>
    </row>
    <row r="1530" spans="1:5">
      <c r="A1530" s="11" t="s">
        <v>8219</v>
      </c>
      <c r="B1530" s="11">
        <v>26</v>
      </c>
      <c r="D1530" s="11" t="s">
        <v>8221</v>
      </c>
      <c r="E1530" s="11">
        <v>1</v>
      </c>
    </row>
    <row r="1531" spans="1:5">
      <c r="A1531" s="11" t="s">
        <v>8219</v>
      </c>
      <c r="B1531" s="11">
        <v>128</v>
      </c>
      <c r="D1531" s="11" t="s">
        <v>8221</v>
      </c>
      <c r="E1531" s="11">
        <v>3</v>
      </c>
    </row>
    <row r="1532" spans="1:5">
      <c r="A1532" s="11" t="s">
        <v>8219</v>
      </c>
      <c r="B1532" s="11">
        <v>15</v>
      </c>
    </row>
    <row r="1533" spans="1:5">
      <c r="A1533" s="11" t="s">
        <v>8219</v>
      </c>
      <c r="B1533" s="11">
        <v>25</v>
      </c>
    </row>
    <row r="1534" spans="1:5">
      <c r="A1534" s="11" t="s">
        <v>8219</v>
      </c>
      <c r="B1534" s="11">
        <v>55</v>
      </c>
    </row>
    <row r="1535" spans="1:5">
      <c r="A1535" s="11" t="s">
        <v>8219</v>
      </c>
      <c r="B1535" s="11">
        <v>107</v>
      </c>
    </row>
    <row r="1536" spans="1:5">
      <c r="A1536" s="11" t="s">
        <v>8219</v>
      </c>
      <c r="B1536" s="11">
        <v>557</v>
      </c>
    </row>
    <row r="1537" spans="1:2">
      <c r="A1537" s="11" t="s">
        <v>8219</v>
      </c>
      <c r="B1537" s="11">
        <v>40</v>
      </c>
    </row>
    <row r="1538" spans="1:2">
      <c r="A1538" s="11" t="s">
        <v>8219</v>
      </c>
      <c r="B1538" s="11">
        <v>36</v>
      </c>
    </row>
    <row r="1539" spans="1:2">
      <c r="A1539" s="11" t="s">
        <v>8219</v>
      </c>
      <c r="B1539" s="11">
        <v>159</v>
      </c>
    </row>
    <row r="1540" spans="1:2">
      <c r="A1540" s="11" t="s">
        <v>8219</v>
      </c>
      <c r="B1540" s="11">
        <v>41</v>
      </c>
    </row>
    <row r="1541" spans="1:2">
      <c r="A1541" s="11" t="s">
        <v>8219</v>
      </c>
      <c r="B1541" s="11">
        <v>226</v>
      </c>
    </row>
    <row r="1542" spans="1:2">
      <c r="A1542" s="11" t="s">
        <v>8219</v>
      </c>
      <c r="B1542" s="11">
        <v>30</v>
      </c>
    </row>
    <row r="1543" spans="1:2">
      <c r="A1543" s="11" t="s">
        <v>8219</v>
      </c>
      <c r="B1543" s="11">
        <v>103</v>
      </c>
    </row>
    <row r="1544" spans="1:2">
      <c r="A1544" s="11" t="s">
        <v>8219</v>
      </c>
      <c r="B1544" s="11">
        <v>62</v>
      </c>
    </row>
    <row r="1545" spans="1:2">
      <c r="A1545" s="11" t="s">
        <v>8219</v>
      </c>
      <c r="B1545" s="11">
        <v>6</v>
      </c>
    </row>
    <row r="1546" spans="1:2">
      <c r="A1546" s="11" t="s">
        <v>8219</v>
      </c>
      <c r="B1546" s="11">
        <v>182</v>
      </c>
    </row>
    <row r="1547" spans="1:2">
      <c r="A1547" s="11" t="s">
        <v>8219</v>
      </c>
      <c r="B1547" s="11">
        <v>145</v>
      </c>
    </row>
    <row r="1548" spans="1:2">
      <c r="A1548" s="11" t="s">
        <v>8219</v>
      </c>
      <c r="B1548" s="11">
        <v>25</v>
      </c>
    </row>
    <row r="1549" spans="1:2">
      <c r="A1549" s="11" t="s">
        <v>8219</v>
      </c>
      <c r="B1549" s="11">
        <v>320</v>
      </c>
    </row>
    <row r="1550" spans="1:2">
      <c r="A1550" s="11" t="s">
        <v>8219</v>
      </c>
      <c r="B1550" s="11">
        <v>99</v>
      </c>
    </row>
    <row r="1551" spans="1:2">
      <c r="A1551" s="11" t="s">
        <v>8219</v>
      </c>
      <c r="B1551" s="11">
        <v>348</v>
      </c>
    </row>
    <row r="1552" spans="1:2">
      <c r="A1552" s="11" t="s">
        <v>8219</v>
      </c>
      <c r="B1552" s="11">
        <v>41</v>
      </c>
    </row>
    <row r="1553" spans="1:2">
      <c r="A1553" s="11" t="s">
        <v>8219</v>
      </c>
      <c r="B1553" s="11">
        <v>29</v>
      </c>
    </row>
    <row r="1554" spans="1:2">
      <c r="A1554" s="11" t="s">
        <v>8219</v>
      </c>
      <c r="B1554" s="11">
        <v>25</v>
      </c>
    </row>
    <row r="1555" spans="1:2">
      <c r="A1555" s="11" t="s">
        <v>8219</v>
      </c>
      <c r="B1555" s="11">
        <v>23</v>
      </c>
    </row>
    <row r="1556" spans="1:2">
      <c r="A1556" s="11" t="s">
        <v>8219</v>
      </c>
      <c r="B1556" s="11">
        <v>1260</v>
      </c>
    </row>
    <row r="1557" spans="1:2">
      <c r="A1557" s="11" t="s">
        <v>8219</v>
      </c>
      <c r="B1557" s="11">
        <v>307</v>
      </c>
    </row>
    <row r="1558" spans="1:2">
      <c r="A1558" s="11" t="s">
        <v>8219</v>
      </c>
      <c r="B1558" s="11">
        <v>329</v>
      </c>
    </row>
    <row r="1559" spans="1:2">
      <c r="A1559" s="11" t="s">
        <v>8219</v>
      </c>
      <c r="B1559" s="11">
        <v>32</v>
      </c>
    </row>
    <row r="1560" spans="1:2">
      <c r="A1560" s="11" t="s">
        <v>8219</v>
      </c>
      <c r="B1560" s="11">
        <v>27</v>
      </c>
    </row>
    <row r="1561" spans="1:2">
      <c r="A1561" s="11" t="s">
        <v>8219</v>
      </c>
      <c r="B1561" s="11">
        <v>236</v>
      </c>
    </row>
    <row r="1562" spans="1:2">
      <c r="A1562" s="11" t="s">
        <v>8219</v>
      </c>
      <c r="B1562" s="11">
        <v>42</v>
      </c>
    </row>
    <row r="1563" spans="1:2">
      <c r="A1563" s="11" t="s">
        <v>8219</v>
      </c>
      <c r="B1563" s="11">
        <v>95</v>
      </c>
    </row>
    <row r="1564" spans="1:2">
      <c r="A1564" s="11" t="s">
        <v>8219</v>
      </c>
      <c r="B1564" s="11">
        <v>37</v>
      </c>
    </row>
    <row r="1565" spans="1:2">
      <c r="A1565" s="11" t="s">
        <v>8219</v>
      </c>
      <c r="B1565" s="11">
        <v>128</v>
      </c>
    </row>
    <row r="1566" spans="1:2">
      <c r="A1566" s="11" t="s">
        <v>8219</v>
      </c>
      <c r="B1566" s="11">
        <v>156</v>
      </c>
    </row>
    <row r="1567" spans="1:2">
      <c r="A1567" s="11" t="s">
        <v>8219</v>
      </c>
      <c r="B1567" s="11">
        <v>64</v>
      </c>
    </row>
    <row r="1568" spans="1:2">
      <c r="A1568" s="11" t="s">
        <v>8219</v>
      </c>
      <c r="B1568" s="11">
        <v>58</v>
      </c>
    </row>
    <row r="1569" spans="1:2">
      <c r="A1569" s="11" t="s">
        <v>8219</v>
      </c>
      <c r="B1569" s="11">
        <v>20</v>
      </c>
    </row>
    <row r="1570" spans="1:2">
      <c r="A1570" s="11" t="s">
        <v>8219</v>
      </c>
      <c r="B1570" s="11">
        <v>47</v>
      </c>
    </row>
    <row r="1571" spans="1:2">
      <c r="A1571" s="11" t="s">
        <v>8219</v>
      </c>
      <c r="B1571" s="11">
        <v>54</v>
      </c>
    </row>
    <row r="1572" spans="1:2">
      <c r="A1572" s="11" t="s">
        <v>8219</v>
      </c>
      <c r="B1572" s="11">
        <v>9</v>
      </c>
    </row>
    <row r="1573" spans="1:2">
      <c r="A1573" s="11" t="s">
        <v>8219</v>
      </c>
      <c r="B1573" s="11">
        <v>213</v>
      </c>
    </row>
    <row r="1574" spans="1:2">
      <c r="A1574" s="11" t="s">
        <v>8219</v>
      </c>
      <c r="B1574" s="11">
        <v>57</v>
      </c>
    </row>
    <row r="1575" spans="1:2">
      <c r="A1575" s="11" t="s">
        <v>8219</v>
      </c>
      <c r="B1575" s="11">
        <v>25</v>
      </c>
    </row>
    <row r="1576" spans="1:2">
      <c r="A1576" s="11" t="s">
        <v>8219</v>
      </c>
      <c r="B1576" s="11">
        <v>104</v>
      </c>
    </row>
    <row r="1577" spans="1:2">
      <c r="A1577" s="11" t="s">
        <v>8219</v>
      </c>
      <c r="B1577" s="11">
        <v>34</v>
      </c>
    </row>
    <row r="1578" spans="1:2">
      <c r="A1578" s="11" t="s">
        <v>8219</v>
      </c>
      <c r="B1578" s="11">
        <v>67</v>
      </c>
    </row>
    <row r="1579" spans="1:2">
      <c r="A1579" s="11" t="s">
        <v>8219</v>
      </c>
      <c r="B1579" s="11">
        <v>241</v>
      </c>
    </row>
    <row r="1580" spans="1:2">
      <c r="A1580" s="11" t="s">
        <v>8219</v>
      </c>
      <c r="B1580" s="11">
        <v>123</v>
      </c>
    </row>
    <row r="1581" spans="1:2">
      <c r="A1581" s="11" t="s">
        <v>8219</v>
      </c>
      <c r="B1581" s="11">
        <v>302</v>
      </c>
    </row>
    <row r="1582" spans="1:2">
      <c r="A1582" s="11" t="s">
        <v>8219</v>
      </c>
      <c r="B1582" s="11">
        <v>89</v>
      </c>
    </row>
    <row r="1583" spans="1:2">
      <c r="A1583" s="11" t="s">
        <v>8219</v>
      </c>
      <c r="B1583" s="11">
        <v>41</v>
      </c>
    </row>
    <row r="1584" spans="1:2">
      <c r="A1584" s="11" t="s">
        <v>8219</v>
      </c>
      <c r="B1584" s="11">
        <v>69</v>
      </c>
    </row>
    <row r="1585" spans="1:2">
      <c r="A1585" s="11" t="s">
        <v>8219</v>
      </c>
      <c r="B1585" s="11">
        <v>52</v>
      </c>
    </row>
    <row r="1586" spans="1:2">
      <c r="A1586" s="11" t="s">
        <v>8219</v>
      </c>
      <c r="B1586" s="11">
        <v>57</v>
      </c>
    </row>
    <row r="1587" spans="1:2">
      <c r="A1587" s="11" t="s">
        <v>8219</v>
      </c>
      <c r="B1587" s="11">
        <v>74</v>
      </c>
    </row>
    <row r="1588" spans="1:2">
      <c r="A1588" s="11" t="s">
        <v>8219</v>
      </c>
      <c r="B1588" s="11">
        <v>63</v>
      </c>
    </row>
    <row r="1589" spans="1:2">
      <c r="A1589" s="11" t="s">
        <v>8219</v>
      </c>
      <c r="B1589" s="11">
        <v>72</v>
      </c>
    </row>
    <row r="1590" spans="1:2">
      <c r="A1590" s="11" t="s">
        <v>8219</v>
      </c>
      <c r="B1590" s="11">
        <v>71</v>
      </c>
    </row>
    <row r="1591" spans="1:2">
      <c r="A1591" s="11" t="s">
        <v>8219</v>
      </c>
      <c r="B1591" s="11">
        <v>21</v>
      </c>
    </row>
    <row r="1592" spans="1:2">
      <c r="A1592" s="11" t="s">
        <v>8219</v>
      </c>
      <c r="B1592" s="11">
        <v>930</v>
      </c>
    </row>
    <row r="1593" spans="1:2">
      <c r="A1593" s="11" t="s">
        <v>8219</v>
      </c>
      <c r="B1593" s="11">
        <v>55</v>
      </c>
    </row>
    <row r="1594" spans="1:2">
      <c r="A1594" s="11" t="s">
        <v>8219</v>
      </c>
      <c r="B1594" s="11">
        <v>61</v>
      </c>
    </row>
    <row r="1595" spans="1:2">
      <c r="A1595" s="11" t="s">
        <v>8219</v>
      </c>
      <c r="B1595" s="11">
        <v>82</v>
      </c>
    </row>
    <row r="1596" spans="1:2">
      <c r="A1596" s="11" t="s">
        <v>8219</v>
      </c>
      <c r="B1596" s="11">
        <v>71</v>
      </c>
    </row>
    <row r="1597" spans="1:2">
      <c r="A1597" s="11" t="s">
        <v>8219</v>
      </c>
      <c r="B1597" s="11">
        <v>117</v>
      </c>
    </row>
    <row r="1598" spans="1:2">
      <c r="A1598" s="11" t="s">
        <v>8219</v>
      </c>
      <c r="B1598" s="11">
        <v>29</v>
      </c>
    </row>
    <row r="1599" spans="1:2">
      <c r="A1599" s="11" t="s">
        <v>8219</v>
      </c>
      <c r="B1599" s="11">
        <v>74</v>
      </c>
    </row>
    <row r="1600" spans="1:2">
      <c r="A1600" s="11" t="s">
        <v>8219</v>
      </c>
      <c r="B1600" s="11">
        <v>23</v>
      </c>
    </row>
    <row r="1601" spans="1:2">
      <c r="A1601" s="11" t="s">
        <v>8219</v>
      </c>
      <c r="B1601" s="11">
        <v>60</v>
      </c>
    </row>
    <row r="1602" spans="1:2">
      <c r="A1602" s="11" t="s">
        <v>8219</v>
      </c>
      <c r="B1602" s="11">
        <v>55</v>
      </c>
    </row>
    <row r="1603" spans="1:2">
      <c r="A1603" s="11" t="s">
        <v>8219</v>
      </c>
      <c r="B1603" s="11">
        <v>51</v>
      </c>
    </row>
    <row r="1604" spans="1:2">
      <c r="A1604" s="11" t="s">
        <v>8219</v>
      </c>
      <c r="B1604" s="11">
        <v>78</v>
      </c>
    </row>
    <row r="1605" spans="1:2">
      <c r="A1605" s="11" t="s">
        <v>8219</v>
      </c>
      <c r="B1605" s="11">
        <v>62</v>
      </c>
    </row>
    <row r="1606" spans="1:2">
      <c r="A1606" s="11" t="s">
        <v>8219</v>
      </c>
      <c r="B1606" s="11">
        <v>45</v>
      </c>
    </row>
    <row r="1607" spans="1:2">
      <c r="A1607" s="11" t="s">
        <v>8219</v>
      </c>
      <c r="B1607" s="11">
        <v>15</v>
      </c>
    </row>
    <row r="1608" spans="1:2">
      <c r="A1608" s="11" t="s">
        <v>8219</v>
      </c>
      <c r="B1608" s="11">
        <v>151</v>
      </c>
    </row>
    <row r="1609" spans="1:2">
      <c r="A1609" s="11" t="s">
        <v>8219</v>
      </c>
      <c r="B1609" s="11">
        <v>68</v>
      </c>
    </row>
    <row r="1610" spans="1:2">
      <c r="A1610" s="11" t="s">
        <v>8219</v>
      </c>
      <c r="B1610" s="11">
        <v>46</v>
      </c>
    </row>
    <row r="1611" spans="1:2">
      <c r="A1611" s="11" t="s">
        <v>8219</v>
      </c>
      <c r="B1611" s="11">
        <v>24</v>
      </c>
    </row>
    <row r="1612" spans="1:2">
      <c r="A1612" s="11" t="s">
        <v>8219</v>
      </c>
      <c r="B1612" s="11">
        <v>70</v>
      </c>
    </row>
    <row r="1613" spans="1:2">
      <c r="A1613" s="11" t="s">
        <v>8219</v>
      </c>
      <c r="B1613" s="11">
        <v>244</v>
      </c>
    </row>
    <row r="1614" spans="1:2">
      <c r="A1614" s="11" t="s">
        <v>8219</v>
      </c>
      <c r="B1614" s="11">
        <v>82</v>
      </c>
    </row>
    <row r="1615" spans="1:2">
      <c r="A1615" s="11" t="s">
        <v>8219</v>
      </c>
      <c r="B1615" s="11">
        <v>226</v>
      </c>
    </row>
    <row r="1616" spans="1:2">
      <c r="A1616" s="11" t="s">
        <v>8219</v>
      </c>
      <c r="B1616" s="11">
        <v>60</v>
      </c>
    </row>
    <row r="1617" spans="1:2">
      <c r="A1617" s="11" t="s">
        <v>8219</v>
      </c>
      <c r="B1617" s="11">
        <v>322</v>
      </c>
    </row>
    <row r="1618" spans="1:2">
      <c r="A1618" s="11" t="s">
        <v>8219</v>
      </c>
      <c r="B1618" s="11">
        <v>94</v>
      </c>
    </row>
    <row r="1619" spans="1:2">
      <c r="A1619" s="11" t="s">
        <v>8219</v>
      </c>
      <c r="B1619" s="11">
        <v>47</v>
      </c>
    </row>
    <row r="1620" spans="1:2">
      <c r="A1620" s="11" t="s">
        <v>8219</v>
      </c>
      <c r="B1620" s="11">
        <v>115</v>
      </c>
    </row>
    <row r="1621" spans="1:2">
      <c r="A1621" s="11" t="s">
        <v>8219</v>
      </c>
      <c r="B1621" s="11">
        <v>134</v>
      </c>
    </row>
    <row r="1622" spans="1:2">
      <c r="A1622" s="11" t="s">
        <v>8219</v>
      </c>
      <c r="B1622" s="11">
        <v>35</v>
      </c>
    </row>
    <row r="1623" spans="1:2">
      <c r="A1623" s="11" t="s">
        <v>8219</v>
      </c>
      <c r="B1623" s="11">
        <v>104</v>
      </c>
    </row>
    <row r="1624" spans="1:2">
      <c r="A1624" s="11" t="s">
        <v>8219</v>
      </c>
      <c r="B1624" s="11">
        <v>184</v>
      </c>
    </row>
    <row r="1625" spans="1:2">
      <c r="A1625" s="11" t="s">
        <v>8219</v>
      </c>
      <c r="B1625" s="11">
        <v>119</v>
      </c>
    </row>
    <row r="1626" spans="1:2">
      <c r="A1626" s="11" t="s">
        <v>8219</v>
      </c>
      <c r="B1626" s="11">
        <v>59</v>
      </c>
    </row>
    <row r="1627" spans="1:2">
      <c r="A1627" s="11" t="s">
        <v>8219</v>
      </c>
      <c r="B1627" s="11">
        <v>113</v>
      </c>
    </row>
    <row r="1628" spans="1:2">
      <c r="A1628" s="11" t="s">
        <v>8219</v>
      </c>
      <c r="B1628" s="11">
        <v>84</v>
      </c>
    </row>
    <row r="1629" spans="1:2">
      <c r="A1629" s="11" t="s">
        <v>8219</v>
      </c>
      <c r="B1629" s="11">
        <v>74</v>
      </c>
    </row>
    <row r="1630" spans="1:2">
      <c r="A1630" s="11" t="s">
        <v>8219</v>
      </c>
      <c r="B1630" s="11">
        <v>216</v>
      </c>
    </row>
    <row r="1631" spans="1:2">
      <c r="A1631" s="11" t="s">
        <v>8219</v>
      </c>
      <c r="B1631" s="11">
        <v>39</v>
      </c>
    </row>
    <row r="1632" spans="1:2">
      <c r="A1632" s="11" t="s">
        <v>8219</v>
      </c>
      <c r="B1632" s="11">
        <v>21</v>
      </c>
    </row>
    <row r="1633" spans="1:2">
      <c r="A1633" s="11" t="s">
        <v>8219</v>
      </c>
      <c r="B1633" s="11">
        <v>30</v>
      </c>
    </row>
    <row r="1634" spans="1:2">
      <c r="A1634" s="11" t="s">
        <v>8219</v>
      </c>
      <c r="B1634" s="11">
        <v>37</v>
      </c>
    </row>
    <row r="1635" spans="1:2">
      <c r="A1635" s="11" t="s">
        <v>8219</v>
      </c>
      <c r="B1635" s="11">
        <v>202</v>
      </c>
    </row>
    <row r="1636" spans="1:2">
      <c r="A1636" s="11" t="s">
        <v>8219</v>
      </c>
      <c r="B1636" s="11">
        <v>37</v>
      </c>
    </row>
    <row r="1637" spans="1:2">
      <c r="A1637" s="11" t="s">
        <v>8219</v>
      </c>
      <c r="B1637" s="11">
        <v>28</v>
      </c>
    </row>
    <row r="1638" spans="1:2">
      <c r="A1638" s="11" t="s">
        <v>8219</v>
      </c>
      <c r="B1638" s="11">
        <v>26</v>
      </c>
    </row>
    <row r="1639" spans="1:2">
      <c r="A1639" s="11" t="s">
        <v>8219</v>
      </c>
      <c r="B1639" s="11">
        <v>61</v>
      </c>
    </row>
    <row r="1640" spans="1:2">
      <c r="A1640" s="11" t="s">
        <v>8219</v>
      </c>
      <c r="B1640" s="11">
        <v>115</v>
      </c>
    </row>
    <row r="1641" spans="1:2">
      <c r="A1641" s="11" t="s">
        <v>8219</v>
      </c>
      <c r="B1641" s="11">
        <v>181</v>
      </c>
    </row>
    <row r="1642" spans="1:2">
      <c r="A1642" s="11" t="s">
        <v>8219</v>
      </c>
      <c r="B1642" s="11">
        <v>110</v>
      </c>
    </row>
    <row r="1643" spans="1:2">
      <c r="A1643" s="11" t="s">
        <v>8219</v>
      </c>
      <c r="B1643" s="11">
        <v>269</v>
      </c>
    </row>
    <row r="1644" spans="1:2">
      <c r="A1644" s="11" t="s">
        <v>8219</v>
      </c>
      <c r="B1644" s="11">
        <v>79</v>
      </c>
    </row>
    <row r="1645" spans="1:2">
      <c r="A1645" s="11" t="s">
        <v>8219</v>
      </c>
      <c r="B1645" s="11">
        <v>104</v>
      </c>
    </row>
    <row r="1646" spans="1:2">
      <c r="A1646" s="11" t="s">
        <v>8219</v>
      </c>
      <c r="B1646" s="11">
        <v>34</v>
      </c>
    </row>
    <row r="1647" spans="1:2">
      <c r="A1647" s="11" t="s">
        <v>8219</v>
      </c>
      <c r="B1647" s="11">
        <v>167</v>
      </c>
    </row>
    <row r="1648" spans="1:2">
      <c r="A1648" s="11" t="s">
        <v>8219</v>
      </c>
      <c r="B1648" s="11">
        <v>183</v>
      </c>
    </row>
    <row r="1649" spans="1:2">
      <c r="A1649" s="11" t="s">
        <v>8219</v>
      </c>
      <c r="B1649" s="11">
        <v>71</v>
      </c>
    </row>
    <row r="1650" spans="1:2">
      <c r="A1650" s="11" t="s">
        <v>8219</v>
      </c>
      <c r="B1650" s="11">
        <v>69</v>
      </c>
    </row>
    <row r="1651" spans="1:2">
      <c r="A1651" s="11" t="s">
        <v>8219</v>
      </c>
      <c r="B1651" s="11">
        <v>270</v>
      </c>
    </row>
    <row r="1652" spans="1:2">
      <c r="A1652" s="11" t="s">
        <v>8219</v>
      </c>
      <c r="B1652" s="11">
        <v>193</v>
      </c>
    </row>
    <row r="1653" spans="1:2">
      <c r="A1653" s="11" t="s">
        <v>8219</v>
      </c>
      <c r="B1653" s="11">
        <v>57</v>
      </c>
    </row>
    <row r="1654" spans="1:2">
      <c r="A1654" s="11" t="s">
        <v>8219</v>
      </c>
      <c r="B1654" s="11">
        <v>200</v>
      </c>
    </row>
    <row r="1655" spans="1:2">
      <c r="A1655" s="11" t="s">
        <v>8219</v>
      </c>
      <c r="B1655" s="11">
        <v>88</v>
      </c>
    </row>
    <row r="1656" spans="1:2">
      <c r="A1656" s="11" t="s">
        <v>8219</v>
      </c>
      <c r="B1656" s="11">
        <v>213</v>
      </c>
    </row>
    <row r="1657" spans="1:2">
      <c r="A1657" s="11" t="s">
        <v>8219</v>
      </c>
      <c r="B1657" s="11">
        <v>20</v>
      </c>
    </row>
    <row r="1658" spans="1:2">
      <c r="A1658" s="11" t="s">
        <v>8219</v>
      </c>
      <c r="B1658" s="11">
        <v>50</v>
      </c>
    </row>
    <row r="1659" spans="1:2">
      <c r="A1659" s="11" t="s">
        <v>8219</v>
      </c>
      <c r="B1659" s="11">
        <v>115</v>
      </c>
    </row>
    <row r="1660" spans="1:2">
      <c r="A1660" s="11" t="s">
        <v>8219</v>
      </c>
      <c r="B1660" s="11">
        <v>186</v>
      </c>
    </row>
    <row r="1661" spans="1:2">
      <c r="A1661" s="11" t="s">
        <v>8219</v>
      </c>
      <c r="B1661" s="11">
        <v>18</v>
      </c>
    </row>
    <row r="1662" spans="1:2">
      <c r="A1662" s="11" t="s">
        <v>8219</v>
      </c>
      <c r="B1662" s="11">
        <v>176</v>
      </c>
    </row>
    <row r="1663" spans="1:2">
      <c r="A1663" s="11" t="s">
        <v>8219</v>
      </c>
      <c r="B1663" s="11">
        <v>41</v>
      </c>
    </row>
    <row r="1664" spans="1:2">
      <c r="A1664" s="11" t="s">
        <v>8219</v>
      </c>
      <c r="B1664" s="11">
        <v>75</v>
      </c>
    </row>
    <row r="1665" spans="1:2">
      <c r="A1665" s="11" t="s">
        <v>8219</v>
      </c>
      <c r="B1665" s="11">
        <v>97</v>
      </c>
    </row>
    <row r="1666" spans="1:2">
      <c r="A1666" s="11" t="s">
        <v>8219</v>
      </c>
      <c r="B1666" s="11">
        <v>73</v>
      </c>
    </row>
    <row r="1667" spans="1:2">
      <c r="A1667" s="11" t="s">
        <v>8219</v>
      </c>
      <c r="B1667" s="11">
        <v>49</v>
      </c>
    </row>
    <row r="1668" spans="1:2">
      <c r="A1668" s="11" t="s">
        <v>8219</v>
      </c>
      <c r="B1668" s="11">
        <v>134</v>
      </c>
    </row>
    <row r="1669" spans="1:2">
      <c r="A1669" s="11" t="s">
        <v>8219</v>
      </c>
      <c r="B1669" s="11">
        <v>68</v>
      </c>
    </row>
    <row r="1670" spans="1:2">
      <c r="A1670" s="11" t="s">
        <v>8219</v>
      </c>
      <c r="B1670" s="11">
        <v>49</v>
      </c>
    </row>
    <row r="1671" spans="1:2">
      <c r="A1671" s="11" t="s">
        <v>8219</v>
      </c>
      <c r="B1671" s="11">
        <v>63</v>
      </c>
    </row>
    <row r="1672" spans="1:2">
      <c r="A1672" s="11" t="s">
        <v>8219</v>
      </c>
      <c r="B1672" s="11">
        <v>163</v>
      </c>
    </row>
    <row r="1673" spans="1:2">
      <c r="A1673" s="11" t="s">
        <v>8219</v>
      </c>
      <c r="B1673" s="11">
        <v>288</v>
      </c>
    </row>
    <row r="1674" spans="1:2">
      <c r="A1674" s="11" t="s">
        <v>8219</v>
      </c>
      <c r="B1674" s="11">
        <v>42</v>
      </c>
    </row>
    <row r="1675" spans="1:2">
      <c r="A1675" s="11" t="s">
        <v>8219</v>
      </c>
      <c r="B1675" s="11">
        <v>70</v>
      </c>
    </row>
    <row r="1676" spans="1:2">
      <c r="A1676" s="11" t="s">
        <v>8219</v>
      </c>
      <c r="B1676" s="11">
        <v>30</v>
      </c>
    </row>
    <row r="1677" spans="1:2">
      <c r="A1677" s="11" t="s">
        <v>8219</v>
      </c>
      <c r="B1677" s="11">
        <v>51</v>
      </c>
    </row>
    <row r="1678" spans="1:2">
      <c r="A1678" s="11" t="s">
        <v>8219</v>
      </c>
      <c r="B1678" s="11">
        <v>145</v>
      </c>
    </row>
    <row r="1679" spans="1:2">
      <c r="A1679" s="11" t="s">
        <v>8219</v>
      </c>
      <c r="B1679" s="11">
        <v>21</v>
      </c>
    </row>
    <row r="1680" spans="1:2">
      <c r="A1680" s="11" t="s">
        <v>8219</v>
      </c>
      <c r="B1680" s="11">
        <v>286</v>
      </c>
    </row>
    <row r="1681" spans="1:2">
      <c r="A1681" s="11" t="s">
        <v>8219</v>
      </c>
      <c r="B1681" s="11">
        <v>12</v>
      </c>
    </row>
    <row r="1682" spans="1:2">
      <c r="A1682" s="11" t="s">
        <v>8219</v>
      </c>
      <c r="B1682" s="11">
        <v>100</v>
      </c>
    </row>
    <row r="1683" spans="1:2">
      <c r="A1683" s="11" t="s">
        <v>8219</v>
      </c>
      <c r="B1683" s="11">
        <v>100</v>
      </c>
    </row>
    <row r="1684" spans="1:2">
      <c r="A1684" s="11" t="s">
        <v>8219</v>
      </c>
      <c r="B1684" s="11">
        <v>34</v>
      </c>
    </row>
    <row r="1685" spans="1:2">
      <c r="A1685" s="11" t="s">
        <v>8219</v>
      </c>
      <c r="B1685" s="11">
        <v>63</v>
      </c>
    </row>
    <row r="1686" spans="1:2">
      <c r="A1686" s="11" t="s">
        <v>8219</v>
      </c>
      <c r="B1686" s="11">
        <v>30</v>
      </c>
    </row>
    <row r="1687" spans="1:2">
      <c r="A1687" s="11" t="s">
        <v>8219</v>
      </c>
      <c r="B1687" s="11">
        <v>47</v>
      </c>
    </row>
    <row r="1688" spans="1:2">
      <c r="A1688" s="11" t="s">
        <v>8219</v>
      </c>
      <c r="B1688" s="11">
        <v>237</v>
      </c>
    </row>
    <row r="1689" spans="1:2">
      <c r="A1689" s="11" t="s">
        <v>8219</v>
      </c>
      <c r="B1689" s="11">
        <v>47</v>
      </c>
    </row>
    <row r="1690" spans="1:2">
      <c r="A1690" s="11" t="s">
        <v>8219</v>
      </c>
      <c r="B1690" s="11">
        <v>15</v>
      </c>
    </row>
    <row r="1691" spans="1:2">
      <c r="A1691" s="11" t="s">
        <v>8219</v>
      </c>
      <c r="B1691" s="11">
        <v>81</v>
      </c>
    </row>
    <row r="1692" spans="1:2">
      <c r="A1692" s="11" t="s">
        <v>8219</v>
      </c>
      <c r="B1692" s="11">
        <v>122</v>
      </c>
    </row>
    <row r="1693" spans="1:2">
      <c r="A1693" s="11" t="s">
        <v>8219</v>
      </c>
      <c r="B1693" s="11">
        <v>34</v>
      </c>
    </row>
    <row r="1694" spans="1:2">
      <c r="A1694" s="11" t="s">
        <v>8219</v>
      </c>
      <c r="B1694" s="11">
        <v>207</v>
      </c>
    </row>
    <row r="1695" spans="1:2">
      <c r="A1695" s="11" t="s">
        <v>8219</v>
      </c>
      <c r="B1695" s="11">
        <v>25</v>
      </c>
    </row>
    <row r="1696" spans="1:2">
      <c r="A1696" s="11" t="s">
        <v>8219</v>
      </c>
      <c r="B1696" s="11">
        <v>72</v>
      </c>
    </row>
    <row r="1697" spans="1:2">
      <c r="A1697" s="11" t="s">
        <v>8219</v>
      </c>
      <c r="B1697" s="11">
        <v>14</v>
      </c>
    </row>
    <row r="1698" spans="1:2">
      <c r="A1698" s="11" t="s">
        <v>8219</v>
      </c>
      <c r="B1698" s="11">
        <v>15</v>
      </c>
    </row>
    <row r="1699" spans="1:2">
      <c r="A1699" s="11" t="s">
        <v>8219</v>
      </c>
      <c r="B1699" s="11">
        <v>91</v>
      </c>
    </row>
    <row r="1700" spans="1:2">
      <c r="A1700" s="11" t="s">
        <v>8219</v>
      </c>
      <c r="B1700" s="11">
        <v>24</v>
      </c>
    </row>
    <row r="1701" spans="1:2">
      <c r="A1701" s="11" t="s">
        <v>8219</v>
      </c>
      <c r="B1701" s="11">
        <v>27</v>
      </c>
    </row>
    <row r="1702" spans="1:2">
      <c r="A1702" s="11" t="s">
        <v>8219</v>
      </c>
      <c r="B1702" s="11">
        <v>47</v>
      </c>
    </row>
    <row r="1703" spans="1:2">
      <c r="A1703" s="11" t="s">
        <v>8219</v>
      </c>
      <c r="B1703" s="11">
        <v>44</v>
      </c>
    </row>
    <row r="1704" spans="1:2">
      <c r="A1704" s="11" t="s">
        <v>8219</v>
      </c>
      <c r="B1704" s="11">
        <v>72</v>
      </c>
    </row>
    <row r="1705" spans="1:2">
      <c r="A1705" s="11" t="s">
        <v>8219</v>
      </c>
      <c r="B1705" s="11">
        <v>63</v>
      </c>
    </row>
    <row r="1706" spans="1:2">
      <c r="A1706" s="11" t="s">
        <v>8219</v>
      </c>
      <c r="B1706" s="11">
        <v>88</v>
      </c>
    </row>
    <row r="1707" spans="1:2">
      <c r="A1707" s="11" t="s">
        <v>8219</v>
      </c>
      <c r="B1707" s="11">
        <v>70</v>
      </c>
    </row>
    <row r="1708" spans="1:2">
      <c r="A1708" s="11" t="s">
        <v>8219</v>
      </c>
      <c r="B1708" s="11">
        <v>50</v>
      </c>
    </row>
    <row r="1709" spans="1:2">
      <c r="A1709" s="11" t="s">
        <v>8219</v>
      </c>
      <c r="B1709" s="11">
        <v>35</v>
      </c>
    </row>
    <row r="1710" spans="1:2">
      <c r="A1710" s="11" t="s">
        <v>8219</v>
      </c>
      <c r="B1710" s="11">
        <v>175</v>
      </c>
    </row>
    <row r="1711" spans="1:2">
      <c r="A1711" s="11" t="s">
        <v>8219</v>
      </c>
      <c r="B1711" s="11">
        <v>20</v>
      </c>
    </row>
    <row r="1712" spans="1:2">
      <c r="A1712" s="11" t="s">
        <v>8219</v>
      </c>
      <c r="B1712" s="11">
        <v>54</v>
      </c>
    </row>
    <row r="1713" spans="1:2">
      <c r="A1713" s="11" t="s">
        <v>8219</v>
      </c>
      <c r="B1713" s="11">
        <v>20</v>
      </c>
    </row>
    <row r="1714" spans="1:2">
      <c r="A1714" s="11" t="s">
        <v>8219</v>
      </c>
      <c r="B1714" s="11">
        <v>57</v>
      </c>
    </row>
    <row r="1715" spans="1:2">
      <c r="A1715" s="11" t="s">
        <v>8219</v>
      </c>
      <c r="B1715" s="11">
        <v>31</v>
      </c>
    </row>
    <row r="1716" spans="1:2">
      <c r="A1716" s="11" t="s">
        <v>8219</v>
      </c>
      <c r="B1716" s="11">
        <v>31</v>
      </c>
    </row>
    <row r="1717" spans="1:2">
      <c r="A1717" s="11" t="s">
        <v>8219</v>
      </c>
      <c r="B1717" s="11">
        <v>45</v>
      </c>
    </row>
    <row r="1718" spans="1:2">
      <c r="A1718" s="11" t="s">
        <v>8219</v>
      </c>
      <c r="B1718" s="11">
        <v>41</v>
      </c>
    </row>
    <row r="1719" spans="1:2">
      <c r="A1719" s="11" t="s">
        <v>8219</v>
      </c>
      <c r="B1719" s="11">
        <v>29</v>
      </c>
    </row>
    <row r="1720" spans="1:2">
      <c r="A1720" s="11" t="s">
        <v>8219</v>
      </c>
      <c r="B1720" s="11">
        <v>58</v>
      </c>
    </row>
    <row r="1721" spans="1:2">
      <c r="A1721" s="11" t="s">
        <v>8219</v>
      </c>
      <c r="B1721" s="11">
        <v>89</v>
      </c>
    </row>
    <row r="1722" spans="1:2">
      <c r="A1722" s="11" t="s">
        <v>8219</v>
      </c>
      <c r="B1722" s="11">
        <v>125</v>
      </c>
    </row>
    <row r="1723" spans="1:2">
      <c r="A1723" s="11" t="s">
        <v>8219</v>
      </c>
      <c r="B1723" s="11">
        <v>18</v>
      </c>
    </row>
    <row r="1724" spans="1:2">
      <c r="A1724" s="11" t="s">
        <v>8219</v>
      </c>
      <c r="B1724" s="11">
        <v>32</v>
      </c>
    </row>
    <row r="1725" spans="1:2">
      <c r="A1725" s="11" t="s">
        <v>8219</v>
      </c>
      <c r="B1725" s="11">
        <v>16</v>
      </c>
    </row>
    <row r="1726" spans="1:2">
      <c r="A1726" s="11" t="s">
        <v>8219</v>
      </c>
      <c r="B1726" s="11">
        <v>38</v>
      </c>
    </row>
    <row r="1727" spans="1:2">
      <c r="A1727" s="11" t="s">
        <v>8219</v>
      </c>
      <c r="B1727" s="11">
        <v>15</v>
      </c>
    </row>
    <row r="1728" spans="1:2">
      <c r="A1728" s="11" t="s">
        <v>8219</v>
      </c>
      <c r="B1728" s="11">
        <v>23</v>
      </c>
    </row>
    <row r="1729" spans="1:2">
      <c r="A1729" s="11" t="s">
        <v>8219</v>
      </c>
      <c r="B1729" s="11">
        <v>49</v>
      </c>
    </row>
    <row r="1730" spans="1:2">
      <c r="A1730" s="11" t="s">
        <v>8219</v>
      </c>
      <c r="B1730" s="11">
        <v>10</v>
      </c>
    </row>
    <row r="1731" spans="1:2">
      <c r="A1731" s="11" t="s">
        <v>8219</v>
      </c>
      <c r="B1731" s="11">
        <v>15</v>
      </c>
    </row>
    <row r="1732" spans="1:2">
      <c r="A1732" s="11" t="s">
        <v>8219</v>
      </c>
      <c r="B1732" s="11">
        <v>57</v>
      </c>
    </row>
    <row r="1733" spans="1:2">
      <c r="A1733" s="11" t="s">
        <v>8219</v>
      </c>
      <c r="B1733" s="11">
        <v>33</v>
      </c>
    </row>
    <row r="1734" spans="1:2">
      <c r="A1734" s="11" t="s">
        <v>8219</v>
      </c>
      <c r="B1734" s="11">
        <v>9</v>
      </c>
    </row>
    <row r="1735" spans="1:2">
      <c r="A1735" s="11" t="s">
        <v>8219</v>
      </c>
      <c r="B1735" s="11">
        <v>26</v>
      </c>
    </row>
    <row r="1736" spans="1:2">
      <c r="A1736" s="11" t="s">
        <v>8219</v>
      </c>
      <c r="B1736" s="11">
        <v>69</v>
      </c>
    </row>
    <row r="1737" spans="1:2">
      <c r="A1737" s="11" t="s">
        <v>8219</v>
      </c>
      <c r="B1737" s="11">
        <v>65</v>
      </c>
    </row>
    <row r="1738" spans="1:2">
      <c r="A1738" s="11" t="s">
        <v>8219</v>
      </c>
      <c r="B1738" s="11">
        <v>83</v>
      </c>
    </row>
    <row r="1739" spans="1:2">
      <c r="A1739" s="11" t="s">
        <v>8219</v>
      </c>
      <c r="B1739" s="11">
        <v>111</v>
      </c>
    </row>
    <row r="1740" spans="1:2">
      <c r="A1740" s="11" t="s">
        <v>8219</v>
      </c>
      <c r="B1740" s="11">
        <v>46</v>
      </c>
    </row>
    <row r="1741" spans="1:2">
      <c r="A1741" s="11" t="s">
        <v>8219</v>
      </c>
      <c r="B1741" s="11">
        <v>63</v>
      </c>
    </row>
    <row r="1742" spans="1:2">
      <c r="A1742" s="11" t="s">
        <v>8219</v>
      </c>
      <c r="B1742" s="11">
        <v>9</v>
      </c>
    </row>
    <row r="1743" spans="1:2">
      <c r="A1743" s="11" t="s">
        <v>8219</v>
      </c>
      <c r="B1743" s="11">
        <v>34</v>
      </c>
    </row>
    <row r="1744" spans="1:2">
      <c r="A1744" s="11" t="s">
        <v>8219</v>
      </c>
      <c r="B1744" s="11">
        <v>112</v>
      </c>
    </row>
    <row r="1745" spans="1:2">
      <c r="A1745" s="11" t="s">
        <v>8219</v>
      </c>
      <c r="B1745" s="11">
        <v>47</v>
      </c>
    </row>
    <row r="1746" spans="1:2">
      <c r="A1746" s="11" t="s">
        <v>8219</v>
      </c>
      <c r="B1746" s="11">
        <v>38</v>
      </c>
    </row>
    <row r="1747" spans="1:2">
      <c r="A1747" s="11" t="s">
        <v>8219</v>
      </c>
      <c r="B1747" s="11">
        <v>28</v>
      </c>
    </row>
    <row r="1748" spans="1:2">
      <c r="A1748" s="11" t="s">
        <v>8219</v>
      </c>
      <c r="B1748" s="11">
        <v>78</v>
      </c>
    </row>
    <row r="1749" spans="1:2">
      <c r="A1749" s="11" t="s">
        <v>8219</v>
      </c>
      <c r="B1749" s="11">
        <v>23</v>
      </c>
    </row>
    <row r="1750" spans="1:2">
      <c r="A1750" s="11" t="s">
        <v>8219</v>
      </c>
      <c r="B1750" s="11">
        <v>40</v>
      </c>
    </row>
    <row r="1751" spans="1:2">
      <c r="A1751" s="11" t="s">
        <v>8219</v>
      </c>
      <c r="B1751" s="11">
        <v>13</v>
      </c>
    </row>
    <row r="1752" spans="1:2">
      <c r="A1752" s="11" t="s">
        <v>8219</v>
      </c>
      <c r="B1752" s="11">
        <v>18</v>
      </c>
    </row>
    <row r="1753" spans="1:2">
      <c r="A1753" s="11" t="s">
        <v>8219</v>
      </c>
      <c r="B1753" s="11">
        <v>22</v>
      </c>
    </row>
    <row r="1754" spans="1:2">
      <c r="A1754" s="11" t="s">
        <v>8219</v>
      </c>
      <c r="B1754" s="11">
        <v>79</v>
      </c>
    </row>
    <row r="1755" spans="1:2">
      <c r="A1755" s="11" t="s">
        <v>8219</v>
      </c>
      <c r="B1755" s="11">
        <v>14</v>
      </c>
    </row>
    <row r="1756" spans="1:2">
      <c r="A1756" s="11" t="s">
        <v>8219</v>
      </c>
      <c r="B1756" s="11">
        <v>51</v>
      </c>
    </row>
    <row r="1757" spans="1:2">
      <c r="A1757" s="11" t="s">
        <v>8219</v>
      </c>
      <c r="B1757" s="11">
        <v>54</v>
      </c>
    </row>
    <row r="1758" spans="1:2">
      <c r="A1758" s="11" t="s">
        <v>8219</v>
      </c>
      <c r="B1758" s="11">
        <v>70</v>
      </c>
    </row>
    <row r="1759" spans="1:2">
      <c r="A1759" s="11" t="s">
        <v>8219</v>
      </c>
      <c r="B1759" s="11">
        <v>44</v>
      </c>
    </row>
    <row r="1760" spans="1:2">
      <c r="A1760" s="11" t="s">
        <v>8219</v>
      </c>
      <c r="B1760" s="11">
        <v>55</v>
      </c>
    </row>
    <row r="1761" spans="1:2">
      <c r="A1761" s="11" t="s">
        <v>8219</v>
      </c>
      <c r="B1761" s="11">
        <v>15</v>
      </c>
    </row>
    <row r="1762" spans="1:2">
      <c r="A1762" s="11" t="s">
        <v>8219</v>
      </c>
      <c r="B1762" s="11">
        <v>27</v>
      </c>
    </row>
    <row r="1763" spans="1:2">
      <c r="A1763" s="11" t="s">
        <v>8219</v>
      </c>
      <c r="B1763" s="11">
        <v>21</v>
      </c>
    </row>
    <row r="1764" spans="1:2">
      <c r="A1764" s="11" t="s">
        <v>8219</v>
      </c>
      <c r="B1764" s="11">
        <v>162</v>
      </c>
    </row>
    <row r="1765" spans="1:2">
      <c r="A1765" s="11" t="s">
        <v>8219</v>
      </c>
      <c r="B1765" s="11">
        <v>23</v>
      </c>
    </row>
    <row r="1766" spans="1:2">
      <c r="A1766" s="11" t="s">
        <v>8219</v>
      </c>
      <c r="B1766" s="11">
        <v>72</v>
      </c>
    </row>
    <row r="1767" spans="1:2">
      <c r="A1767" s="11" t="s">
        <v>8219</v>
      </c>
      <c r="B1767" s="11">
        <v>68</v>
      </c>
    </row>
    <row r="1768" spans="1:2">
      <c r="A1768" s="11" t="s">
        <v>8219</v>
      </c>
      <c r="B1768" s="11">
        <v>20</v>
      </c>
    </row>
    <row r="1769" spans="1:2">
      <c r="A1769" s="11" t="s">
        <v>8219</v>
      </c>
      <c r="B1769" s="11">
        <v>26</v>
      </c>
    </row>
    <row r="1770" spans="1:2">
      <c r="A1770" s="11" t="s">
        <v>8219</v>
      </c>
      <c r="B1770" s="11">
        <v>72</v>
      </c>
    </row>
    <row r="1771" spans="1:2">
      <c r="A1771" s="11" t="s">
        <v>8219</v>
      </c>
      <c r="B1771" s="11">
        <v>3</v>
      </c>
    </row>
    <row r="1772" spans="1:2">
      <c r="A1772" s="11" t="s">
        <v>8219</v>
      </c>
      <c r="B1772" s="11">
        <v>18</v>
      </c>
    </row>
    <row r="1773" spans="1:2">
      <c r="A1773" s="11" t="s">
        <v>8219</v>
      </c>
      <c r="B1773" s="11">
        <v>30</v>
      </c>
    </row>
    <row r="1774" spans="1:2">
      <c r="A1774" s="11" t="s">
        <v>8219</v>
      </c>
      <c r="B1774" s="11">
        <v>23</v>
      </c>
    </row>
    <row r="1775" spans="1:2">
      <c r="A1775" s="11" t="s">
        <v>8219</v>
      </c>
      <c r="B1775" s="11">
        <v>54</v>
      </c>
    </row>
    <row r="1776" spans="1:2">
      <c r="A1776" s="11" t="s">
        <v>8219</v>
      </c>
      <c r="B1776" s="11">
        <v>26</v>
      </c>
    </row>
    <row r="1777" spans="1:2">
      <c r="A1777" s="11" t="s">
        <v>8219</v>
      </c>
      <c r="B1777" s="11">
        <v>9</v>
      </c>
    </row>
    <row r="1778" spans="1:2">
      <c r="A1778" s="11" t="s">
        <v>8219</v>
      </c>
      <c r="B1778" s="11">
        <v>27</v>
      </c>
    </row>
    <row r="1779" spans="1:2">
      <c r="A1779" s="11" t="s">
        <v>8219</v>
      </c>
      <c r="B1779" s="11">
        <v>30</v>
      </c>
    </row>
    <row r="1780" spans="1:2">
      <c r="A1780" s="11" t="s">
        <v>8219</v>
      </c>
      <c r="B1780" s="11">
        <v>52</v>
      </c>
    </row>
    <row r="1781" spans="1:2">
      <c r="A1781" s="11" t="s">
        <v>8219</v>
      </c>
      <c r="B1781" s="11">
        <v>17</v>
      </c>
    </row>
    <row r="1782" spans="1:2">
      <c r="A1782" s="11" t="s">
        <v>8219</v>
      </c>
      <c r="B1782" s="11">
        <v>19</v>
      </c>
    </row>
    <row r="1783" spans="1:2">
      <c r="A1783" s="11" t="s">
        <v>8219</v>
      </c>
      <c r="B1783" s="11">
        <v>77</v>
      </c>
    </row>
    <row r="1784" spans="1:2">
      <c r="A1784" s="11" t="s">
        <v>8219</v>
      </c>
      <c r="B1784" s="11">
        <v>21</v>
      </c>
    </row>
    <row r="1785" spans="1:2">
      <c r="A1785" s="11" t="s">
        <v>8219</v>
      </c>
      <c r="B1785" s="11">
        <v>38</v>
      </c>
    </row>
    <row r="1786" spans="1:2">
      <c r="A1786" s="11" t="s">
        <v>8219</v>
      </c>
      <c r="B1786" s="11">
        <v>28</v>
      </c>
    </row>
    <row r="1787" spans="1:2">
      <c r="A1787" s="11" t="s">
        <v>8219</v>
      </c>
      <c r="B1787" s="11">
        <v>48</v>
      </c>
    </row>
    <row r="1788" spans="1:2">
      <c r="A1788" s="11" t="s">
        <v>8219</v>
      </c>
      <c r="B1788" s="11">
        <v>46</v>
      </c>
    </row>
    <row r="1789" spans="1:2">
      <c r="A1789" s="11" t="s">
        <v>8219</v>
      </c>
      <c r="B1789" s="11">
        <v>30</v>
      </c>
    </row>
    <row r="1790" spans="1:2">
      <c r="A1790" s="11" t="s">
        <v>8219</v>
      </c>
      <c r="B1790" s="11">
        <v>64</v>
      </c>
    </row>
    <row r="1791" spans="1:2">
      <c r="A1791" s="11" t="s">
        <v>8219</v>
      </c>
      <c r="B1791" s="11">
        <v>15</v>
      </c>
    </row>
    <row r="1792" spans="1:2">
      <c r="A1792" s="11" t="s">
        <v>8219</v>
      </c>
      <c r="B1792" s="11">
        <v>41</v>
      </c>
    </row>
    <row r="1793" spans="1:2">
      <c r="A1793" s="11" t="s">
        <v>8219</v>
      </c>
      <c r="B1793" s="11">
        <v>35</v>
      </c>
    </row>
    <row r="1794" spans="1:2">
      <c r="A1794" s="11" t="s">
        <v>8219</v>
      </c>
      <c r="B1794" s="11">
        <v>45</v>
      </c>
    </row>
    <row r="1795" spans="1:2">
      <c r="A1795" s="11" t="s">
        <v>8219</v>
      </c>
      <c r="B1795" s="11">
        <v>62</v>
      </c>
    </row>
    <row r="1796" spans="1:2">
      <c r="A1796" s="11" t="s">
        <v>8219</v>
      </c>
      <c r="B1796" s="11">
        <v>22</v>
      </c>
    </row>
    <row r="1797" spans="1:2">
      <c r="A1797" s="11" t="s">
        <v>8219</v>
      </c>
      <c r="B1797" s="11">
        <v>18</v>
      </c>
    </row>
    <row r="1798" spans="1:2">
      <c r="A1798" s="11" t="s">
        <v>8219</v>
      </c>
      <c r="B1798" s="11">
        <v>12</v>
      </c>
    </row>
    <row r="1799" spans="1:2">
      <c r="A1799" s="11" t="s">
        <v>8219</v>
      </c>
      <c r="B1799" s="11">
        <v>44</v>
      </c>
    </row>
    <row r="1800" spans="1:2">
      <c r="A1800" s="11" t="s">
        <v>8219</v>
      </c>
      <c r="B1800" s="11">
        <v>27</v>
      </c>
    </row>
    <row r="1801" spans="1:2">
      <c r="A1801" s="11" t="s">
        <v>8219</v>
      </c>
      <c r="B1801" s="11">
        <v>38</v>
      </c>
    </row>
    <row r="1802" spans="1:2">
      <c r="A1802" s="11" t="s">
        <v>8219</v>
      </c>
      <c r="B1802" s="11">
        <v>28</v>
      </c>
    </row>
    <row r="1803" spans="1:2">
      <c r="A1803" s="11" t="s">
        <v>8219</v>
      </c>
      <c r="B1803" s="11">
        <v>24</v>
      </c>
    </row>
    <row r="1804" spans="1:2">
      <c r="A1804" s="11" t="s">
        <v>8219</v>
      </c>
      <c r="B1804" s="11">
        <v>65</v>
      </c>
    </row>
    <row r="1805" spans="1:2">
      <c r="A1805" s="11" t="s">
        <v>8219</v>
      </c>
      <c r="B1805" s="11">
        <v>46</v>
      </c>
    </row>
    <row r="1806" spans="1:2">
      <c r="A1806" s="11" t="s">
        <v>8219</v>
      </c>
      <c r="B1806" s="11">
        <v>85</v>
      </c>
    </row>
    <row r="1807" spans="1:2">
      <c r="A1807" s="11" t="s">
        <v>8219</v>
      </c>
      <c r="B1807" s="11">
        <v>66</v>
      </c>
    </row>
    <row r="1808" spans="1:2">
      <c r="A1808" s="11" t="s">
        <v>8219</v>
      </c>
      <c r="B1808" s="11">
        <v>165</v>
      </c>
    </row>
    <row r="1809" spans="1:2">
      <c r="A1809" s="11" t="s">
        <v>8219</v>
      </c>
      <c r="B1809" s="11">
        <v>17</v>
      </c>
    </row>
    <row r="1810" spans="1:2">
      <c r="A1810" s="11" t="s">
        <v>8219</v>
      </c>
      <c r="B1810" s="11">
        <v>3</v>
      </c>
    </row>
    <row r="1811" spans="1:2">
      <c r="A1811" s="11" t="s">
        <v>8219</v>
      </c>
      <c r="B1811" s="11">
        <v>17</v>
      </c>
    </row>
    <row r="1812" spans="1:2">
      <c r="A1812" s="11" t="s">
        <v>8219</v>
      </c>
      <c r="B1812" s="11">
        <v>91</v>
      </c>
    </row>
    <row r="1813" spans="1:2">
      <c r="A1813" s="11" t="s">
        <v>8219</v>
      </c>
      <c r="B1813" s="11">
        <v>67</v>
      </c>
    </row>
    <row r="1814" spans="1:2">
      <c r="A1814" s="11" t="s">
        <v>8219</v>
      </c>
      <c r="B1814" s="11">
        <v>18</v>
      </c>
    </row>
    <row r="1815" spans="1:2">
      <c r="A1815" s="11" t="s">
        <v>8219</v>
      </c>
      <c r="B1815" s="11">
        <v>21</v>
      </c>
    </row>
    <row r="1816" spans="1:2">
      <c r="A1816" s="11" t="s">
        <v>8219</v>
      </c>
      <c r="B1816" s="11">
        <v>40</v>
      </c>
    </row>
    <row r="1817" spans="1:2">
      <c r="A1817" s="11" t="s">
        <v>8219</v>
      </c>
      <c r="B1817" s="11">
        <v>78</v>
      </c>
    </row>
    <row r="1818" spans="1:2">
      <c r="A1818" s="11" t="s">
        <v>8219</v>
      </c>
      <c r="B1818" s="11">
        <v>26</v>
      </c>
    </row>
    <row r="1819" spans="1:2">
      <c r="A1819" s="11" t="s">
        <v>8219</v>
      </c>
      <c r="B1819" s="11">
        <v>14</v>
      </c>
    </row>
    <row r="1820" spans="1:2">
      <c r="A1820" s="11" t="s">
        <v>8219</v>
      </c>
      <c r="B1820" s="11">
        <v>44</v>
      </c>
    </row>
    <row r="1821" spans="1:2">
      <c r="A1821" s="11" t="s">
        <v>8219</v>
      </c>
      <c r="B1821" s="11">
        <v>9</v>
      </c>
    </row>
    <row r="1822" spans="1:2">
      <c r="A1822" s="11" t="s">
        <v>8219</v>
      </c>
      <c r="B1822" s="11">
        <v>30</v>
      </c>
    </row>
    <row r="1823" spans="1:2">
      <c r="A1823" s="11" t="s">
        <v>8219</v>
      </c>
      <c r="B1823" s="11">
        <v>45</v>
      </c>
    </row>
    <row r="1824" spans="1:2">
      <c r="A1824" s="11" t="s">
        <v>8219</v>
      </c>
      <c r="B1824" s="11">
        <v>56</v>
      </c>
    </row>
    <row r="1825" spans="1:2">
      <c r="A1825" s="11" t="s">
        <v>8219</v>
      </c>
      <c r="B1825" s="11">
        <v>46</v>
      </c>
    </row>
    <row r="1826" spans="1:2">
      <c r="A1826" s="11" t="s">
        <v>8219</v>
      </c>
      <c r="B1826" s="11">
        <v>34</v>
      </c>
    </row>
    <row r="1827" spans="1:2">
      <c r="A1827" s="11" t="s">
        <v>8219</v>
      </c>
      <c r="B1827" s="11">
        <v>98</v>
      </c>
    </row>
    <row r="1828" spans="1:2">
      <c r="A1828" s="11" t="s">
        <v>8219</v>
      </c>
      <c r="B1828" s="11">
        <v>46</v>
      </c>
    </row>
    <row r="1829" spans="1:2">
      <c r="A1829" s="11" t="s">
        <v>8219</v>
      </c>
      <c r="B1829" s="11">
        <v>10</v>
      </c>
    </row>
    <row r="1830" spans="1:2">
      <c r="A1830" s="11" t="s">
        <v>8219</v>
      </c>
      <c r="B1830" s="11">
        <v>76</v>
      </c>
    </row>
    <row r="1831" spans="1:2">
      <c r="A1831" s="11" t="s">
        <v>8219</v>
      </c>
      <c r="B1831" s="11">
        <v>104</v>
      </c>
    </row>
    <row r="1832" spans="1:2">
      <c r="A1832" s="11" t="s">
        <v>8219</v>
      </c>
      <c r="B1832" s="11">
        <v>87</v>
      </c>
    </row>
    <row r="1833" spans="1:2">
      <c r="A1833" s="11" t="s">
        <v>8219</v>
      </c>
      <c r="B1833" s="11">
        <v>29</v>
      </c>
    </row>
    <row r="1834" spans="1:2">
      <c r="A1834" s="11" t="s">
        <v>8219</v>
      </c>
      <c r="B1834" s="11">
        <v>51</v>
      </c>
    </row>
    <row r="1835" spans="1:2">
      <c r="A1835" s="11" t="s">
        <v>8219</v>
      </c>
      <c r="B1835" s="11">
        <v>12</v>
      </c>
    </row>
    <row r="1836" spans="1:2">
      <c r="A1836" s="11" t="s">
        <v>8219</v>
      </c>
      <c r="B1836" s="11">
        <v>72</v>
      </c>
    </row>
    <row r="1837" spans="1:2">
      <c r="A1837" s="11" t="s">
        <v>8219</v>
      </c>
      <c r="B1837" s="11">
        <v>21</v>
      </c>
    </row>
    <row r="1838" spans="1:2">
      <c r="A1838" s="11" t="s">
        <v>8219</v>
      </c>
      <c r="B1838" s="11">
        <v>42</v>
      </c>
    </row>
    <row r="1839" spans="1:2">
      <c r="A1839" s="11" t="s">
        <v>8219</v>
      </c>
      <c r="B1839" s="11">
        <v>71</v>
      </c>
    </row>
    <row r="1840" spans="1:2">
      <c r="A1840" s="11" t="s">
        <v>8219</v>
      </c>
      <c r="B1840" s="11">
        <v>168</v>
      </c>
    </row>
    <row r="1841" spans="1:2">
      <c r="A1841" s="11" t="s">
        <v>8219</v>
      </c>
      <c r="B1841" s="11">
        <v>19</v>
      </c>
    </row>
    <row r="1842" spans="1:2">
      <c r="A1842" s="11" t="s">
        <v>8219</v>
      </c>
      <c r="B1842" s="11">
        <v>37</v>
      </c>
    </row>
    <row r="1843" spans="1:2">
      <c r="A1843" s="11" t="s">
        <v>8219</v>
      </c>
      <c r="B1843" s="11">
        <v>36</v>
      </c>
    </row>
    <row r="1844" spans="1:2">
      <c r="A1844" s="11" t="s">
        <v>8219</v>
      </c>
      <c r="B1844" s="11">
        <v>14</v>
      </c>
    </row>
    <row r="1845" spans="1:2">
      <c r="A1845" s="11" t="s">
        <v>8219</v>
      </c>
      <c r="B1845" s="11">
        <v>18</v>
      </c>
    </row>
    <row r="1846" spans="1:2">
      <c r="A1846" s="11" t="s">
        <v>8219</v>
      </c>
      <c r="B1846" s="11">
        <v>82</v>
      </c>
    </row>
    <row r="1847" spans="1:2">
      <c r="A1847" s="11" t="s">
        <v>8219</v>
      </c>
      <c r="B1847" s="11">
        <v>43</v>
      </c>
    </row>
    <row r="1848" spans="1:2">
      <c r="A1848" s="11" t="s">
        <v>8219</v>
      </c>
      <c r="B1848" s="11">
        <v>8</v>
      </c>
    </row>
    <row r="1849" spans="1:2">
      <c r="A1849" s="11" t="s">
        <v>8219</v>
      </c>
      <c r="B1849" s="11">
        <v>45</v>
      </c>
    </row>
    <row r="1850" spans="1:2">
      <c r="A1850" s="11" t="s">
        <v>8219</v>
      </c>
      <c r="B1850" s="11">
        <v>20</v>
      </c>
    </row>
    <row r="1851" spans="1:2">
      <c r="A1851" s="11" t="s">
        <v>8219</v>
      </c>
      <c r="B1851" s="11">
        <v>31</v>
      </c>
    </row>
    <row r="1852" spans="1:2">
      <c r="A1852" s="11" t="s">
        <v>8219</v>
      </c>
      <c r="B1852" s="11">
        <v>25</v>
      </c>
    </row>
    <row r="1853" spans="1:2">
      <c r="A1853" s="11" t="s">
        <v>8219</v>
      </c>
      <c r="B1853" s="11">
        <v>14</v>
      </c>
    </row>
    <row r="1854" spans="1:2">
      <c r="A1854" s="11" t="s">
        <v>8219</v>
      </c>
      <c r="B1854" s="11">
        <v>45</v>
      </c>
    </row>
    <row r="1855" spans="1:2">
      <c r="A1855" s="11" t="s">
        <v>8219</v>
      </c>
      <c r="B1855" s="11">
        <v>20</v>
      </c>
    </row>
    <row r="1856" spans="1:2">
      <c r="A1856" s="11" t="s">
        <v>8219</v>
      </c>
      <c r="B1856" s="11">
        <v>39</v>
      </c>
    </row>
    <row r="1857" spans="1:2">
      <c r="A1857" s="11" t="s">
        <v>8219</v>
      </c>
      <c r="B1857" s="11">
        <v>16</v>
      </c>
    </row>
    <row r="1858" spans="1:2">
      <c r="A1858" s="11" t="s">
        <v>8219</v>
      </c>
      <c r="B1858" s="11">
        <v>37</v>
      </c>
    </row>
    <row r="1859" spans="1:2">
      <c r="A1859" s="11" t="s">
        <v>8219</v>
      </c>
      <c r="B1859" s="11">
        <v>14</v>
      </c>
    </row>
    <row r="1860" spans="1:2">
      <c r="A1860" s="11" t="s">
        <v>8219</v>
      </c>
      <c r="B1860" s="11">
        <v>21</v>
      </c>
    </row>
    <row r="1861" spans="1:2">
      <c r="A1861" s="11" t="s">
        <v>8219</v>
      </c>
      <c r="B1861" s="11">
        <v>69</v>
      </c>
    </row>
    <row r="1862" spans="1:2">
      <c r="A1862" s="11" t="s">
        <v>8219</v>
      </c>
      <c r="B1862" s="11">
        <v>16</v>
      </c>
    </row>
    <row r="1863" spans="1:2">
      <c r="A1863" s="11" t="s">
        <v>8219</v>
      </c>
      <c r="B1863" s="11">
        <v>55</v>
      </c>
    </row>
    <row r="1864" spans="1:2">
      <c r="A1864" s="11" t="s">
        <v>8219</v>
      </c>
      <c r="B1864" s="11">
        <v>27</v>
      </c>
    </row>
    <row r="1865" spans="1:2">
      <c r="A1865" s="11" t="s">
        <v>8219</v>
      </c>
      <c r="B1865" s="11">
        <v>36</v>
      </c>
    </row>
    <row r="1866" spans="1:2">
      <c r="A1866" s="11" t="s">
        <v>8219</v>
      </c>
      <c r="B1866" s="11">
        <v>19</v>
      </c>
    </row>
    <row r="1867" spans="1:2">
      <c r="A1867" s="11" t="s">
        <v>8219</v>
      </c>
      <c r="B1867" s="11">
        <v>12</v>
      </c>
    </row>
    <row r="1868" spans="1:2">
      <c r="A1868" s="11" t="s">
        <v>8219</v>
      </c>
      <c r="B1868" s="11">
        <v>17</v>
      </c>
    </row>
    <row r="1869" spans="1:2">
      <c r="A1869" s="11" t="s">
        <v>8219</v>
      </c>
      <c r="B1869" s="11">
        <v>114</v>
      </c>
    </row>
    <row r="1870" spans="1:2">
      <c r="A1870" s="11" t="s">
        <v>8219</v>
      </c>
      <c r="B1870" s="11">
        <v>93</v>
      </c>
    </row>
    <row r="1871" spans="1:2">
      <c r="A1871" s="11" t="s">
        <v>8219</v>
      </c>
      <c r="B1871" s="11">
        <v>36</v>
      </c>
    </row>
    <row r="1872" spans="1:2">
      <c r="A1872" s="11" t="s">
        <v>8219</v>
      </c>
      <c r="B1872" s="11">
        <v>61</v>
      </c>
    </row>
    <row r="1873" spans="1:2">
      <c r="A1873" s="11" t="s">
        <v>8219</v>
      </c>
      <c r="B1873" s="11">
        <v>47</v>
      </c>
    </row>
    <row r="1874" spans="1:2">
      <c r="A1874" s="11" t="s">
        <v>8219</v>
      </c>
      <c r="B1874" s="11">
        <v>17</v>
      </c>
    </row>
    <row r="1875" spans="1:2">
      <c r="A1875" s="11" t="s">
        <v>8219</v>
      </c>
      <c r="B1875" s="11">
        <v>63</v>
      </c>
    </row>
    <row r="1876" spans="1:2">
      <c r="A1876" s="11" t="s">
        <v>8219</v>
      </c>
      <c r="B1876" s="11">
        <v>9</v>
      </c>
    </row>
    <row r="1877" spans="1:2">
      <c r="A1877" s="11" t="s">
        <v>8219</v>
      </c>
      <c r="B1877" s="11">
        <v>30</v>
      </c>
    </row>
    <row r="1878" spans="1:2">
      <c r="A1878" s="11" t="s">
        <v>8219</v>
      </c>
      <c r="B1878" s="11">
        <v>23</v>
      </c>
    </row>
    <row r="1879" spans="1:2">
      <c r="A1879" s="11" t="s">
        <v>8219</v>
      </c>
      <c r="B1879" s="11">
        <v>33</v>
      </c>
    </row>
    <row r="1880" spans="1:2">
      <c r="A1880" s="11" t="s">
        <v>8219</v>
      </c>
      <c r="B1880" s="11">
        <v>39</v>
      </c>
    </row>
    <row r="1881" spans="1:2">
      <c r="A1881" s="11" t="s">
        <v>8219</v>
      </c>
      <c r="B1881" s="11">
        <v>17</v>
      </c>
    </row>
    <row r="1882" spans="1:2">
      <c r="A1882" s="11" t="s">
        <v>8219</v>
      </c>
      <c r="B1882" s="11">
        <v>6</v>
      </c>
    </row>
    <row r="1883" spans="1:2">
      <c r="A1883" s="11" t="s">
        <v>8219</v>
      </c>
      <c r="B1883" s="11">
        <v>39</v>
      </c>
    </row>
    <row r="1884" spans="1:2">
      <c r="A1884" s="11" t="s">
        <v>8219</v>
      </c>
      <c r="B1884" s="11">
        <v>57</v>
      </c>
    </row>
    <row r="1885" spans="1:2">
      <c r="A1885" s="11" t="s">
        <v>8219</v>
      </c>
      <c r="B1885" s="11">
        <v>56</v>
      </c>
    </row>
    <row r="1886" spans="1:2">
      <c r="A1886" s="11" t="s">
        <v>8219</v>
      </c>
      <c r="B1886" s="11">
        <v>13</v>
      </c>
    </row>
    <row r="1887" spans="1:2">
      <c r="A1887" s="11" t="s">
        <v>8219</v>
      </c>
      <c r="B1887" s="11">
        <v>95</v>
      </c>
    </row>
    <row r="1888" spans="1:2">
      <c r="A1888" s="11" t="s">
        <v>8219</v>
      </c>
      <c r="B1888" s="11">
        <v>80</v>
      </c>
    </row>
    <row r="1889" spans="1:2">
      <c r="A1889" s="11" t="s">
        <v>8219</v>
      </c>
      <c r="B1889" s="11">
        <v>133</v>
      </c>
    </row>
    <row r="1890" spans="1:2">
      <c r="A1890" s="11" t="s">
        <v>8219</v>
      </c>
      <c r="B1890" s="11">
        <v>44</v>
      </c>
    </row>
    <row r="1891" spans="1:2">
      <c r="A1891" s="11" t="s">
        <v>8219</v>
      </c>
      <c r="B1891" s="11">
        <v>30</v>
      </c>
    </row>
    <row r="1892" spans="1:2">
      <c r="A1892" s="11" t="s">
        <v>8219</v>
      </c>
      <c r="B1892" s="11">
        <v>56</v>
      </c>
    </row>
    <row r="1893" spans="1:2">
      <c r="A1893" s="11" t="s">
        <v>8219</v>
      </c>
      <c r="B1893" s="11">
        <v>66</v>
      </c>
    </row>
    <row r="1894" spans="1:2">
      <c r="A1894" s="11" t="s">
        <v>8219</v>
      </c>
      <c r="B1894" s="11">
        <v>29</v>
      </c>
    </row>
    <row r="1895" spans="1:2">
      <c r="A1895" s="11" t="s">
        <v>8219</v>
      </c>
      <c r="B1895" s="11">
        <v>72</v>
      </c>
    </row>
    <row r="1896" spans="1:2">
      <c r="A1896" s="11" t="s">
        <v>8219</v>
      </c>
      <c r="B1896" s="11">
        <v>27</v>
      </c>
    </row>
    <row r="1897" spans="1:2">
      <c r="A1897" s="11" t="s">
        <v>8219</v>
      </c>
      <c r="B1897" s="11">
        <v>10</v>
      </c>
    </row>
    <row r="1898" spans="1:2">
      <c r="A1898" s="11" t="s">
        <v>8219</v>
      </c>
      <c r="B1898" s="11">
        <v>35</v>
      </c>
    </row>
    <row r="1899" spans="1:2">
      <c r="A1899" s="11" t="s">
        <v>8219</v>
      </c>
      <c r="B1899" s="11">
        <v>29</v>
      </c>
    </row>
    <row r="1900" spans="1:2">
      <c r="A1900" s="11" t="s">
        <v>8219</v>
      </c>
      <c r="B1900" s="11">
        <v>13</v>
      </c>
    </row>
    <row r="1901" spans="1:2">
      <c r="A1901" s="11" t="s">
        <v>8219</v>
      </c>
      <c r="B1901" s="11">
        <v>72</v>
      </c>
    </row>
    <row r="1902" spans="1:2">
      <c r="A1902" s="11" t="s">
        <v>8219</v>
      </c>
      <c r="B1902" s="11">
        <v>78</v>
      </c>
    </row>
    <row r="1903" spans="1:2">
      <c r="A1903" s="11" t="s">
        <v>8219</v>
      </c>
      <c r="B1903" s="11">
        <v>49</v>
      </c>
    </row>
    <row r="1904" spans="1:2">
      <c r="A1904" s="11" t="s">
        <v>8219</v>
      </c>
      <c r="B1904" s="11">
        <v>42</v>
      </c>
    </row>
    <row r="1905" spans="1:2">
      <c r="A1905" s="11" t="s">
        <v>8219</v>
      </c>
      <c r="B1905" s="11">
        <v>35</v>
      </c>
    </row>
    <row r="1906" spans="1:2">
      <c r="A1906" s="11" t="s">
        <v>8219</v>
      </c>
      <c r="B1906" s="11">
        <v>42</v>
      </c>
    </row>
    <row r="1907" spans="1:2">
      <c r="A1907" s="11" t="s">
        <v>8219</v>
      </c>
      <c r="B1907" s="11">
        <v>42</v>
      </c>
    </row>
    <row r="1908" spans="1:2">
      <c r="A1908" s="11" t="s">
        <v>8219</v>
      </c>
      <c r="B1908" s="11">
        <v>31</v>
      </c>
    </row>
    <row r="1909" spans="1:2">
      <c r="A1909" s="11" t="s">
        <v>8219</v>
      </c>
      <c r="B1909" s="11">
        <v>38</v>
      </c>
    </row>
    <row r="1910" spans="1:2">
      <c r="A1910" s="11" t="s">
        <v>8219</v>
      </c>
      <c r="B1910" s="11">
        <v>8</v>
      </c>
    </row>
    <row r="1911" spans="1:2">
      <c r="A1911" s="11" t="s">
        <v>8219</v>
      </c>
      <c r="B1911" s="11">
        <v>39</v>
      </c>
    </row>
    <row r="1912" spans="1:2">
      <c r="A1912" s="11" t="s">
        <v>8219</v>
      </c>
      <c r="B1912" s="11">
        <v>29</v>
      </c>
    </row>
    <row r="1913" spans="1:2">
      <c r="A1913" s="11" t="s">
        <v>8219</v>
      </c>
      <c r="B1913" s="11">
        <v>72</v>
      </c>
    </row>
    <row r="1914" spans="1:2">
      <c r="A1914" s="11" t="s">
        <v>8219</v>
      </c>
      <c r="B1914" s="11">
        <v>15</v>
      </c>
    </row>
    <row r="1915" spans="1:2">
      <c r="A1915" s="11" t="s">
        <v>8219</v>
      </c>
      <c r="B1915" s="11">
        <v>33</v>
      </c>
    </row>
    <row r="1916" spans="1:2">
      <c r="A1916" s="11" t="s">
        <v>8219</v>
      </c>
      <c r="B1916" s="11">
        <v>15</v>
      </c>
    </row>
    <row r="1917" spans="1:2">
      <c r="A1917" s="11" t="s">
        <v>8219</v>
      </c>
      <c r="B1917" s="11">
        <v>19</v>
      </c>
    </row>
    <row r="1918" spans="1:2">
      <c r="A1918" s="11" t="s">
        <v>8219</v>
      </c>
      <c r="B1918" s="11">
        <v>17</v>
      </c>
    </row>
    <row r="1919" spans="1:2">
      <c r="A1919" s="11" t="s">
        <v>8219</v>
      </c>
      <c r="B1919" s="11">
        <v>44</v>
      </c>
    </row>
    <row r="1920" spans="1:2">
      <c r="A1920" s="11" t="s">
        <v>8219</v>
      </c>
      <c r="B1920" s="11">
        <v>10</v>
      </c>
    </row>
    <row r="1921" spans="1:2">
      <c r="A1921" s="11" t="s">
        <v>8219</v>
      </c>
      <c r="B1921" s="11">
        <v>46</v>
      </c>
    </row>
    <row r="1922" spans="1:2">
      <c r="A1922" s="11" t="s">
        <v>8219</v>
      </c>
      <c r="B1922" s="11">
        <v>11</v>
      </c>
    </row>
    <row r="1923" spans="1:2">
      <c r="A1923" s="11" t="s">
        <v>8219</v>
      </c>
      <c r="B1923" s="11">
        <v>13</v>
      </c>
    </row>
    <row r="1924" spans="1:2">
      <c r="A1924" s="11" t="s">
        <v>8219</v>
      </c>
      <c r="B1924" s="11">
        <v>33</v>
      </c>
    </row>
    <row r="1925" spans="1:2">
      <c r="A1925" s="11" t="s">
        <v>8219</v>
      </c>
      <c r="B1925" s="11">
        <v>28</v>
      </c>
    </row>
    <row r="1926" spans="1:2">
      <c r="A1926" s="11" t="s">
        <v>8219</v>
      </c>
      <c r="B1926" s="11">
        <v>21</v>
      </c>
    </row>
    <row r="1927" spans="1:2">
      <c r="A1927" s="11" t="s">
        <v>8219</v>
      </c>
      <c r="B1927" s="11">
        <v>13</v>
      </c>
    </row>
    <row r="1928" spans="1:2">
      <c r="A1928" s="11" t="s">
        <v>8219</v>
      </c>
      <c r="B1928" s="11">
        <v>34</v>
      </c>
    </row>
    <row r="1929" spans="1:2">
      <c r="A1929" s="11" t="s">
        <v>8219</v>
      </c>
      <c r="B1929" s="11">
        <v>80</v>
      </c>
    </row>
    <row r="1930" spans="1:2">
      <c r="A1930" s="11" t="s">
        <v>8219</v>
      </c>
      <c r="B1930" s="11">
        <v>74</v>
      </c>
    </row>
    <row r="1931" spans="1:2">
      <c r="A1931" s="11" t="s">
        <v>8219</v>
      </c>
      <c r="B1931" s="11">
        <v>7</v>
      </c>
    </row>
    <row r="1932" spans="1:2">
      <c r="A1932" s="11" t="s">
        <v>8219</v>
      </c>
      <c r="B1932" s="11">
        <v>34</v>
      </c>
    </row>
    <row r="1933" spans="1:2">
      <c r="A1933" s="11" t="s">
        <v>8219</v>
      </c>
      <c r="B1933" s="11">
        <v>86</v>
      </c>
    </row>
    <row r="1934" spans="1:2">
      <c r="A1934" s="11" t="s">
        <v>8219</v>
      </c>
      <c r="B1934" s="11">
        <v>37</v>
      </c>
    </row>
    <row r="1935" spans="1:2">
      <c r="A1935" s="11" t="s">
        <v>8219</v>
      </c>
      <c r="B1935" s="11">
        <v>18</v>
      </c>
    </row>
    <row r="1936" spans="1:2">
      <c r="A1936" s="11" t="s">
        <v>8219</v>
      </c>
      <c r="B1936" s="11">
        <v>22</v>
      </c>
    </row>
    <row r="1937" spans="1:2">
      <c r="A1937" s="11" t="s">
        <v>8219</v>
      </c>
      <c r="B1937" s="11">
        <v>26</v>
      </c>
    </row>
    <row r="1938" spans="1:2">
      <c r="A1938" s="11" t="s">
        <v>8219</v>
      </c>
      <c r="B1938" s="11">
        <v>27</v>
      </c>
    </row>
    <row r="1939" spans="1:2">
      <c r="A1939" s="11" t="s">
        <v>8219</v>
      </c>
      <c r="B1939" s="11">
        <v>8</v>
      </c>
    </row>
    <row r="1940" spans="1:2">
      <c r="A1940" s="11" t="s">
        <v>8219</v>
      </c>
      <c r="B1940" s="11">
        <v>204</v>
      </c>
    </row>
    <row r="1941" spans="1:2">
      <c r="A1941" s="11" t="s">
        <v>8219</v>
      </c>
      <c r="B1941" s="11">
        <v>46</v>
      </c>
    </row>
    <row r="1942" spans="1:2">
      <c r="A1942" s="11" t="s">
        <v>8219</v>
      </c>
      <c r="B1942" s="11">
        <v>17</v>
      </c>
    </row>
    <row r="1943" spans="1:2">
      <c r="A1943" s="11" t="s">
        <v>8219</v>
      </c>
      <c r="B1943" s="11">
        <v>28</v>
      </c>
    </row>
    <row r="1944" spans="1:2">
      <c r="A1944" s="11" t="s">
        <v>8219</v>
      </c>
      <c r="B1944" s="11">
        <v>83</v>
      </c>
    </row>
    <row r="1945" spans="1:2">
      <c r="A1945" s="11" t="s">
        <v>8219</v>
      </c>
      <c r="B1945" s="11">
        <v>13</v>
      </c>
    </row>
    <row r="1946" spans="1:2">
      <c r="A1946" s="11" t="s">
        <v>8219</v>
      </c>
      <c r="B1946" s="11">
        <v>8</v>
      </c>
    </row>
    <row r="1947" spans="1:2">
      <c r="A1947" s="11" t="s">
        <v>8219</v>
      </c>
      <c r="B1947" s="11">
        <v>32</v>
      </c>
    </row>
    <row r="1948" spans="1:2">
      <c r="A1948" s="11" t="s">
        <v>8219</v>
      </c>
      <c r="B1948" s="11">
        <v>85</v>
      </c>
    </row>
    <row r="1949" spans="1:2">
      <c r="A1949" s="11" t="s">
        <v>8219</v>
      </c>
      <c r="B1949" s="11">
        <v>29</v>
      </c>
    </row>
    <row r="1950" spans="1:2">
      <c r="A1950" s="11" t="s">
        <v>8219</v>
      </c>
      <c r="B1950" s="11">
        <v>24</v>
      </c>
    </row>
    <row r="1951" spans="1:2">
      <c r="A1951" s="11" t="s">
        <v>8219</v>
      </c>
      <c r="B1951" s="11">
        <v>8</v>
      </c>
    </row>
    <row r="1952" spans="1:2">
      <c r="A1952" s="11" t="s">
        <v>8219</v>
      </c>
      <c r="B1952" s="11">
        <v>19</v>
      </c>
    </row>
    <row r="1953" spans="1:2">
      <c r="A1953" s="11" t="s">
        <v>8219</v>
      </c>
      <c r="B1953" s="11">
        <v>336</v>
      </c>
    </row>
    <row r="1954" spans="1:2">
      <c r="A1954" s="11" t="s">
        <v>8219</v>
      </c>
      <c r="B1954" s="11">
        <v>13</v>
      </c>
    </row>
    <row r="1955" spans="1:2">
      <c r="A1955" s="11" t="s">
        <v>8219</v>
      </c>
      <c r="B1955" s="11">
        <v>42</v>
      </c>
    </row>
    <row r="1956" spans="1:2">
      <c r="A1956" s="11" t="s">
        <v>8219</v>
      </c>
      <c r="B1956" s="11">
        <v>64</v>
      </c>
    </row>
    <row r="1957" spans="1:2">
      <c r="A1957" s="11" t="s">
        <v>8219</v>
      </c>
      <c r="B1957" s="11">
        <v>25</v>
      </c>
    </row>
    <row r="1958" spans="1:2">
      <c r="A1958" s="11" t="s">
        <v>8219</v>
      </c>
      <c r="B1958" s="11">
        <v>20</v>
      </c>
    </row>
    <row r="1959" spans="1:2">
      <c r="A1959" s="11" t="s">
        <v>8219</v>
      </c>
      <c r="B1959" s="11">
        <v>104</v>
      </c>
    </row>
    <row r="1960" spans="1:2">
      <c r="A1960" s="11" t="s">
        <v>8219</v>
      </c>
      <c r="B1960" s="11">
        <v>53</v>
      </c>
    </row>
    <row r="1961" spans="1:2">
      <c r="A1961" s="11" t="s">
        <v>8219</v>
      </c>
      <c r="B1961" s="11">
        <v>14</v>
      </c>
    </row>
    <row r="1962" spans="1:2">
      <c r="A1962" s="11" t="s">
        <v>8219</v>
      </c>
      <c r="B1962" s="11">
        <v>20</v>
      </c>
    </row>
    <row r="1963" spans="1:2">
      <c r="A1963" s="11" t="s">
        <v>8219</v>
      </c>
      <c r="B1963" s="11">
        <v>558</v>
      </c>
    </row>
    <row r="1964" spans="1:2">
      <c r="A1964" s="11" t="s">
        <v>8219</v>
      </c>
      <c r="B1964" s="11">
        <v>22</v>
      </c>
    </row>
    <row r="1965" spans="1:2">
      <c r="A1965" s="11" t="s">
        <v>8219</v>
      </c>
      <c r="B1965" s="11">
        <v>24</v>
      </c>
    </row>
    <row r="1966" spans="1:2">
      <c r="A1966" s="11" t="s">
        <v>8219</v>
      </c>
      <c r="B1966" s="11">
        <v>74</v>
      </c>
    </row>
    <row r="1967" spans="1:2">
      <c r="A1967" s="11" t="s">
        <v>8219</v>
      </c>
      <c r="B1967" s="11">
        <v>54</v>
      </c>
    </row>
    <row r="1968" spans="1:2">
      <c r="A1968" s="11" t="s">
        <v>8219</v>
      </c>
      <c r="B1968" s="11">
        <v>31</v>
      </c>
    </row>
    <row r="1969" spans="1:2">
      <c r="A1969" s="11" t="s">
        <v>8219</v>
      </c>
      <c r="B1969" s="11">
        <v>25</v>
      </c>
    </row>
    <row r="1970" spans="1:2">
      <c r="A1970" s="11" t="s">
        <v>8219</v>
      </c>
      <c r="B1970" s="11">
        <v>17</v>
      </c>
    </row>
    <row r="1971" spans="1:2">
      <c r="A1971" s="11" t="s">
        <v>8219</v>
      </c>
      <c r="B1971" s="11">
        <v>12</v>
      </c>
    </row>
    <row r="1972" spans="1:2">
      <c r="A1972" s="11" t="s">
        <v>8219</v>
      </c>
      <c r="B1972" s="11">
        <v>38</v>
      </c>
    </row>
    <row r="1973" spans="1:2">
      <c r="A1973" s="11" t="s">
        <v>8219</v>
      </c>
      <c r="B1973" s="11">
        <v>41</v>
      </c>
    </row>
    <row r="1974" spans="1:2">
      <c r="A1974" s="11" t="s">
        <v>8219</v>
      </c>
      <c r="B1974" s="11">
        <v>19</v>
      </c>
    </row>
    <row r="1975" spans="1:2">
      <c r="A1975" s="11" t="s">
        <v>8219</v>
      </c>
      <c r="B1975" s="11">
        <v>41</v>
      </c>
    </row>
    <row r="1976" spans="1:2">
      <c r="A1976" s="11" t="s">
        <v>8219</v>
      </c>
      <c r="B1976" s="11">
        <v>26</v>
      </c>
    </row>
    <row r="1977" spans="1:2">
      <c r="A1977" s="11" t="s">
        <v>8219</v>
      </c>
      <c r="B1977" s="11">
        <v>25</v>
      </c>
    </row>
    <row r="1978" spans="1:2">
      <c r="A1978" s="11" t="s">
        <v>8219</v>
      </c>
      <c r="B1978" s="11">
        <v>9</v>
      </c>
    </row>
    <row r="1979" spans="1:2">
      <c r="A1979" s="11" t="s">
        <v>8219</v>
      </c>
      <c r="B1979" s="11">
        <v>78</v>
      </c>
    </row>
    <row r="1980" spans="1:2">
      <c r="A1980" s="11" t="s">
        <v>8219</v>
      </c>
      <c r="B1980" s="11">
        <v>45</v>
      </c>
    </row>
    <row r="1981" spans="1:2">
      <c r="A1981" s="11" t="s">
        <v>8219</v>
      </c>
      <c r="B1981" s="11">
        <v>102</v>
      </c>
    </row>
    <row r="1982" spans="1:2">
      <c r="A1982" s="11" t="s">
        <v>8219</v>
      </c>
      <c r="B1982" s="11">
        <v>5</v>
      </c>
    </row>
    <row r="1983" spans="1:2">
      <c r="A1983" s="11" t="s">
        <v>8219</v>
      </c>
      <c r="B1983" s="11">
        <v>27</v>
      </c>
    </row>
    <row r="1984" spans="1:2">
      <c r="A1984" s="11" t="s">
        <v>8219</v>
      </c>
      <c r="B1984" s="11">
        <v>37</v>
      </c>
    </row>
    <row r="1985" spans="1:2">
      <c r="A1985" s="11" t="s">
        <v>8219</v>
      </c>
      <c r="B1985" s="11">
        <v>14</v>
      </c>
    </row>
    <row r="1986" spans="1:2">
      <c r="A1986" s="11" t="s">
        <v>8219</v>
      </c>
      <c r="B1986" s="11">
        <v>27</v>
      </c>
    </row>
    <row r="1987" spans="1:2">
      <c r="A1987" s="11" t="s">
        <v>8219</v>
      </c>
      <c r="B1987" s="11">
        <v>45</v>
      </c>
    </row>
    <row r="1988" spans="1:2">
      <c r="A1988" s="11" t="s">
        <v>8219</v>
      </c>
      <c r="B1988" s="11">
        <v>49</v>
      </c>
    </row>
    <row r="1989" spans="1:2">
      <c r="A1989" s="11" t="s">
        <v>8219</v>
      </c>
      <c r="B1989" s="11">
        <v>24</v>
      </c>
    </row>
    <row r="1990" spans="1:2">
      <c r="A1990" s="11" t="s">
        <v>8219</v>
      </c>
      <c r="B1990" s="11">
        <v>112</v>
      </c>
    </row>
    <row r="1991" spans="1:2">
      <c r="A1991" s="11" t="s">
        <v>8219</v>
      </c>
      <c r="B1991" s="11">
        <v>23</v>
      </c>
    </row>
    <row r="1992" spans="1:2">
      <c r="A1992" s="11" t="s">
        <v>8219</v>
      </c>
      <c r="B1992" s="11">
        <v>54</v>
      </c>
    </row>
    <row r="1993" spans="1:2">
      <c r="A1993" s="11" t="s">
        <v>8219</v>
      </c>
      <c r="B1993" s="11">
        <v>28</v>
      </c>
    </row>
    <row r="1994" spans="1:2">
      <c r="A1994" s="11" t="s">
        <v>8219</v>
      </c>
      <c r="B1994" s="11">
        <v>11</v>
      </c>
    </row>
    <row r="1995" spans="1:2">
      <c r="A1995" s="11" t="s">
        <v>8219</v>
      </c>
      <c r="B1995" s="11">
        <v>62</v>
      </c>
    </row>
    <row r="1996" spans="1:2">
      <c r="A1996" s="11" t="s">
        <v>8219</v>
      </c>
      <c r="B1996" s="11">
        <v>73</v>
      </c>
    </row>
    <row r="1997" spans="1:2">
      <c r="A1997" s="11" t="s">
        <v>8219</v>
      </c>
      <c r="B1997" s="11">
        <v>18</v>
      </c>
    </row>
    <row r="1998" spans="1:2">
      <c r="A1998" s="11" t="s">
        <v>8219</v>
      </c>
      <c r="B1998" s="11">
        <v>35</v>
      </c>
    </row>
    <row r="1999" spans="1:2">
      <c r="A1999" s="11" t="s">
        <v>8219</v>
      </c>
      <c r="B1999" s="11">
        <v>43</v>
      </c>
    </row>
    <row r="2000" spans="1:2">
      <c r="A2000" s="11" t="s">
        <v>8219</v>
      </c>
      <c r="B2000" s="11">
        <v>36</v>
      </c>
    </row>
    <row r="2001" spans="1:2">
      <c r="A2001" s="11" t="s">
        <v>8219</v>
      </c>
      <c r="B2001" s="11">
        <v>62</v>
      </c>
    </row>
    <row r="2002" spans="1:2">
      <c r="A2002" s="11" t="s">
        <v>8219</v>
      </c>
      <c r="B2002" s="11">
        <v>15</v>
      </c>
    </row>
    <row r="2003" spans="1:2">
      <c r="A2003" s="11" t="s">
        <v>8219</v>
      </c>
      <c r="B2003" s="11">
        <v>33</v>
      </c>
    </row>
    <row r="2004" spans="1:2">
      <c r="A2004" s="11" t="s">
        <v>8219</v>
      </c>
      <c r="B2004" s="11">
        <v>27</v>
      </c>
    </row>
    <row r="2005" spans="1:2">
      <c r="A2005" s="11" t="s">
        <v>8219</v>
      </c>
      <c r="B2005" s="11">
        <v>17</v>
      </c>
    </row>
    <row r="2006" spans="1:2">
      <c r="A2006" s="11" t="s">
        <v>8219</v>
      </c>
      <c r="B2006" s="11">
        <v>4</v>
      </c>
    </row>
    <row r="2007" spans="1:2">
      <c r="A2007" s="11" t="s">
        <v>8219</v>
      </c>
      <c r="B2007" s="11">
        <v>53</v>
      </c>
    </row>
    <row r="2008" spans="1:2">
      <c r="A2008" s="11" t="s">
        <v>8219</v>
      </c>
      <c r="B2008" s="11">
        <v>49</v>
      </c>
    </row>
    <row r="2009" spans="1:2">
      <c r="A2009" s="11" t="s">
        <v>8219</v>
      </c>
      <c r="B2009" s="11">
        <v>57</v>
      </c>
    </row>
    <row r="2010" spans="1:2">
      <c r="A2010" s="11" t="s">
        <v>8219</v>
      </c>
      <c r="B2010" s="11">
        <v>69</v>
      </c>
    </row>
    <row r="2011" spans="1:2">
      <c r="A2011" s="11" t="s">
        <v>8219</v>
      </c>
      <c r="B2011" s="11">
        <v>15</v>
      </c>
    </row>
    <row r="2012" spans="1:2">
      <c r="A2012" s="11" t="s">
        <v>8219</v>
      </c>
      <c r="B2012" s="11">
        <v>64</v>
      </c>
    </row>
    <row r="2013" spans="1:2">
      <c r="A2013" s="11" t="s">
        <v>8219</v>
      </c>
      <c r="B2013" s="11">
        <v>20</v>
      </c>
    </row>
    <row r="2014" spans="1:2">
      <c r="A2014" s="11" t="s">
        <v>8219</v>
      </c>
      <c r="B2014" s="11">
        <v>27</v>
      </c>
    </row>
    <row r="2015" spans="1:2">
      <c r="A2015" s="11" t="s">
        <v>8219</v>
      </c>
      <c r="B2015" s="11">
        <v>21</v>
      </c>
    </row>
    <row r="2016" spans="1:2">
      <c r="A2016" s="11" t="s">
        <v>8219</v>
      </c>
      <c r="B2016" s="11">
        <v>31</v>
      </c>
    </row>
    <row r="2017" spans="1:2">
      <c r="A2017" s="11" t="s">
        <v>8219</v>
      </c>
      <c r="B2017" s="11">
        <v>51</v>
      </c>
    </row>
    <row r="2018" spans="1:2">
      <c r="A2018" s="11" t="s">
        <v>8219</v>
      </c>
      <c r="B2018" s="11">
        <v>57</v>
      </c>
    </row>
    <row r="2019" spans="1:2">
      <c r="A2019" s="11" t="s">
        <v>8219</v>
      </c>
      <c r="B2019" s="11">
        <v>20</v>
      </c>
    </row>
    <row r="2020" spans="1:2">
      <c r="A2020" s="11" t="s">
        <v>8219</v>
      </c>
      <c r="B2020" s="11">
        <v>71</v>
      </c>
    </row>
    <row r="2021" spans="1:2">
      <c r="A2021" s="11" t="s">
        <v>8219</v>
      </c>
      <c r="B2021" s="11">
        <v>72</v>
      </c>
    </row>
    <row r="2022" spans="1:2">
      <c r="A2022" s="11" t="s">
        <v>8219</v>
      </c>
      <c r="B2022" s="11">
        <v>45</v>
      </c>
    </row>
    <row r="2023" spans="1:2">
      <c r="A2023" s="11" t="s">
        <v>8219</v>
      </c>
      <c r="B2023" s="11">
        <v>51</v>
      </c>
    </row>
    <row r="2024" spans="1:2">
      <c r="A2024" s="11" t="s">
        <v>8219</v>
      </c>
      <c r="B2024" s="11">
        <v>56</v>
      </c>
    </row>
    <row r="2025" spans="1:2">
      <c r="A2025" s="11" t="s">
        <v>8219</v>
      </c>
      <c r="B2025" s="11">
        <v>17</v>
      </c>
    </row>
    <row r="2026" spans="1:2">
      <c r="A2026" s="11" t="s">
        <v>8219</v>
      </c>
      <c r="B2026" s="11">
        <v>197</v>
      </c>
    </row>
    <row r="2027" spans="1:2">
      <c r="A2027" s="11" t="s">
        <v>8219</v>
      </c>
      <c r="B2027" s="11">
        <v>70</v>
      </c>
    </row>
    <row r="2028" spans="1:2">
      <c r="A2028" s="11" t="s">
        <v>8219</v>
      </c>
      <c r="B2028" s="11">
        <v>21</v>
      </c>
    </row>
    <row r="2029" spans="1:2">
      <c r="A2029" s="11" t="s">
        <v>8219</v>
      </c>
      <c r="B2029" s="11">
        <v>34</v>
      </c>
    </row>
    <row r="2030" spans="1:2">
      <c r="A2030" s="11" t="s">
        <v>8219</v>
      </c>
      <c r="B2030" s="11">
        <v>39</v>
      </c>
    </row>
    <row r="2031" spans="1:2">
      <c r="A2031" s="11" t="s">
        <v>8219</v>
      </c>
      <c r="B2031" s="11">
        <v>78</v>
      </c>
    </row>
    <row r="2032" spans="1:2">
      <c r="A2032" s="11" t="s">
        <v>8219</v>
      </c>
      <c r="B2032" s="11">
        <v>48</v>
      </c>
    </row>
    <row r="2033" spans="1:2">
      <c r="A2033" s="11" t="s">
        <v>8219</v>
      </c>
      <c r="B2033" s="11">
        <v>29</v>
      </c>
    </row>
    <row r="2034" spans="1:2">
      <c r="A2034" s="11" t="s">
        <v>8219</v>
      </c>
      <c r="B2034" s="11">
        <v>73</v>
      </c>
    </row>
    <row r="2035" spans="1:2">
      <c r="A2035" s="11" t="s">
        <v>8219</v>
      </c>
      <c r="B2035" s="11">
        <v>8</v>
      </c>
    </row>
    <row r="2036" spans="1:2">
      <c r="A2036" s="11" t="s">
        <v>8219</v>
      </c>
      <c r="B2036" s="11">
        <v>17</v>
      </c>
    </row>
    <row r="2037" spans="1:2">
      <c r="A2037" s="11" t="s">
        <v>8219</v>
      </c>
      <c r="B2037" s="11">
        <v>9</v>
      </c>
    </row>
    <row r="2038" spans="1:2">
      <c r="A2038" s="11" t="s">
        <v>8219</v>
      </c>
      <c r="B2038" s="11">
        <v>17</v>
      </c>
    </row>
    <row r="2039" spans="1:2">
      <c r="A2039" s="11" t="s">
        <v>8219</v>
      </c>
      <c r="B2039" s="11">
        <v>33</v>
      </c>
    </row>
    <row r="2040" spans="1:2">
      <c r="A2040" s="11" t="s">
        <v>8219</v>
      </c>
      <c r="B2040" s="11">
        <v>38</v>
      </c>
    </row>
    <row r="2041" spans="1:2">
      <c r="A2041" s="11" t="s">
        <v>8219</v>
      </c>
      <c r="B2041" s="11">
        <v>79</v>
      </c>
    </row>
    <row r="2042" spans="1:2">
      <c r="A2042" s="11" t="s">
        <v>8219</v>
      </c>
      <c r="B2042" s="11">
        <v>46</v>
      </c>
    </row>
    <row r="2043" spans="1:2">
      <c r="A2043" s="11" t="s">
        <v>8219</v>
      </c>
      <c r="B2043" s="11">
        <v>20</v>
      </c>
    </row>
    <row r="2044" spans="1:2">
      <c r="A2044" s="11" t="s">
        <v>8219</v>
      </c>
      <c r="B2044" s="11">
        <v>20</v>
      </c>
    </row>
    <row r="2045" spans="1:2">
      <c r="A2045" s="11" t="s">
        <v>8219</v>
      </c>
      <c r="B2045" s="11">
        <v>13</v>
      </c>
    </row>
    <row r="2046" spans="1:2">
      <c r="A2046" s="11" t="s">
        <v>8219</v>
      </c>
      <c r="B2046" s="11">
        <v>22</v>
      </c>
    </row>
    <row r="2047" spans="1:2">
      <c r="A2047" s="11" t="s">
        <v>8219</v>
      </c>
      <c r="B2047" s="11">
        <v>36</v>
      </c>
    </row>
    <row r="2048" spans="1:2">
      <c r="A2048" s="11" t="s">
        <v>8219</v>
      </c>
      <c r="B2048" s="11">
        <v>40</v>
      </c>
    </row>
    <row r="2049" spans="1:2">
      <c r="A2049" s="11" t="s">
        <v>8219</v>
      </c>
      <c r="B2049" s="11">
        <v>9</v>
      </c>
    </row>
    <row r="2050" spans="1:2">
      <c r="A2050" s="11" t="s">
        <v>8219</v>
      </c>
      <c r="B2050" s="11">
        <v>19</v>
      </c>
    </row>
    <row r="2051" spans="1:2">
      <c r="A2051" s="11" t="s">
        <v>8219</v>
      </c>
      <c r="B2051" s="11">
        <v>14</v>
      </c>
    </row>
    <row r="2052" spans="1:2">
      <c r="A2052" s="11" t="s">
        <v>8219</v>
      </c>
      <c r="B2052" s="11">
        <v>38</v>
      </c>
    </row>
    <row r="2053" spans="1:2">
      <c r="A2053" s="11" t="s">
        <v>8219</v>
      </c>
      <c r="B2053" s="11">
        <v>58</v>
      </c>
    </row>
    <row r="2054" spans="1:2">
      <c r="A2054" s="11" t="s">
        <v>8219</v>
      </c>
      <c r="B2054" s="11">
        <v>28</v>
      </c>
    </row>
    <row r="2055" spans="1:2">
      <c r="A2055" s="11" t="s">
        <v>8219</v>
      </c>
      <c r="B2055" s="11">
        <v>17</v>
      </c>
    </row>
    <row r="2056" spans="1:2">
      <c r="A2056" s="11" t="s">
        <v>8219</v>
      </c>
      <c r="B2056" s="11">
        <v>12</v>
      </c>
    </row>
    <row r="2057" spans="1:2">
      <c r="A2057" s="11" t="s">
        <v>8219</v>
      </c>
      <c r="B2057" s="11">
        <v>40</v>
      </c>
    </row>
    <row r="2058" spans="1:2">
      <c r="A2058" s="11" t="s">
        <v>8219</v>
      </c>
      <c r="B2058" s="11">
        <v>57</v>
      </c>
    </row>
    <row r="2059" spans="1:2">
      <c r="A2059" s="11" t="s">
        <v>8219</v>
      </c>
      <c r="B2059" s="11">
        <v>114</v>
      </c>
    </row>
    <row r="2060" spans="1:2">
      <c r="A2060" s="11" t="s">
        <v>8219</v>
      </c>
      <c r="B2060" s="11">
        <v>31</v>
      </c>
    </row>
    <row r="2061" spans="1:2">
      <c r="A2061" s="11" t="s">
        <v>8219</v>
      </c>
      <c r="B2061" s="11">
        <v>3</v>
      </c>
    </row>
    <row r="2062" spans="1:2">
      <c r="A2062" s="11" t="s">
        <v>8219</v>
      </c>
      <c r="B2062" s="11">
        <v>16</v>
      </c>
    </row>
    <row r="2063" spans="1:2">
      <c r="A2063" s="11" t="s">
        <v>8219</v>
      </c>
      <c r="B2063" s="11">
        <v>199</v>
      </c>
    </row>
    <row r="2064" spans="1:2">
      <c r="A2064" s="11" t="s">
        <v>8219</v>
      </c>
      <c r="B2064" s="11">
        <v>31</v>
      </c>
    </row>
    <row r="2065" spans="1:2">
      <c r="A2065" s="11" t="s">
        <v>8219</v>
      </c>
      <c r="B2065" s="11">
        <v>30</v>
      </c>
    </row>
    <row r="2066" spans="1:2">
      <c r="A2066" s="11" t="s">
        <v>8219</v>
      </c>
      <c r="B2066" s="11">
        <v>34</v>
      </c>
    </row>
    <row r="2067" spans="1:2">
      <c r="A2067" s="11" t="s">
        <v>8219</v>
      </c>
      <c r="B2067" s="11">
        <v>18</v>
      </c>
    </row>
    <row r="2068" spans="1:2">
      <c r="A2068" s="11" t="s">
        <v>8219</v>
      </c>
      <c r="B2068" s="11">
        <v>67</v>
      </c>
    </row>
    <row r="2069" spans="1:2">
      <c r="A2069" s="11" t="s">
        <v>8219</v>
      </c>
      <c r="B2069" s="11">
        <v>66</v>
      </c>
    </row>
    <row r="2070" spans="1:2">
      <c r="A2070" s="11" t="s">
        <v>8219</v>
      </c>
      <c r="B2070" s="11">
        <v>23</v>
      </c>
    </row>
    <row r="2071" spans="1:2">
      <c r="A2071" s="11" t="s">
        <v>8219</v>
      </c>
      <c r="B2071" s="11">
        <v>126</v>
      </c>
    </row>
    <row r="2072" spans="1:2">
      <c r="A2072" s="11" t="s">
        <v>8219</v>
      </c>
      <c r="B2072" s="11">
        <v>6</v>
      </c>
    </row>
    <row r="2073" spans="1:2">
      <c r="A2073" s="11" t="s">
        <v>8219</v>
      </c>
      <c r="B2073" s="11">
        <v>25</v>
      </c>
    </row>
    <row r="2074" spans="1:2">
      <c r="A2074" s="11" t="s">
        <v>8219</v>
      </c>
      <c r="B2074" s="11">
        <v>39</v>
      </c>
    </row>
    <row r="2075" spans="1:2">
      <c r="A2075" s="11" t="s">
        <v>8219</v>
      </c>
      <c r="B2075" s="11">
        <v>62</v>
      </c>
    </row>
    <row r="2076" spans="1:2">
      <c r="A2076" s="11" t="s">
        <v>8219</v>
      </c>
      <c r="B2076" s="11">
        <v>31</v>
      </c>
    </row>
    <row r="2077" spans="1:2">
      <c r="A2077" s="11" t="s">
        <v>8219</v>
      </c>
      <c r="B2077" s="11">
        <v>274</v>
      </c>
    </row>
    <row r="2078" spans="1:2">
      <c r="A2078" s="11" t="s">
        <v>8219</v>
      </c>
      <c r="B2078" s="11">
        <v>17</v>
      </c>
    </row>
    <row r="2079" spans="1:2">
      <c r="A2079" s="11" t="s">
        <v>8219</v>
      </c>
      <c r="B2079" s="11">
        <v>14</v>
      </c>
    </row>
    <row r="2080" spans="1:2">
      <c r="A2080" s="11" t="s">
        <v>8219</v>
      </c>
      <c r="B2080" s="11">
        <v>60</v>
      </c>
    </row>
    <row r="2081" spans="1:2">
      <c r="A2081" s="11" t="s">
        <v>8219</v>
      </c>
      <c r="B2081" s="11">
        <v>33</v>
      </c>
    </row>
    <row r="2082" spans="1:2">
      <c r="A2082" s="11" t="s">
        <v>8219</v>
      </c>
      <c r="B2082" s="11">
        <v>78</v>
      </c>
    </row>
    <row r="2083" spans="1:2">
      <c r="A2083" s="11" t="s">
        <v>8219</v>
      </c>
      <c r="B2083" s="11">
        <v>30</v>
      </c>
    </row>
    <row r="2084" spans="1:2">
      <c r="A2084" s="11" t="s">
        <v>8219</v>
      </c>
      <c r="B2084" s="11">
        <v>136</v>
      </c>
    </row>
    <row r="2085" spans="1:2">
      <c r="A2085" s="11" t="s">
        <v>8219</v>
      </c>
      <c r="B2085" s="11">
        <v>40</v>
      </c>
    </row>
    <row r="2086" spans="1:2">
      <c r="A2086" s="11" t="s">
        <v>8219</v>
      </c>
      <c r="B2086" s="11">
        <v>18</v>
      </c>
    </row>
    <row r="2087" spans="1:2">
      <c r="A2087" s="11" t="s">
        <v>8219</v>
      </c>
      <c r="B2087" s="11">
        <v>39</v>
      </c>
    </row>
    <row r="2088" spans="1:2">
      <c r="A2088" s="11" t="s">
        <v>8219</v>
      </c>
      <c r="B2088" s="11">
        <v>21</v>
      </c>
    </row>
    <row r="2089" spans="1:2">
      <c r="A2089" s="11" t="s">
        <v>8219</v>
      </c>
      <c r="B2089" s="11">
        <v>30</v>
      </c>
    </row>
    <row r="2090" spans="1:2">
      <c r="A2090" s="11" t="s">
        <v>8219</v>
      </c>
      <c r="B2090" s="11">
        <v>27</v>
      </c>
    </row>
    <row r="2091" spans="1:2">
      <c r="A2091" s="11" t="s">
        <v>8219</v>
      </c>
      <c r="B2091" s="11">
        <v>35</v>
      </c>
    </row>
    <row r="2092" spans="1:2">
      <c r="A2092" s="11" t="s">
        <v>8219</v>
      </c>
      <c r="B2092" s="11">
        <v>13</v>
      </c>
    </row>
    <row r="2093" spans="1:2">
      <c r="A2093" s="11" t="s">
        <v>8219</v>
      </c>
      <c r="B2093" s="11">
        <v>23</v>
      </c>
    </row>
    <row r="2094" spans="1:2">
      <c r="A2094" s="11" t="s">
        <v>8219</v>
      </c>
      <c r="B2094" s="11">
        <v>39</v>
      </c>
    </row>
    <row r="2095" spans="1:2">
      <c r="A2095" s="11" t="s">
        <v>8219</v>
      </c>
      <c r="B2095" s="11">
        <v>35</v>
      </c>
    </row>
    <row r="2096" spans="1:2">
      <c r="A2096" s="11" t="s">
        <v>8219</v>
      </c>
      <c r="B2096" s="11">
        <v>27</v>
      </c>
    </row>
    <row r="2097" spans="1:2">
      <c r="A2097" s="11" t="s">
        <v>8219</v>
      </c>
      <c r="B2097" s="11">
        <v>21</v>
      </c>
    </row>
    <row r="2098" spans="1:2">
      <c r="A2098" s="11" t="s">
        <v>8219</v>
      </c>
      <c r="B2098" s="11">
        <v>104</v>
      </c>
    </row>
    <row r="2099" spans="1:2">
      <c r="A2099" s="11" t="s">
        <v>8219</v>
      </c>
      <c r="B2099" s="11">
        <v>19</v>
      </c>
    </row>
    <row r="2100" spans="1:2">
      <c r="A2100" s="11" t="s">
        <v>8219</v>
      </c>
      <c r="B2100" s="11">
        <v>97</v>
      </c>
    </row>
    <row r="2101" spans="1:2">
      <c r="A2101" s="11" t="s">
        <v>8219</v>
      </c>
      <c r="B2101" s="11">
        <v>27</v>
      </c>
    </row>
    <row r="2102" spans="1:2">
      <c r="A2102" s="11" t="s">
        <v>8219</v>
      </c>
      <c r="B2102" s="11">
        <v>24</v>
      </c>
    </row>
    <row r="2103" spans="1:2">
      <c r="A2103" s="11" t="s">
        <v>8219</v>
      </c>
      <c r="B2103" s="11">
        <v>13</v>
      </c>
    </row>
    <row r="2104" spans="1:2">
      <c r="A2104" s="11" t="s">
        <v>8219</v>
      </c>
      <c r="B2104" s="11">
        <v>46</v>
      </c>
    </row>
    <row r="2105" spans="1:2">
      <c r="A2105" s="11" t="s">
        <v>8219</v>
      </c>
      <c r="B2105" s="11">
        <v>4</v>
      </c>
    </row>
    <row r="2106" spans="1:2">
      <c r="A2106" s="11" t="s">
        <v>8219</v>
      </c>
      <c r="B2106" s="11">
        <v>40</v>
      </c>
    </row>
    <row r="2107" spans="1:2">
      <c r="A2107" s="11" t="s">
        <v>8219</v>
      </c>
      <c r="B2107" s="11">
        <v>44</v>
      </c>
    </row>
    <row r="2108" spans="1:2">
      <c r="A2108" s="11" t="s">
        <v>8219</v>
      </c>
      <c r="B2108" s="11">
        <v>35</v>
      </c>
    </row>
    <row r="2109" spans="1:2">
      <c r="A2109" s="11" t="s">
        <v>8219</v>
      </c>
      <c r="B2109" s="11">
        <v>63</v>
      </c>
    </row>
    <row r="2110" spans="1:2">
      <c r="A2110" s="11" t="s">
        <v>8219</v>
      </c>
      <c r="B2110" s="11">
        <v>89</v>
      </c>
    </row>
    <row r="2111" spans="1:2">
      <c r="A2111" s="11" t="s">
        <v>8219</v>
      </c>
      <c r="B2111" s="11">
        <v>15</v>
      </c>
    </row>
    <row r="2112" spans="1:2">
      <c r="A2112" s="11" t="s">
        <v>8219</v>
      </c>
      <c r="B2112" s="11">
        <v>46</v>
      </c>
    </row>
    <row r="2113" spans="1:2">
      <c r="A2113" s="11" t="s">
        <v>8219</v>
      </c>
      <c r="B2113" s="11">
        <v>33</v>
      </c>
    </row>
    <row r="2114" spans="1:2">
      <c r="A2114" s="11" t="s">
        <v>8219</v>
      </c>
      <c r="B2114" s="11">
        <v>52</v>
      </c>
    </row>
    <row r="2115" spans="1:2">
      <c r="A2115" s="11" t="s">
        <v>8219</v>
      </c>
      <c r="B2115" s="11">
        <v>7</v>
      </c>
    </row>
    <row r="2116" spans="1:2">
      <c r="A2116" s="11" t="s">
        <v>8219</v>
      </c>
      <c r="B2116" s="11">
        <v>28</v>
      </c>
    </row>
    <row r="2117" spans="1:2">
      <c r="A2117" s="11" t="s">
        <v>8219</v>
      </c>
      <c r="B2117" s="11">
        <v>11</v>
      </c>
    </row>
    <row r="2118" spans="1:2">
      <c r="A2118" s="11" t="s">
        <v>8219</v>
      </c>
      <c r="B2118" s="11">
        <v>15</v>
      </c>
    </row>
    <row r="2119" spans="1:2">
      <c r="A2119" s="11" t="s">
        <v>8219</v>
      </c>
      <c r="B2119" s="11">
        <v>30</v>
      </c>
    </row>
    <row r="2120" spans="1:2">
      <c r="A2120" s="11" t="s">
        <v>8219</v>
      </c>
      <c r="B2120" s="11">
        <v>27</v>
      </c>
    </row>
    <row r="2121" spans="1:2">
      <c r="A2121" s="11" t="s">
        <v>8219</v>
      </c>
      <c r="B2121" s="11">
        <v>28</v>
      </c>
    </row>
    <row r="2122" spans="1:2">
      <c r="A2122" s="11" t="s">
        <v>8219</v>
      </c>
      <c r="B2122" s="11">
        <v>17</v>
      </c>
    </row>
    <row r="2123" spans="1:2">
      <c r="A2123" s="11" t="s">
        <v>8219</v>
      </c>
      <c r="B2123" s="11">
        <v>50</v>
      </c>
    </row>
    <row r="2124" spans="1:2">
      <c r="A2124" s="11" t="s">
        <v>8219</v>
      </c>
      <c r="B2124" s="11">
        <v>26</v>
      </c>
    </row>
    <row r="2125" spans="1:2">
      <c r="A2125" s="11" t="s">
        <v>8219</v>
      </c>
      <c r="B2125" s="11">
        <v>88</v>
      </c>
    </row>
    <row r="2126" spans="1:2">
      <c r="A2126" s="11" t="s">
        <v>8219</v>
      </c>
      <c r="B2126" s="11">
        <v>91</v>
      </c>
    </row>
    <row r="2127" spans="1:2">
      <c r="A2127" s="11" t="s">
        <v>8219</v>
      </c>
      <c r="B2127" s="11">
        <v>3</v>
      </c>
    </row>
    <row r="2128" spans="1:2">
      <c r="A2128" s="11" t="s">
        <v>8219</v>
      </c>
      <c r="B2128" s="11">
        <v>28</v>
      </c>
    </row>
    <row r="2129" spans="1:2">
      <c r="A2129" s="11" t="s">
        <v>8219</v>
      </c>
      <c r="B2129" s="11">
        <v>77</v>
      </c>
    </row>
    <row r="2130" spans="1:2">
      <c r="A2130" s="11" t="s">
        <v>8219</v>
      </c>
      <c r="B2130" s="11">
        <v>27</v>
      </c>
    </row>
    <row r="2131" spans="1:2">
      <c r="A2131" s="11" t="s">
        <v>8219</v>
      </c>
      <c r="B2131" s="11">
        <v>107</v>
      </c>
    </row>
    <row r="2132" spans="1:2">
      <c r="A2132" s="11" t="s">
        <v>8219</v>
      </c>
      <c r="B2132" s="11">
        <v>96</v>
      </c>
    </row>
    <row r="2133" spans="1:2">
      <c r="A2133" s="11" t="s">
        <v>8219</v>
      </c>
      <c r="B2133" s="11">
        <v>56</v>
      </c>
    </row>
    <row r="2134" spans="1:2">
      <c r="A2134" s="11" t="s">
        <v>8219</v>
      </c>
      <c r="B2134" s="11">
        <v>58</v>
      </c>
    </row>
    <row r="2135" spans="1:2">
      <c r="A2135" s="11" t="s">
        <v>8219</v>
      </c>
      <c r="B2135" s="11">
        <v>15</v>
      </c>
    </row>
    <row r="2136" spans="1:2">
      <c r="A2136" s="11" t="s">
        <v>8219</v>
      </c>
      <c r="B2136" s="11">
        <v>20</v>
      </c>
    </row>
    <row r="2137" spans="1:2">
      <c r="A2137" s="11" t="s">
        <v>8219</v>
      </c>
      <c r="B2137" s="11">
        <v>38</v>
      </c>
    </row>
    <row r="2138" spans="1:2">
      <c r="A2138" s="11" t="s">
        <v>8219</v>
      </c>
      <c r="B2138" s="11">
        <v>33</v>
      </c>
    </row>
    <row r="2139" spans="1:2">
      <c r="A2139" s="11" t="s">
        <v>8219</v>
      </c>
      <c r="B2139" s="11">
        <v>57</v>
      </c>
    </row>
    <row r="2140" spans="1:2">
      <c r="A2140" s="11" t="s">
        <v>8219</v>
      </c>
      <c r="B2140" s="11">
        <v>25</v>
      </c>
    </row>
    <row r="2141" spans="1:2">
      <c r="A2141" s="11" t="s">
        <v>8219</v>
      </c>
      <c r="B2141" s="11">
        <v>14</v>
      </c>
    </row>
    <row r="2142" spans="1:2">
      <c r="A2142" s="11" t="s">
        <v>8219</v>
      </c>
      <c r="B2142" s="11">
        <v>94</v>
      </c>
    </row>
    <row r="2143" spans="1:2">
      <c r="A2143" s="11" t="s">
        <v>8219</v>
      </c>
      <c r="B2143" s="11">
        <v>59</v>
      </c>
    </row>
    <row r="2144" spans="1:2">
      <c r="A2144" s="11" t="s">
        <v>8219</v>
      </c>
      <c r="B2144" s="11">
        <v>36</v>
      </c>
    </row>
    <row r="2145" spans="1:2">
      <c r="A2145" s="11" t="s">
        <v>8219</v>
      </c>
      <c r="B2145" s="11">
        <v>115</v>
      </c>
    </row>
    <row r="2146" spans="1:2">
      <c r="A2146" s="11" t="s">
        <v>8219</v>
      </c>
      <c r="B2146" s="11">
        <v>30</v>
      </c>
    </row>
    <row r="2147" spans="1:2">
      <c r="A2147" s="11" t="s">
        <v>8219</v>
      </c>
      <c r="B2147" s="11">
        <v>52</v>
      </c>
    </row>
    <row r="2148" spans="1:2">
      <c r="A2148" s="11" t="s">
        <v>8219</v>
      </c>
      <c r="B2148" s="11">
        <v>27</v>
      </c>
    </row>
    <row r="2149" spans="1:2">
      <c r="A2149" s="11" t="s">
        <v>8219</v>
      </c>
      <c r="B2149" s="11">
        <v>24</v>
      </c>
    </row>
    <row r="2150" spans="1:2">
      <c r="A2150" s="11" t="s">
        <v>8219</v>
      </c>
      <c r="B2150" s="11">
        <v>10</v>
      </c>
    </row>
    <row r="2151" spans="1:2">
      <c r="A2151" s="11" t="s">
        <v>8219</v>
      </c>
      <c r="B2151" s="11">
        <v>30</v>
      </c>
    </row>
    <row r="2152" spans="1:2">
      <c r="A2152" s="11" t="s">
        <v>8219</v>
      </c>
      <c r="B2152" s="11">
        <v>71</v>
      </c>
    </row>
    <row r="2153" spans="1:2">
      <c r="A2153" s="11" t="s">
        <v>8219</v>
      </c>
      <c r="B2153" s="11">
        <v>10</v>
      </c>
    </row>
    <row r="2154" spans="1:2">
      <c r="A2154" s="11" t="s">
        <v>8219</v>
      </c>
      <c r="B2154" s="11">
        <v>24</v>
      </c>
    </row>
    <row r="2155" spans="1:2">
      <c r="A2155" s="11" t="s">
        <v>8219</v>
      </c>
      <c r="B2155" s="11">
        <v>38</v>
      </c>
    </row>
    <row r="2156" spans="1:2">
      <c r="A2156" s="11" t="s">
        <v>8219</v>
      </c>
      <c r="B2156" s="11">
        <v>26</v>
      </c>
    </row>
    <row r="2157" spans="1:2">
      <c r="A2157" s="11" t="s">
        <v>8219</v>
      </c>
      <c r="B2157" s="11">
        <v>19</v>
      </c>
    </row>
    <row r="2158" spans="1:2">
      <c r="A2158" s="11" t="s">
        <v>8219</v>
      </c>
      <c r="B2158" s="11">
        <v>11</v>
      </c>
    </row>
    <row r="2159" spans="1:2">
      <c r="A2159" s="11" t="s">
        <v>8219</v>
      </c>
      <c r="B2159" s="11">
        <v>27</v>
      </c>
    </row>
    <row r="2160" spans="1:2">
      <c r="A2160" s="11" t="s">
        <v>8219</v>
      </c>
      <c r="B2160" s="11">
        <v>34</v>
      </c>
    </row>
    <row r="2161" spans="1:2">
      <c r="A2161" s="11" t="s">
        <v>8219</v>
      </c>
      <c r="B2161" s="11">
        <v>20</v>
      </c>
    </row>
    <row r="2162" spans="1:2">
      <c r="A2162" s="11" t="s">
        <v>8219</v>
      </c>
      <c r="B2162" s="11">
        <v>37</v>
      </c>
    </row>
    <row r="2163" spans="1:2">
      <c r="A2163" s="11" t="s">
        <v>8219</v>
      </c>
      <c r="B2163" s="11">
        <v>20</v>
      </c>
    </row>
    <row r="2164" spans="1:2">
      <c r="A2164" s="11" t="s">
        <v>8219</v>
      </c>
      <c r="B2164" s="11">
        <v>10</v>
      </c>
    </row>
    <row r="2165" spans="1:2">
      <c r="A2165" s="11" t="s">
        <v>8219</v>
      </c>
      <c r="B2165" s="11">
        <v>26</v>
      </c>
    </row>
    <row r="2166" spans="1:2">
      <c r="A2166" s="11" t="s">
        <v>8219</v>
      </c>
      <c r="B2166" s="11">
        <v>20</v>
      </c>
    </row>
    <row r="2167" spans="1:2">
      <c r="A2167" s="11" t="s">
        <v>8219</v>
      </c>
      <c r="B2167" s="11">
        <v>46</v>
      </c>
    </row>
    <row r="2168" spans="1:2">
      <c r="A2168" s="11" t="s">
        <v>8219</v>
      </c>
      <c r="B2168" s="11">
        <v>76</v>
      </c>
    </row>
    <row r="2169" spans="1:2">
      <c r="A2169" s="11" t="s">
        <v>8219</v>
      </c>
      <c r="B2169" s="11">
        <v>41</v>
      </c>
    </row>
    <row r="2170" spans="1:2">
      <c r="A2170" s="11" t="s">
        <v>8219</v>
      </c>
      <c r="B2170" s="11">
        <v>7</v>
      </c>
    </row>
    <row r="2171" spans="1:2">
      <c r="A2171" s="11" t="s">
        <v>8219</v>
      </c>
      <c r="B2171" s="11">
        <v>49</v>
      </c>
    </row>
    <row r="2172" spans="1:2">
      <c r="A2172" s="11" t="s">
        <v>8219</v>
      </c>
      <c r="B2172" s="11">
        <v>26</v>
      </c>
    </row>
    <row r="2173" spans="1:2">
      <c r="A2173" s="11" t="s">
        <v>8219</v>
      </c>
      <c r="B2173" s="11">
        <v>65</v>
      </c>
    </row>
    <row r="2174" spans="1:2">
      <c r="A2174" s="11" t="s">
        <v>8219</v>
      </c>
      <c r="B2174" s="11">
        <v>28</v>
      </c>
    </row>
    <row r="2175" spans="1:2">
      <c r="A2175" s="11" t="s">
        <v>8219</v>
      </c>
      <c r="B2175" s="11">
        <v>8</v>
      </c>
    </row>
    <row r="2176" spans="1:2">
      <c r="A2176" s="11" t="s">
        <v>8219</v>
      </c>
      <c r="B2176" s="11">
        <v>3</v>
      </c>
    </row>
    <row r="2177" spans="1:2">
      <c r="A2177" s="11" t="s">
        <v>8219</v>
      </c>
      <c r="B2177" s="11">
        <v>9</v>
      </c>
    </row>
    <row r="2178" spans="1:2">
      <c r="A2178" s="11" t="s">
        <v>8219</v>
      </c>
      <c r="B2178" s="11">
        <v>9</v>
      </c>
    </row>
    <row r="2179" spans="1:2">
      <c r="A2179" s="11" t="s">
        <v>8219</v>
      </c>
      <c r="B2179" s="11">
        <v>20</v>
      </c>
    </row>
    <row r="2180" spans="1:2">
      <c r="A2180" s="11" t="s">
        <v>8219</v>
      </c>
      <c r="B2180" s="11">
        <v>57</v>
      </c>
    </row>
    <row r="2181" spans="1:2">
      <c r="A2181" s="11" t="s">
        <v>8219</v>
      </c>
      <c r="B2181" s="11">
        <v>8</v>
      </c>
    </row>
    <row r="2182" spans="1:2">
      <c r="A2182" s="11" t="s">
        <v>8219</v>
      </c>
      <c r="B2182" s="11">
        <v>14</v>
      </c>
    </row>
    <row r="2183" spans="1:2">
      <c r="A2183" s="11" t="s">
        <v>8219</v>
      </c>
      <c r="B2183" s="11">
        <v>17</v>
      </c>
    </row>
    <row r="2184" spans="1:2">
      <c r="A2184" s="11" t="s">
        <v>8219</v>
      </c>
      <c r="B2184" s="11">
        <v>100</v>
      </c>
    </row>
    <row r="2185" spans="1:2">
      <c r="A2185" s="11" t="s">
        <v>8219</v>
      </c>
      <c r="B2185" s="11">
        <v>32</v>
      </c>
    </row>
    <row r="2186" spans="1:2">
      <c r="A2186" s="11" t="s">
        <v>8219</v>
      </c>
      <c r="B2186" s="11">
        <v>3</v>
      </c>
    </row>
  </sheetData>
  <conditionalFormatting sqref="A1:A2186">
    <cfRule type="containsText" dxfId="15" priority="5" operator="containsText" text="successful">
      <formula>NOT(ISERROR(SEARCH("successful",A1)))</formula>
    </cfRule>
    <cfRule type="containsText" dxfId="14" priority="6" operator="containsText" text="canceled">
      <formula>NOT(ISERROR(SEARCH("canceled",A1)))</formula>
    </cfRule>
    <cfRule type="containsText" dxfId="13" priority="7" operator="containsText" text="failed">
      <formula>NOT(ISERROR(SEARCH("failed",A1)))</formula>
    </cfRule>
    <cfRule type="containsText" dxfId="12" priority="8" operator="containsText" text="live">
      <formula>NOT(ISERROR(SEARCH("live",A1)))</formula>
    </cfRule>
  </conditionalFormatting>
  <conditionalFormatting sqref="D1:D1531">
    <cfRule type="containsText" dxfId="11" priority="1" operator="containsText" text="successful">
      <formula>NOT(ISERROR(SEARCH("successful",D1)))</formula>
    </cfRule>
    <cfRule type="containsText" dxfId="10" priority="2" operator="containsText" text="canceled">
      <formula>NOT(ISERROR(SEARCH("canceled",D1)))</formula>
    </cfRule>
    <cfRule type="containsText" dxfId="9" priority="3" operator="containsText" text="failed">
      <formula>NOT(ISERROR(SEARCH("failed",D1)))</formula>
    </cfRule>
    <cfRule type="containsText" dxfId="8" priority="4" operator="containsText" text="live">
      <formula>NOT(ISERROR(SEARCH("live",D1)))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Kickstarter.main</vt:lpstr>
      <vt:lpstr>Category</vt:lpstr>
      <vt:lpstr>Sub-Category</vt:lpstr>
      <vt:lpstr>Outcomes.LaunchDate</vt:lpstr>
      <vt:lpstr>Bonus.1</vt:lpstr>
      <vt:lpstr>Bonus.2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bernalo</cp:lastModifiedBy>
  <dcterms:created xsi:type="dcterms:W3CDTF">2017-04-20T15:17:24Z</dcterms:created>
  <dcterms:modified xsi:type="dcterms:W3CDTF">2021-10-17T15:03:09Z</dcterms:modified>
</cp:coreProperties>
</file>