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PDiddy/Desktop/Python Projects/"/>
    </mc:Choice>
  </mc:AlternateContent>
  <xr:revisionPtr revIDLastSave="0" documentId="8_{A38294E9-24F2-C244-92C4-0DDE421973EC}" xr6:coauthVersionLast="47" xr6:coauthVersionMax="47" xr10:uidLastSave="{00000000-0000-0000-0000-000000000000}"/>
  <bookViews>
    <workbookView xWindow="1160" yWindow="940" windowWidth="27640" windowHeight="16440"/>
  </bookViews>
  <sheets>
    <sheet name="Homework3_problem5_data" sheetId="1" r:id="rId1"/>
  </sheets>
  <definedNames>
    <definedName name="_xlchart.v1.0" hidden="1">Homework3_problem5_data!$C$2:$C$17</definedName>
    <definedName name="_xlchart.v1.1" hidden="1">Homework3_problem5_data!$S$4:$S$14</definedName>
    <definedName name="_xlchart.v1.2" hidden="1">Homework3_problem5_data!$C$2:$C$17</definedName>
    <definedName name="_xlchart.v1.3" hidden="1">Homework3_problem5_data!$S$4:$S$14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3" i="1" l="1"/>
  <c r="N4" i="1"/>
  <c r="O4" i="1" s="1"/>
  <c r="M11" i="1"/>
  <c r="E15" i="1"/>
  <c r="F15" i="1" s="1"/>
  <c r="E4" i="1"/>
  <c r="F4" i="1" s="1"/>
  <c r="F13" i="1"/>
  <c r="E8" i="1"/>
  <c r="F8" i="1" s="1"/>
  <c r="E9" i="1"/>
  <c r="F9" i="1" s="1"/>
  <c r="E10" i="1"/>
  <c r="F10" i="1" s="1"/>
  <c r="E11" i="1"/>
  <c r="F11" i="1" s="1"/>
  <c r="E12" i="1"/>
  <c r="F12" i="1" s="1"/>
  <c r="E13" i="1"/>
  <c r="E14" i="1"/>
  <c r="F14" i="1" s="1"/>
  <c r="E7" i="1"/>
  <c r="F7" i="1" s="1"/>
  <c r="E6" i="1"/>
  <c r="F6" i="1" s="1"/>
  <c r="E5" i="1"/>
  <c r="F5" i="1" s="1"/>
  <c r="S11" i="1" l="1"/>
  <c r="G11" i="1"/>
  <c r="G10" i="1"/>
  <c r="S10" i="1"/>
  <c r="G9" i="1"/>
  <c r="M8" i="1" s="1"/>
  <c r="S9" i="1"/>
  <c r="T8" i="1" s="1"/>
  <c r="G4" i="1"/>
  <c r="S4" i="1"/>
  <c r="G8" i="1"/>
  <c r="S8" i="1"/>
  <c r="S5" i="1"/>
  <c r="G5" i="1"/>
  <c r="G7" i="1"/>
  <c r="S7" i="1"/>
  <c r="S6" i="1"/>
  <c r="T5" i="1" s="1"/>
  <c r="G6" i="1"/>
  <c r="M5" i="1" s="1"/>
  <c r="S12" i="1"/>
  <c r="T11" i="1" s="1"/>
  <c r="S13" i="1"/>
  <c r="T12" i="1" s="1"/>
  <c r="G13" i="1"/>
  <c r="S14" i="1"/>
  <c r="T13" i="1" s="1"/>
  <c r="G14" i="1"/>
  <c r="M13" i="1" s="1"/>
  <c r="G12" i="1"/>
  <c r="K3" i="1"/>
  <c r="M9" i="1" l="1"/>
  <c r="H4" i="1"/>
  <c r="I4" i="1" s="1"/>
  <c r="T6" i="1"/>
  <c r="M6" i="1"/>
  <c r="M4" i="1"/>
  <c r="T9" i="1"/>
  <c r="M12" i="1"/>
  <c r="T4" i="1"/>
  <c r="T7" i="1"/>
  <c r="M10" i="1"/>
  <c r="M7" i="1"/>
  <c r="T10" i="1"/>
  <c r="P3" i="1" l="1"/>
  <c r="Q3" i="1" s="1"/>
</calcChain>
</file>

<file path=xl/sharedStrings.xml><?xml version="1.0" encoding="utf-8"?>
<sst xmlns="http://purl.oclc.org/ooxml/spreadsheetml/main" count="25" uniqueCount="21">
  <si>
    <t>Measurement #</t>
  </si>
  <si>
    <t>Time, s</t>
  </si>
  <si>
    <t>Position, m</t>
  </si>
  <si>
    <t>Smoothed data points</t>
  </si>
  <si>
    <t>Forward 1st</t>
  </si>
  <si>
    <t>Average velocity</t>
  </si>
  <si>
    <t xml:space="preserve">SUM </t>
  </si>
  <si>
    <t>Divided by 11</t>
  </si>
  <si>
    <t>SUM of 5</t>
  </si>
  <si>
    <t>Divided by 5</t>
  </si>
  <si>
    <t>STDE for V</t>
  </si>
  <si>
    <t>SE</t>
  </si>
  <si>
    <t>C)</t>
  </si>
  <si>
    <t>Acceleration</t>
  </si>
  <si>
    <t>SUM</t>
  </si>
  <si>
    <t>/10</t>
  </si>
  <si>
    <t>STDEV.S</t>
  </si>
  <si>
    <t>Average Acceleration</t>
  </si>
  <si>
    <t>Velocity</t>
  </si>
  <si>
    <t>POSITION</t>
  </si>
  <si>
    <t>Double checking my answers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</si>
</sst>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%"/>
              <a:t> vs x,v,a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Positon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Homework3_problem5_data!$B$2:$B$17</c:f>
              <c:numCache>
                <c:formatCode>General</c:formatCode>
                <c:ptCount val="16"/>
                <c:pt idx="0">
                  <c:v>0</c:v>
                </c:pt>
                <c:pt idx="1">
                  <c:v>3.2099999999999997E-2</c:v>
                </c:pt>
                <c:pt idx="2">
                  <c:v>6.8199999999999997E-2</c:v>
                </c:pt>
                <c:pt idx="3">
                  <c:v>0.10100000000000001</c:v>
                </c:pt>
                <c:pt idx="4">
                  <c:v>0.1323</c:v>
                </c:pt>
                <c:pt idx="5">
                  <c:v>0.16789999999999999</c:v>
                </c:pt>
                <c:pt idx="6">
                  <c:v>0.19989999999999999</c:v>
                </c:pt>
                <c:pt idx="7">
                  <c:v>0.23230000000000001</c:v>
                </c:pt>
                <c:pt idx="8">
                  <c:v>0.26440000000000002</c:v>
                </c:pt>
                <c:pt idx="9">
                  <c:v>0.30020000000000002</c:v>
                </c:pt>
                <c:pt idx="10">
                  <c:v>0.3322</c:v>
                </c:pt>
                <c:pt idx="11">
                  <c:v>0.36420000000000002</c:v>
                </c:pt>
                <c:pt idx="12">
                  <c:v>0.4</c:v>
                </c:pt>
                <c:pt idx="13">
                  <c:v>0.43240000000000001</c:v>
                </c:pt>
                <c:pt idx="14">
                  <c:v>0.46429999999999999</c:v>
                </c:pt>
                <c:pt idx="15">
                  <c:v>0.5</c:v>
                </c:pt>
              </c:numCache>
            </c:numRef>
          </c:cat>
          <c:val>
            <c:numRef>
              <c:f>Homework3_problem5_data!$F$4:$F$15</c:f>
              <c:numCache>
                <c:formatCode>General</c:formatCode>
                <c:ptCount val="12"/>
                <c:pt idx="0">
                  <c:v>0.53578000000000003</c:v>
                </c:pt>
                <c:pt idx="1">
                  <c:v>0.53671999999999997</c:v>
                </c:pt>
                <c:pt idx="2">
                  <c:v>0.53749999999999998</c:v>
                </c:pt>
                <c:pt idx="3">
                  <c:v>0.53829999999999989</c:v>
                </c:pt>
                <c:pt idx="4">
                  <c:v>0.53910000000000002</c:v>
                </c:pt>
                <c:pt idx="5">
                  <c:v>0.53990000000000005</c:v>
                </c:pt>
                <c:pt idx="6">
                  <c:v>0.54083999999999999</c:v>
                </c:pt>
                <c:pt idx="7">
                  <c:v>0.5416200000000001</c:v>
                </c:pt>
                <c:pt idx="8">
                  <c:v>0.54239999999999999</c:v>
                </c:pt>
                <c:pt idx="9">
                  <c:v>0.54318</c:v>
                </c:pt>
                <c:pt idx="10">
                  <c:v>0.54396</c:v>
                </c:pt>
                <c:pt idx="11">
                  <c:v>0.54459999999999997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2-5049-AB20-3B3A05B02B30}"/>
            </c:ext>
          </c:extLst>
        </c:ser>
        <c:ser>
          <c:idx val="1"/>
          <c:order val="1"/>
          <c:tx>
            <c:v>Velocity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Homework3_problem5_data!$B$2:$B$17</c:f>
              <c:numCache>
                <c:formatCode>General</c:formatCode>
                <c:ptCount val="16"/>
                <c:pt idx="0">
                  <c:v>0</c:v>
                </c:pt>
                <c:pt idx="1">
                  <c:v>3.2099999999999997E-2</c:v>
                </c:pt>
                <c:pt idx="2">
                  <c:v>6.8199999999999997E-2</c:v>
                </c:pt>
                <c:pt idx="3">
                  <c:v>0.10100000000000001</c:v>
                </c:pt>
                <c:pt idx="4">
                  <c:v>0.1323</c:v>
                </c:pt>
                <c:pt idx="5">
                  <c:v>0.16789999999999999</c:v>
                </c:pt>
                <c:pt idx="6">
                  <c:v>0.19989999999999999</c:v>
                </c:pt>
                <c:pt idx="7">
                  <c:v>0.23230000000000001</c:v>
                </c:pt>
                <c:pt idx="8">
                  <c:v>0.26440000000000002</c:v>
                </c:pt>
                <c:pt idx="9">
                  <c:v>0.30020000000000002</c:v>
                </c:pt>
                <c:pt idx="10">
                  <c:v>0.3322</c:v>
                </c:pt>
                <c:pt idx="11">
                  <c:v>0.36420000000000002</c:v>
                </c:pt>
                <c:pt idx="12">
                  <c:v>0.4</c:v>
                </c:pt>
                <c:pt idx="13">
                  <c:v>0.43240000000000001</c:v>
                </c:pt>
                <c:pt idx="14">
                  <c:v>0.46429999999999999</c:v>
                </c:pt>
                <c:pt idx="15">
                  <c:v>0.5</c:v>
                </c:pt>
              </c:numCache>
            </c:numRef>
          </c:cat>
          <c:val>
            <c:numRef>
              <c:f>Homework3_problem5_data!$G$4:$G$14</c:f>
              <c:numCache>
                <c:formatCode>General</c:formatCode>
                <c:ptCount val="11"/>
                <c:pt idx="0">
                  <c:v>2.8658536585364044E-2</c:v>
                </c:pt>
                <c:pt idx="1">
                  <c:v>2.4920127795527255E-2</c:v>
                </c:pt>
                <c:pt idx="2">
                  <c:v>2.247191011235708E-2</c:v>
                </c:pt>
                <c:pt idx="3">
                  <c:v>2.5000000000004186E-2</c:v>
                </c:pt>
                <c:pt idx="4">
                  <c:v>2.4691358024692057E-2</c:v>
                </c:pt>
                <c:pt idx="5">
                  <c:v>2.9283489096571351E-2</c:v>
                </c:pt>
                <c:pt idx="6">
                  <c:v>2.1787709497209887E-2</c:v>
                </c:pt>
                <c:pt idx="7">
                  <c:v>2.4374999999996642E-2</c:v>
                </c:pt>
                <c:pt idx="8">
                  <c:v>2.437500000000007E-2</c:v>
                </c:pt>
                <c:pt idx="9">
                  <c:v>2.1787709497206785E-2</c:v>
                </c:pt>
                <c:pt idx="10">
                  <c:v>1.9753086419752292E-2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2-5049-AB20-3B3A05B02B30}"/>
            </c:ext>
          </c:extLst>
        </c:ser>
        <c:ser>
          <c:idx val="2"/>
          <c:order val="2"/>
          <c:tx>
            <c:v>Acceleration</c:v>
          </c:tx>
          <c:spPr>
            <a:ln w="2857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Homework3_problem5_data!$B$2:$B$17</c:f>
              <c:numCache>
                <c:formatCode>General</c:formatCode>
                <c:ptCount val="16"/>
                <c:pt idx="0">
                  <c:v>0</c:v>
                </c:pt>
                <c:pt idx="1">
                  <c:v>3.2099999999999997E-2</c:v>
                </c:pt>
                <c:pt idx="2">
                  <c:v>6.8199999999999997E-2</c:v>
                </c:pt>
                <c:pt idx="3">
                  <c:v>0.10100000000000001</c:v>
                </c:pt>
                <c:pt idx="4">
                  <c:v>0.1323</c:v>
                </c:pt>
                <c:pt idx="5">
                  <c:v>0.16789999999999999</c:v>
                </c:pt>
                <c:pt idx="6">
                  <c:v>0.19989999999999999</c:v>
                </c:pt>
                <c:pt idx="7">
                  <c:v>0.23230000000000001</c:v>
                </c:pt>
                <c:pt idx="8">
                  <c:v>0.26440000000000002</c:v>
                </c:pt>
                <c:pt idx="9">
                  <c:v>0.30020000000000002</c:v>
                </c:pt>
                <c:pt idx="10">
                  <c:v>0.3322</c:v>
                </c:pt>
                <c:pt idx="11">
                  <c:v>0.36420000000000002</c:v>
                </c:pt>
                <c:pt idx="12">
                  <c:v>0.4</c:v>
                </c:pt>
                <c:pt idx="13">
                  <c:v>0.43240000000000001</c:v>
                </c:pt>
                <c:pt idx="14">
                  <c:v>0.46429999999999999</c:v>
                </c:pt>
                <c:pt idx="15">
                  <c:v>0.5</c:v>
                </c:pt>
              </c:numCache>
            </c:numRef>
          </c:cat>
          <c:val>
            <c:numRef>
              <c:f>Homework3_problem5_data!$M$4:$M$13</c:f>
              <c:numCache>
                <c:formatCode>General</c:formatCode>
                <c:ptCount val="10"/>
                <c:pt idx="0">
                  <c:v>-0.11397587773892644</c:v>
                </c:pt>
                <c:pt idx="1">
                  <c:v>-7.8217817353679747E-2</c:v>
                </c:pt>
                <c:pt idx="2">
                  <c:v>7.1013760888963662E-2</c:v>
                </c:pt>
                <c:pt idx="3">
                  <c:v>-9.6450617285040018E-3</c:v>
                </c:pt>
                <c:pt idx="4">
                  <c:v>0.14173244049010159</c:v>
                </c:pt>
                <c:pt idx="5">
                  <c:v>-0.23351338315767789</c:v>
                </c:pt>
                <c:pt idx="6">
                  <c:v>7.2270684435384244E-2</c:v>
                </c:pt>
                <c:pt idx="7">
                  <c:v>1.0711917464156793E-13</c:v>
                </c:pt>
                <c:pt idx="8">
                  <c:v>-8.085282821229009E-2</c:v>
                </c:pt>
                <c:pt idx="9">
                  <c:v>-5.6833046856270768E-2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2-5049-AB20-3B3A05B02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6559008"/>
        <c:axId val="1226587376"/>
      </c:lineChart>
      <c:catAx>
        <c:axId val="122655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587376"/>
        <c:crosses val="autoZero"/>
        <c:auto val="1"/>
        <c:lblAlgn val="ctr"/>
        <c:lblOffset val="100"/>
        <c:noMultiLvlLbl val="0"/>
      </c:catAx>
      <c:valAx>
        <c:axId val="1226587376"/>
        <c:scaling>
          <c:orientation val="minMax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%"/>
                  <a:t> (m), velocity (m/s), and acceleration (m/s^2)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55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x,v,a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77777777777778"/>
          <c:y val="0.18745370370370371"/>
          <c:w val="0.78029177602799649"/>
          <c:h val="0.6011096529600467"/>
        </c:manualLayout>
      </c:layout>
      <c:scatterChart>
        <c:scatterStyle val="lineMarker"/>
        <c:varyColors val="0"/>
        <c:ser>
          <c:idx val="1"/>
          <c:order val="0"/>
          <c:tx>
            <c:v>Position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  <a:effectLst/>
            </c:spPr>
          </c:marker>
          <c:xVal>
            <c:numRef>
              <c:f>Homework3_problem5_data!$B$2:$B$17</c:f>
              <c:numCache>
                <c:formatCode>General</c:formatCode>
                <c:ptCount val="16"/>
                <c:pt idx="0">
                  <c:v>0</c:v>
                </c:pt>
                <c:pt idx="1">
                  <c:v>3.2099999999999997E-2</c:v>
                </c:pt>
                <c:pt idx="2">
                  <c:v>6.8199999999999997E-2</c:v>
                </c:pt>
                <c:pt idx="3">
                  <c:v>0.10100000000000001</c:v>
                </c:pt>
                <c:pt idx="4">
                  <c:v>0.1323</c:v>
                </c:pt>
                <c:pt idx="5">
                  <c:v>0.16789999999999999</c:v>
                </c:pt>
                <c:pt idx="6">
                  <c:v>0.19989999999999999</c:v>
                </c:pt>
                <c:pt idx="7">
                  <c:v>0.23230000000000001</c:v>
                </c:pt>
                <c:pt idx="8">
                  <c:v>0.26440000000000002</c:v>
                </c:pt>
                <c:pt idx="9">
                  <c:v>0.30020000000000002</c:v>
                </c:pt>
                <c:pt idx="10">
                  <c:v>0.3322</c:v>
                </c:pt>
                <c:pt idx="11">
                  <c:v>0.36420000000000002</c:v>
                </c:pt>
                <c:pt idx="12">
                  <c:v>0.4</c:v>
                </c:pt>
                <c:pt idx="13">
                  <c:v>0.43240000000000001</c:v>
                </c:pt>
                <c:pt idx="14">
                  <c:v>0.46429999999999999</c:v>
                </c:pt>
                <c:pt idx="15">
                  <c:v>0.5</c:v>
                </c:pt>
              </c:numCache>
            </c:numRef>
          </c:xVal>
          <c:yVal>
            <c:numRef>
              <c:f>Homework3_problem5_data!$C$2:$C$17</c:f>
              <c:numCache>
                <c:formatCode>General</c:formatCode>
                <c:ptCount val="16"/>
                <c:pt idx="0">
                  <c:v>0.53359999999999996</c:v>
                </c:pt>
                <c:pt idx="1">
                  <c:v>0.53520000000000001</c:v>
                </c:pt>
                <c:pt idx="2">
                  <c:v>0.53590000000000004</c:v>
                </c:pt>
                <c:pt idx="3">
                  <c:v>0.53669999999999995</c:v>
                </c:pt>
                <c:pt idx="4">
                  <c:v>0.53749999999999998</c:v>
                </c:pt>
                <c:pt idx="5">
                  <c:v>0.5383</c:v>
                </c:pt>
                <c:pt idx="6">
                  <c:v>0.53910000000000002</c:v>
                </c:pt>
                <c:pt idx="7">
                  <c:v>0.53990000000000005</c:v>
                </c:pt>
                <c:pt idx="8">
                  <c:v>0.54069999999999996</c:v>
                </c:pt>
                <c:pt idx="9">
                  <c:v>0.54149999999999998</c:v>
                </c:pt>
                <c:pt idx="10">
                  <c:v>0.54300000000000004</c:v>
                </c:pt>
                <c:pt idx="11">
                  <c:v>0.54300000000000004</c:v>
                </c:pt>
                <c:pt idx="12">
                  <c:v>0.54379999999999995</c:v>
                </c:pt>
                <c:pt idx="13">
                  <c:v>0.54459999999999997</c:v>
                </c:pt>
                <c:pt idx="14">
                  <c:v>0.5454</c:v>
                </c:pt>
                <c:pt idx="15">
                  <c:v>0.54620000000000002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FC-454F-9089-E2D393B202A2}"/>
            </c:ext>
          </c:extLst>
        </c:ser>
        <c:ser>
          <c:idx val="0"/>
          <c:order val="1"/>
          <c:tx>
            <c:v>Velocity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Homework3_problem5_data!$B$4:$B$14</c:f>
              <c:numCache>
                <c:formatCode>General</c:formatCode>
                <c:ptCount val="11"/>
                <c:pt idx="0">
                  <c:v>6.8199999999999997E-2</c:v>
                </c:pt>
                <c:pt idx="1">
                  <c:v>0.10100000000000001</c:v>
                </c:pt>
                <c:pt idx="2">
                  <c:v>0.1323</c:v>
                </c:pt>
                <c:pt idx="3">
                  <c:v>0.16789999999999999</c:v>
                </c:pt>
                <c:pt idx="4">
                  <c:v>0.19989999999999999</c:v>
                </c:pt>
                <c:pt idx="5">
                  <c:v>0.23230000000000001</c:v>
                </c:pt>
                <c:pt idx="6">
                  <c:v>0.26440000000000002</c:v>
                </c:pt>
                <c:pt idx="7">
                  <c:v>0.30020000000000002</c:v>
                </c:pt>
                <c:pt idx="8">
                  <c:v>0.3322</c:v>
                </c:pt>
                <c:pt idx="9">
                  <c:v>0.36420000000000002</c:v>
                </c:pt>
                <c:pt idx="10">
                  <c:v>0.4</c:v>
                </c:pt>
              </c:numCache>
            </c:numRef>
          </c:xVal>
          <c:yVal>
            <c:numRef>
              <c:f>Homework3_problem5_data!$G$4:$G$14</c:f>
              <c:numCache>
                <c:formatCode>General</c:formatCode>
                <c:ptCount val="11"/>
                <c:pt idx="0">
                  <c:v>2.8658536585364044E-2</c:v>
                </c:pt>
                <c:pt idx="1">
                  <c:v>2.4920127795527255E-2</c:v>
                </c:pt>
                <c:pt idx="2">
                  <c:v>2.247191011235708E-2</c:v>
                </c:pt>
                <c:pt idx="3">
                  <c:v>2.5000000000004186E-2</c:v>
                </c:pt>
                <c:pt idx="4">
                  <c:v>2.4691358024692057E-2</c:v>
                </c:pt>
                <c:pt idx="5">
                  <c:v>2.9283489096571351E-2</c:v>
                </c:pt>
                <c:pt idx="6">
                  <c:v>2.1787709497209887E-2</c:v>
                </c:pt>
                <c:pt idx="7">
                  <c:v>2.4374999999996642E-2</c:v>
                </c:pt>
                <c:pt idx="8">
                  <c:v>2.437500000000007E-2</c:v>
                </c:pt>
                <c:pt idx="9">
                  <c:v>2.1787709497206785E-2</c:v>
                </c:pt>
                <c:pt idx="10">
                  <c:v>1.9753086419752292E-2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FC-454F-9089-E2D393B202A2}"/>
            </c:ext>
          </c:extLst>
        </c:ser>
        <c:ser>
          <c:idx val="2"/>
          <c:order val="2"/>
          <c:tx>
            <c:v>Acceleration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Homework3_problem5_data!$B$4:$B$13</c:f>
              <c:numCache>
                <c:formatCode>General</c:formatCode>
                <c:ptCount val="10"/>
                <c:pt idx="0">
                  <c:v>6.8199999999999997E-2</c:v>
                </c:pt>
                <c:pt idx="1">
                  <c:v>0.10100000000000001</c:v>
                </c:pt>
                <c:pt idx="2">
                  <c:v>0.1323</c:v>
                </c:pt>
                <c:pt idx="3">
                  <c:v>0.16789999999999999</c:v>
                </c:pt>
                <c:pt idx="4">
                  <c:v>0.19989999999999999</c:v>
                </c:pt>
                <c:pt idx="5">
                  <c:v>0.23230000000000001</c:v>
                </c:pt>
                <c:pt idx="6">
                  <c:v>0.26440000000000002</c:v>
                </c:pt>
                <c:pt idx="7">
                  <c:v>0.30020000000000002</c:v>
                </c:pt>
                <c:pt idx="8">
                  <c:v>0.3322</c:v>
                </c:pt>
                <c:pt idx="9">
                  <c:v>0.36420000000000002</c:v>
                </c:pt>
              </c:numCache>
            </c:numRef>
          </c:xVal>
          <c:yVal>
            <c:numRef>
              <c:f>Homework3_problem5_data!$M$4:$M$13</c:f>
              <c:numCache>
                <c:formatCode>General</c:formatCode>
                <c:ptCount val="10"/>
                <c:pt idx="0">
                  <c:v>-0.11397587773892644</c:v>
                </c:pt>
                <c:pt idx="1">
                  <c:v>-7.8217817353679747E-2</c:v>
                </c:pt>
                <c:pt idx="2">
                  <c:v>7.1013760888963662E-2</c:v>
                </c:pt>
                <c:pt idx="3">
                  <c:v>-9.6450617285040018E-3</c:v>
                </c:pt>
                <c:pt idx="4">
                  <c:v>0.14173244049010159</c:v>
                </c:pt>
                <c:pt idx="5">
                  <c:v>-0.23351338315767789</c:v>
                </c:pt>
                <c:pt idx="6">
                  <c:v>7.2270684435384244E-2</c:v>
                </c:pt>
                <c:pt idx="7">
                  <c:v>1.0711917464156793E-13</c:v>
                </c:pt>
                <c:pt idx="8">
                  <c:v>-8.085282821229009E-2</c:v>
                </c:pt>
                <c:pt idx="9">
                  <c:v>-5.6833046856270768E-2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CFC-454F-9089-E2D393B20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524111"/>
        <c:axId val="873527935"/>
      </c:scatterChart>
      <c:valAx>
        <c:axId val="873524111"/>
        <c:scaling>
          <c:orientation val="minMax"/>
          <c:max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27935"/>
        <c:crosses val="autoZero"/>
        <c:crossBetween val="midCat"/>
        <c:majorUnit val="0.1"/>
      </c:valAx>
      <c:valAx>
        <c:axId val="873527935"/>
        <c:scaling>
          <c:orientation val="minMax"/>
          <c:max val="0.60000000000000009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%">
                    <a:effectLst/>
                  </a:rPr>
                  <a:t>Position (m), velocity (m/s), and acceleration (m/s^2)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111111111111112E-2"/>
              <c:y val="0.18557888597258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2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723900</xdr:colOff>
      <xdr:row>17</xdr:row>
      <xdr:rowOff>19050</xdr:rowOff>
    </xdr:from>
    <xdr:to>
      <xdr:col>15</xdr:col>
      <xdr:colOff>215900</xdr:colOff>
      <xdr:row>30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28FB36-731B-6848-AC7A-8AC9089F1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349250</xdr:colOff>
      <xdr:row>17</xdr:row>
      <xdr:rowOff>120650</xdr:rowOff>
    </xdr:from>
    <xdr:to>
      <xdr:col>8</xdr:col>
      <xdr:colOff>793750</xdr:colOff>
      <xdr:row>31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764BFD-37D7-7E44-9C22-003D73D68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J7" sqref="J7"/>
    </sheetView>
  </sheetViews>
  <sheetFormatPr baseColWidth="10" defaultRowHeight="16" x14ac:dyDescent="0.2"/>
  <cols>
    <col min="9" max="9" width="11.5" customWidth="1"/>
    <col min="13" max="13" width="12.1640625" bestFit="1" customWidth="1"/>
    <col min="14" max="14" width="10.6640625" customWidth="1"/>
  </cols>
  <sheetData>
    <row r="1" spans="1:20" x14ac:dyDescent="0.2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17</v>
      </c>
      <c r="P1" t="s">
        <v>16</v>
      </c>
      <c r="Q1" t="s">
        <v>11</v>
      </c>
      <c r="S1" t="s">
        <v>20</v>
      </c>
    </row>
    <row r="2" spans="1:20" x14ac:dyDescent="0.2">
      <c r="A2">
        <v>1</v>
      </c>
      <c r="B2">
        <v>0</v>
      </c>
      <c r="C2">
        <v>0.53359999999999996</v>
      </c>
      <c r="F2" t="s">
        <v>19</v>
      </c>
    </row>
    <row r="3" spans="1:20" x14ac:dyDescent="0.2">
      <c r="A3">
        <v>2</v>
      </c>
      <c r="B3">
        <v>3.2099999999999997E-2</v>
      </c>
      <c r="C3">
        <v>0.53520000000000001</v>
      </c>
      <c r="E3" t="s">
        <v>8</v>
      </c>
      <c r="F3" t="s">
        <v>9</v>
      </c>
      <c r="G3" t="s">
        <v>18</v>
      </c>
      <c r="H3" t="s">
        <v>6</v>
      </c>
      <c r="I3" t="s">
        <v>7</v>
      </c>
      <c r="J3">
        <f>_xlfn.STDEV.S(G4:G14)</f>
        <v>2.8549434713792316E-3</v>
      </c>
      <c r="K3">
        <f>J3/SQRT(11)</f>
        <v>8.6079784474906015E-4</v>
      </c>
      <c r="M3" t="s">
        <v>13</v>
      </c>
      <c r="N3" t="s">
        <v>14</v>
      </c>
      <c r="O3" t="s">
        <v>15</v>
      </c>
      <c r="P3">
        <f>_xlfn.STDEV.S(M4:M13)</f>
        <v>0.10829779093648181</v>
      </c>
      <c r="Q3">
        <f>P3/SQRT(10)</f>
        <v>3.4246768492402199E-2</v>
      </c>
      <c r="S3" t="s">
        <v>18</v>
      </c>
      <c r="T3" t="s">
        <v>13</v>
      </c>
    </row>
    <row r="4" spans="1:20" x14ac:dyDescent="0.2">
      <c r="A4">
        <v>3</v>
      </c>
      <c r="B4">
        <v>6.8199999999999997E-2</v>
      </c>
      <c r="C4">
        <v>0.53590000000000004</v>
      </c>
      <c r="E4">
        <f>SUM(C2:C6)</f>
        <v>2.6789000000000001</v>
      </c>
      <c r="F4">
        <f>E4/5</f>
        <v>0.53578000000000003</v>
      </c>
      <c r="G4">
        <f>(F5-F4)/(B5-B4)</f>
        <v>2.8658536585364044E-2</v>
      </c>
      <c r="H4">
        <f>SUM(G4:G14)</f>
        <v>0.26710392702868169</v>
      </c>
      <c r="I4">
        <f>H4/11</f>
        <v>2.4282175184425606E-2</v>
      </c>
      <c r="M4">
        <f>(G5-G4)/(B5-B4)</f>
        <v>-0.11397587773892644</v>
      </c>
      <c r="N4">
        <f>SUM(M4:M13)</f>
        <v>-0.28802112923279233</v>
      </c>
      <c r="O4">
        <f>N4/10</f>
        <v>-2.8802112923279232E-2</v>
      </c>
      <c r="S4">
        <f>(F5-F4)/(B5-B4)</f>
        <v>2.8658536585364044E-2</v>
      </c>
      <c r="T4">
        <f>(S5-S4)/(B5-B4)</f>
        <v>-0.11397587773892644</v>
      </c>
    </row>
    <row r="5" spans="1:20" x14ac:dyDescent="0.2">
      <c r="A5">
        <v>4</v>
      </c>
      <c r="B5">
        <v>0.10100000000000001</v>
      </c>
      <c r="C5">
        <v>0.53669999999999995</v>
      </c>
      <c r="E5">
        <f>SUM(C3:C7)</f>
        <v>2.6835999999999998</v>
      </c>
      <c r="F5">
        <f>E5/5</f>
        <v>0.53671999999999997</v>
      </c>
      <c r="G5">
        <f t="shared" ref="G5:G14" si="0">(F6-F5)/(B6-B5)</f>
        <v>2.4920127795527255E-2</v>
      </c>
      <c r="M5">
        <f t="shared" ref="M5:M13" si="1">(G6-G5)/(B6-B5)</f>
        <v>-7.8217817353679747E-2</v>
      </c>
      <c r="S5">
        <f t="shared" ref="S5:S14" si="2">(F6-F5)/(B6-B5)</f>
        <v>2.4920127795527255E-2</v>
      </c>
      <c r="T5">
        <f t="shared" ref="T5:T13" si="3">(S6-S5)/(B6-B5)</f>
        <v>-7.8217817353679747E-2</v>
      </c>
    </row>
    <row r="6" spans="1:20" x14ac:dyDescent="0.2">
      <c r="A6">
        <v>5</v>
      </c>
      <c r="B6">
        <v>0.1323</v>
      </c>
      <c r="C6">
        <v>0.53749999999999998</v>
      </c>
      <c r="E6">
        <f>SUM(C4:C8)</f>
        <v>2.6875</v>
      </c>
      <c r="F6">
        <f t="shared" ref="F6:F15" si="4">E6/5</f>
        <v>0.53749999999999998</v>
      </c>
      <c r="G6">
        <f t="shared" si="0"/>
        <v>2.247191011235708E-2</v>
      </c>
      <c r="M6">
        <f t="shared" si="1"/>
        <v>7.1013760888963662E-2</v>
      </c>
      <c r="S6">
        <f t="shared" si="2"/>
        <v>2.247191011235708E-2</v>
      </c>
      <c r="T6">
        <f t="shared" si="3"/>
        <v>7.1013760888963662E-2</v>
      </c>
    </row>
    <row r="7" spans="1:20" x14ac:dyDescent="0.2">
      <c r="A7">
        <v>6</v>
      </c>
      <c r="B7">
        <v>0.16789999999999999</v>
      </c>
      <c r="C7">
        <v>0.5383</v>
      </c>
      <c r="E7">
        <f>SUM(C5:C9)</f>
        <v>2.6914999999999996</v>
      </c>
      <c r="F7">
        <f t="shared" si="4"/>
        <v>0.53829999999999989</v>
      </c>
      <c r="G7">
        <f t="shared" si="0"/>
        <v>2.5000000000004186E-2</v>
      </c>
      <c r="M7">
        <f t="shared" si="1"/>
        <v>-9.6450617285040018E-3</v>
      </c>
      <c r="S7">
        <f t="shared" si="2"/>
        <v>2.5000000000004186E-2</v>
      </c>
      <c r="T7">
        <f t="shared" si="3"/>
        <v>-9.6450617285040018E-3</v>
      </c>
    </row>
    <row r="8" spans="1:20" x14ac:dyDescent="0.2">
      <c r="A8">
        <v>7</v>
      </c>
      <c r="B8">
        <v>0.19989999999999999</v>
      </c>
      <c r="C8">
        <v>0.53910000000000002</v>
      </c>
      <c r="E8">
        <f t="shared" ref="E8:E15" si="5">SUM(C6:C10)</f>
        <v>2.6955</v>
      </c>
      <c r="F8">
        <f t="shared" si="4"/>
        <v>0.53910000000000002</v>
      </c>
      <c r="G8">
        <f t="shared" si="0"/>
        <v>2.4691358024692057E-2</v>
      </c>
      <c r="M8">
        <f t="shared" si="1"/>
        <v>0.14173244049010159</v>
      </c>
      <c r="S8">
        <f t="shared" si="2"/>
        <v>2.4691358024692057E-2</v>
      </c>
      <c r="T8">
        <f t="shared" si="3"/>
        <v>0.14173244049010159</v>
      </c>
    </row>
    <row r="9" spans="1:20" x14ac:dyDescent="0.2">
      <c r="A9">
        <v>8</v>
      </c>
      <c r="B9">
        <v>0.23230000000000001</v>
      </c>
      <c r="C9">
        <v>0.53990000000000005</v>
      </c>
      <c r="E9">
        <f t="shared" si="5"/>
        <v>2.6995</v>
      </c>
      <c r="F9">
        <f t="shared" si="4"/>
        <v>0.53990000000000005</v>
      </c>
      <c r="G9">
        <f t="shared" si="0"/>
        <v>2.9283489096571351E-2</v>
      </c>
      <c r="M9">
        <f t="shared" si="1"/>
        <v>-0.23351338315767789</v>
      </c>
      <c r="S9">
        <f t="shared" si="2"/>
        <v>2.9283489096571351E-2</v>
      </c>
      <c r="T9">
        <f t="shared" si="3"/>
        <v>-0.23351338315767789</v>
      </c>
    </row>
    <row r="10" spans="1:20" x14ac:dyDescent="0.2">
      <c r="A10">
        <v>9</v>
      </c>
      <c r="B10">
        <v>0.26440000000000002</v>
      </c>
      <c r="C10">
        <v>0.54069999999999996</v>
      </c>
      <c r="E10">
        <f t="shared" si="5"/>
        <v>2.7042000000000002</v>
      </c>
      <c r="F10">
        <f t="shared" si="4"/>
        <v>0.54083999999999999</v>
      </c>
      <c r="G10">
        <f t="shared" si="0"/>
        <v>2.1787709497209887E-2</v>
      </c>
      <c r="M10">
        <f t="shared" si="1"/>
        <v>7.2270684435384244E-2</v>
      </c>
      <c r="S10">
        <f t="shared" si="2"/>
        <v>2.1787709497209887E-2</v>
      </c>
      <c r="T10">
        <f t="shared" si="3"/>
        <v>7.2270684435384244E-2</v>
      </c>
    </row>
    <row r="11" spans="1:20" x14ac:dyDescent="0.2">
      <c r="A11">
        <v>10</v>
      </c>
      <c r="B11">
        <v>0.30020000000000002</v>
      </c>
      <c r="C11">
        <v>0.54149999999999998</v>
      </c>
      <c r="E11">
        <f t="shared" si="5"/>
        <v>2.7081000000000004</v>
      </c>
      <c r="F11">
        <f t="shared" si="4"/>
        <v>0.5416200000000001</v>
      </c>
      <c r="G11">
        <f t="shared" si="0"/>
        <v>2.4374999999996642E-2</v>
      </c>
      <c r="M11">
        <f>(G12-G11)/(B12-B11)</f>
        <v>1.0711917464156793E-13</v>
      </c>
      <c r="S11">
        <f t="shared" si="2"/>
        <v>2.4374999999996642E-2</v>
      </c>
      <c r="T11">
        <f t="shared" si="3"/>
        <v>1.0711917464156793E-13</v>
      </c>
    </row>
    <row r="12" spans="1:20" x14ac:dyDescent="0.2">
      <c r="A12">
        <v>11</v>
      </c>
      <c r="B12">
        <v>0.3322</v>
      </c>
      <c r="C12">
        <v>0.54300000000000004</v>
      </c>
      <c r="E12">
        <f t="shared" si="5"/>
        <v>2.7120000000000002</v>
      </c>
      <c r="F12">
        <f t="shared" si="4"/>
        <v>0.54239999999999999</v>
      </c>
      <c r="G12">
        <f t="shared" si="0"/>
        <v>2.437500000000007E-2</v>
      </c>
      <c r="M12">
        <f t="shared" si="1"/>
        <v>-8.085282821229009E-2</v>
      </c>
      <c r="S12">
        <f t="shared" si="2"/>
        <v>2.437500000000007E-2</v>
      </c>
      <c r="T12">
        <f t="shared" si="3"/>
        <v>-8.085282821229009E-2</v>
      </c>
    </row>
    <row r="13" spans="1:20" x14ac:dyDescent="0.2">
      <c r="A13">
        <v>12</v>
      </c>
      <c r="B13">
        <v>0.36420000000000002</v>
      </c>
      <c r="C13">
        <v>0.54300000000000004</v>
      </c>
      <c r="E13">
        <f t="shared" si="5"/>
        <v>2.7159</v>
      </c>
      <c r="F13">
        <f t="shared" si="4"/>
        <v>0.54318</v>
      </c>
      <c r="G13">
        <f t="shared" si="0"/>
        <v>2.1787709497206785E-2</v>
      </c>
      <c r="M13">
        <f t="shared" si="1"/>
        <v>-5.6833046856270768E-2</v>
      </c>
      <c r="S13">
        <f t="shared" si="2"/>
        <v>2.1787709497206785E-2</v>
      </c>
      <c r="T13">
        <f t="shared" si="3"/>
        <v>-5.6833046856270768E-2</v>
      </c>
    </row>
    <row r="14" spans="1:20" x14ac:dyDescent="0.2">
      <c r="A14">
        <v>13</v>
      </c>
      <c r="B14">
        <v>0.4</v>
      </c>
      <c r="C14">
        <v>0.54379999999999995</v>
      </c>
      <c r="E14">
        <f t="shared" si="5"/>
        <v>2.7197999999999998</v>
      </c>
      <c r="F14">
        <f t="shared" si="4"/>
        <v>0.54396</v>
      </c>
      <c r="G14">
        <f t="shared" si="0"/>
        <v>1.9753086419752292E-2</v>
      </c>
      <c r="S14">
        <f t="shared" si="2"/>
        <v>1.9753086419752292E-2</v>
      </c>
    </row>
    <row r="15" spans="1:20" x14ac:dyDescent="0.2">
      <c r="A15">
        <v>14</v>
      </c>
      <c r="B15">
        <v>0.43240000000000001</v>
      </c>
      <c r="C15">
        <v>0.54459999999999997</v>
      </c>
      <c r="E15">
        <f>SUM(C13:C17)</f>
        <v>2.7229999999999999</v>
      </c>
      <c r="F15">
        <f t="shared" si="4"/>
        <v>0.54459999999999997</v>
      </c>
    </row>
    <row r="16" spans="1:20" x14ac:dyDescent="0.2">
      <c r="A16">
        <v>15</v>
      </c>
      <c r="B16">
        <v>0.46429999999999999</v>
      </c>
      <c r="C16">
        <v>0.5454</v>
      </c>
    </row>
    <row r="17" spans="1:3" x14ac:dyDescent="0.2">
      <c r="A17">
        <v>16</v>
      </c>
      <c r="B17">
        <v>0.5</v>
      </c>
      <c r="C17">
        <v>0.54620000000000002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Homework3_problem5_data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Jeter, Ezra</cp:lastModifiedBy>
  <dcterms:created xsi:type="dcterms:W3CDTF">2022-02-12T02:13:36Z</dcterms:created>
  <dcterms:modified xsi:type="dcterms:W3CDTF">2022-02-12T03:11:21Z</dcterms:modified>
</cp:coreProperties>
</file>