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720" yWindow="480" windowWidth="14670" windowHeight="7680" tabRatio="789" firstSheet="1" activeTab="2"/>
  </bookViews>
  <sheets>
    <sheet name="PROGRAM AKISLAR" sheetId="4" r:id="rId1"/>
    <sheet name="PreWash-W2L011" sheetId="3" r:id="rId2"/>
    <sheet name="Mini 30-W2L021" sheetId="5" r:id="rId3"/>
    <sheet name="Delicate 40-W2L960" sheetId="6" r:id="rId4"/>
    <sheet name="Express 58'-W2L126" sheetId="7" r:id="rId5"/>
    <sheet name="Intensive 70-W2L950" sheetId="8" r:id="rId6"/>
    <sheet name="Hygiene 70+-W2L081" sheetId="9" r:id="rId7"/>
    <sheet name="MixWash2-W2L1054" sheetId="10" r:id="rId8"/>
    <sheet name="Auto2-W2L1074" sheetId="18" r:id="rId9"/>
    <sheet name="Auto7L-W2L1058" sheetId="26" r:id="rId10"/>
    <sheet name="Eco50-W2L1050" sheetId="19" r:id="rId11"/>
    <sheet name="Eco50-W2L1017" sheetId="27" r:id="rId12"/>
    <sheet name="Eco50-W2L10XXA" sheetId="28" r:id="rId13"/>
    <sheet name="Eco50-W2L1078S" sheetId="29" r:id="rId14"/>
    <sheet name="Eco50-W2L1078A" sheetId="30" r:id="rId15"/>
    <sheet name="Eco6L(Kaktus)-W2L1005" sheetId="25" r:id="rId16"/>
  </sheets>
  <definedNames>
    <definedName name="_xlnm.Print_Area" localSheetId="8">'Auto2-W2L1074'!$A$2:$I$105</definedName>
    <definedName name="_xlnm.Print_Area" localSheetId="9">'Auto7L-W2L1058'!$A$2:$I$105</definedName>
    <definedName name="_xlnm.Print_Area" localSheetId="3">'Delicate 40-W2L960'!$A$2:$I$105</definedName>
    <definedName name="_xlnm.Print_Area" localSheetId="11">'Eco50-W2L1017'!$A$2:$I$105</definedName>
    <definedName name="_xlnm.Print_Area" localSheetId="10">'Eco50-W2L1050'!$A$2:$I$105</definedName>
    <definedName name="_xlnm.Print_Area" localSheetId="14">'Eco50-W2L1078A'!$A$2:$I$105</definedName>
    <definedName name="_xlnm.Print_Area" localSheetId="13">'Eco50-W2L1078S'!$A$2:$I$105</definedName>
    <definedName name="_xlnm.Print_Area" localSheetId="12">'Eco50-W2L10XXA'!$A$2:$I$105</definedName>
    <definedName name="_xlnm.Print_Area" localSheetId="15">'Eco6L(Kaktus)-W2L1005'!$A$2:$I$105</definedName>
    <definedName name="_xlnm.Print_Area" localSheetId="4">'Express 58''-W2L126'!$A$2:$I$105</definedName>
    <definedName name="_xlnm.Print_Area" localSheetId="6">'Hygiene 70+-W2L081'!$A$2:$I$105</definedName>
    <definedName name="_xlnm.Print_Area" localSheetId="5">'Intensive 70-W2L950'!$A$2:$I$105</definedName>
    <definedName name="_xlnm.Print_Area" localSheetId="2">'Mini 30-W2L021'!$A$2:$I$105</definedName>
    <definedName name="_xlnm.Print_Area" localSheetId="7">'MixWash2-W2L1054'!$A$2:$I$105</definedName>
    <definedName name="_xlnm.Print_Area" localSheetId="1">'PreWash-W2L011'!$A$2:$I$105</definedName>
  </definedNames>
  <calcPr calcId="145621"/>
</workbook>
</file>

<file path=xl/calcChain.xml><?xml version="1.0" encoding="utf-8"?>
<calcChain xmlns="http://schemas.openxmlformats.org/spreadsheetml/2006/main">
  <c r="BM104" i="25" l="1"/>
  <c r="BW104" i="25" s="1"/>
  <c r="BC104" i="25"/>
  <c r="AX104" i="25"/>
  <c r="BR103" i="25"/>
  <c r="CB103" i="25" s="1"/>
  <c r="BM103" i="25"/>
  <c r="BW103" i="25" s="1"/>
  <c r="BC103" i="25"/>
  <c r="AX103" i="25"/>
  <c r="BM102" i="25"/>
  <c r="BW102" i="25" s="1"/>
  <c r="BC102" i="25"/>
  <c r="AX102" i="25"/>
  <c r="BH102" i="25" s="1"/>
  <c r="BM101" i="25"/>
  <c r="BR101" i="25" s="1"/>
  <c r="BC101" i="25"/>
  <c r="AX101" i="25"/>
  <c r="BM100" i="25"/>
  <c r="BW100" i="25" s="1"/>
  <c r="BC100" i="25"/>
  <c r="AX100" i="25"/>
  <c r="BH100" i="25" s="1"/>
  <c r="BM99" i="25"/>
  <c r="BR99" i="25" s="1"/>
  <c r="BC99" i="25"/>
  <c r="AX99" i="25"/>
  <c r="BM98" i="25"/>
  <c r="BW98" i="25" s="1"/>
  <c r="BC98" i="25"/>
  <c r="AX98" i="25"/>
  <c r="BH98" i="25" s="1"/>
  <c r="BM97" i="25"/>
  <c r="CB97" i="25" s="1"/>
  <c r="BC97" i="25"/>
  <c r="AX97" i="25"/>
  <c r="BM96" i="25"/>
  <c r="BW96" i="25" s="1"/>
  <c r="BC96" i="25"/>
  <c r="AX96" i="25"/>
  <c r="BH96" i="25" s="1"/>
  <c r="BM95" i="25"/>
  <c r="BR95" i="25" s="1"/>
  <c r="BC95" i="25"/>
  <c r="AX95" i="25"/>
  <c r="BM83" i="25"/>
  <c r="BW83" i="25" s="1"/>
  <c r="BC83" i="25"/>
  <c r="AX83" i="25"/>
  <c r="BH83" i="25" s="1"/>
  <c r="BM82" i="25"/>
  <c r="CB82" i="25" s="1"/>
  <c r="BC82" i="25"/>
  <c r="AX82" i="25"/>
  <c r="BM81" i="25"/>
  <c r="BW81" i="25" s="1"/>
  <c r="BC81" i="25"/>
  <c r="AX81" i="25"/>
  <c r="BH81" i="25" s="1"/>
  <c r="BM80" i="25"/>
  <c r="CB80" i="25" s="1"/>
  <c r="BC80" i="25"/>
  <c r="AX80" i="25"/>
  <c r="BM79" i="25"/>
  <c r="BW79" i="25" s="1"/>
  <c r="BC79" i="25"/>
  <c r="AX79" i="25"/>
  <c r="BH79" i="25" s="1"/>
  <c r="BM78" i="25"/>
  <c r="CB78" i="25" s="1"/>
  <c r="BC78" i="25"/>
  <c r="AX78" i="25"/>
  <c r="BM77" i="25"/>
  <c r="BW77" i="25" s="1"/>
  <c r="BC77" i="25"/>
  <c r="AX77" i="25"/>
  <c r="BH77" i="25" s="1"/>
  <c r="BM76" i="25"/>
  <c r="CB76" i="25" s="1"/>
  <c r="BC76" i="25"/>
  <c r="AX76" i="25"/>
  <c r="BR75" i="25"/>
  <c r="BM75" i="25"/>
  <c r="BW75" i="25" s="1"/>
  <c r="BC75" i="25"/>
  <c r="AX75" i="25"/>
  <c r="BM74" i="25"/>
  <c r="BR74" i="25" s="1"/>
  <c r="BC74" i="25"/>
  <c r="AX74" i="25"/>
  <c r="BH74" i="25" s="1"/>
  <c r="BM73" i="25"/>
  <c r="BW73" i="25" s="1"/>
  <c r="BC73" i="25"/>
  <c r="AX73" i="25"/>
  <c r="BM72" i="25"/>
  <c r="BR72" i="25" s="1"/>
  <c r="BC72" i="25"/>
  <c r="AX72" i="25"/>
  <c r="BH72" i="25" s="1"/>
  <c r="BM71" i="25"/>
  <c r="BW71" i="25" s="1"/>
  <c r="BC71" i="25"/>
  <c r="AX71" i="25"/>
  <c r="BM70" i="25"/>
  <c r="BR70" i="25" s="1"/>
  <c r="BC70" i="25"/>
  <c r="AX70" i="25"/>
  <c r="BH70" i="25" s="1"/>
  <c r="BM69" i="25"/>
  <c r="BW69" i="25" s="1"/>
  <c r="BC69" i="25"/>
  <c r="AX69" i="25"/>
  <c r="BM68" i="25"/>
  <c r="BR68" i="25" s="1"/>
  <c r="BC68" i="25"/>
  <c r="AX68" i="25"/>
  <c r="BH68" i="25" s="1"/>
  <c r="BM67" i="25"/>
  <c r="BW67" i="25" s="1"/>
  <c r="BC67" i="25"/>
  <c r="AX67" i="25"/>
  <c r="BM66" i="25"/>
  <c r="BR66" i="25" s="1"/>
  <c r="BC66" i="25"/>
  <c r="AX66" i="25"/>
  <c r="BH66" i="25" s="1"/>
  <c r="BM65" i="25"/>
  <c r="BW65" i="25" s="1"/>
  <c r="BC65" i="25"/>
  <c r="AX65" i="25"/>
  <c r="BM64" i="25"/>
  <c r="BR64" i="25" s="1"/>
  <c r="BC64" i="25"/>
  <c r="AX64" i="25"/>
  <c r="BH64" i="25" s="1"/>
  <c r="BM63" i="25"/>
  <c r="BW63" i="25" s="1"/>
  <c r="BC63" i="25"/>
  <c r="AX63" i="25"/>
  <c r="BM62" i="25"/>
  <c r="BR62" i="25" s="1"/>
  <c r="BC62" i="25"/>
  <c r="AX62" i="25"/>
  <c r="BH62" i="25" s="1"/>
  <c r="BM61" i="25"/>
  <c r="BW61" i="25" s="1"/>
  <c r="BC61" i="25"/>
  <c r="AX61" i="25"/>
  <c r="BM60" i="25"/>
  <c r="BR60" i="25" s="1"/>
  <c r="BC60" i="25"/>
  <c r="AX60" i="25"/>
  <c r="BH60" i="25" s="1"/>
  <c r="BM59" i="25"/>
  <c r="BW59" i="25" s="1"/>
  <c r="BC59" i="25"/>
  <c r="AX59" i="25"/>
  <c r="BM58" i="25"/>
  <c r="BR58" i="25" s="1"/>
  <c r="BC58" i="25"/>
  <c r="AX58" i="25"/>
  <c r="BH58" i="25" s="1"/>
  <c r="BM57" i="25"/>
  <c r="BW57" i="25" s="1"/>
  <c r="BC57" i="25"/>
  <c r="AX57" i="25"/>
  <c r="BM56" i="25"/>
  <c r="BR56" i="25" s="1"/>
  <c r="BC56" i="25"/>
  <c r="AX56" i="25"/>
  <c r="BH56" i="25" s="1"/>
  <c r="BM55" i="25"/>
  <c r="BC55" i="25"/>
  <c r="AX55" i="25"/>
  <c r="BH55" i="25" s="1"/>
  <c r="BM54" i="25"/>
  <c r="BR54" i="25" s="1"/>
  <c r="BC54" i="25"/>
  <c r="AX54" i="25"/>
  <c r="BM53" i="25"/>
  <c r="BW53" i="25" s="1"/>
  <c r="BC53" i="25"/>
  <c r="AX53" i="25"/>
  <c r="BH53" i="25" s="1"/>
  <c r="BM52" i="25"/>
  <c r="BR52" i="25" s="1"/>
  <c r="BC52" i="25"/>
  <c r="AX52" i="25"/>
  <c r="BM51" i="25"/>
  <c r="BW51" i="25" s="1"/>
  <c r="BC51" i="25"/>
  <c r="AX51" i="25"/>
  <c r="BH51" i="25" s="1"/>
  <c r="BM50" i="25"/>
  <c r="BR50" i="25" s="1"/>
  <c r="BC50" i="25"/>
  <c r="AX50" i="25"/>
  <c r="BM49" i="25"/>
  <c r="BW49" i="25" s="1"/>
  <c r="BC49" i="25"/>
  <c r="AX49" i="25"/>
  <c r="BH49" i="25" s="1"/>
  <c r="BM48" i="25"/>
  <c r="BR48" i="25" s="1"/>
  <c r="BC48" i="25"/>
  <c r="AX48" i="25"/>
  <c r="BM47" i="25"/>
  <c r="BW47" i="25" s="1"/>
  <c r="BC47" i="25"/>
  <c r="AX47" i="25"/>
  <c r="BH47" i="25" s="1"/>
  <c r="BM46" i="25"/>
  <c r="BR46" i="25" s="1"/>
  <c r="BC46" i="25"/>
  <c r="AX46" i="25"/>
  <c r="BM45" i="25"/>
  <c r="BW45" i="25" s="1"/>
  <c r="BC45" i="25"/>
  <c r="AX45" i="25"/>
  <c r="BH45" i="25" s="1"/>
  <c r="BM44" i="25"/>
  <c r="CB44" i="25" s="1"/>
  <c r="BC44" i="25"/>
  <c r="AX44" i="25"/>
  <c r="BM43" i="25"/>
  <c r="BW43" i="25" s="1"/>
  <c r="BC43" i="25"/>
  <c r="AX43" i="25"/>
  <c r="BH43" i="25" s="1"/>
  <c r="BM42" i="25"/>
  <c r="CB42" i="25" s="1"/>
  <c r="BC42" i="25"/>
  <c r="AX42" i="25"/>
  <c r="BM41" i="25"/>
  <c r="BW41" i="25" s="1"/>
  <c r="BC41" i="25"/>
  <c r="AX41" i="25"/>
  <c r="BH41" i="25" s="1"/>
  <c r="BM40" i="25"/>
  <c r="CB40" i="25" s="1"/>
  <c r="BC40" i="25"/>
  <c r="AX40" i="25"/>
  <c r="BM39" i="25"/>
  <c r="BW39" i="25" s="1"/>
  <c r="BC39" i="25"/>
  <c r="AX39" i="25"/>
  <c r="BH39" i="25" s="1"/>
  <c r="BM38" i="25"/>
  <c r="BR38" i="25" s="1"/>
  <c r="BC38" i="25"/>
  <c r="AX38" i="25"/>
  <c r="BM37" i="25"/>
  <c r="BW37" i="25" s="1"/>
  <c r="BC37" i="25"/>
  <c r="AX37" i="25"/>
  <c r="BH37" i="25" s="1"/>
  <c r="BM36" i="25"/>
  <c r="BR36" i="25" s="1"/>
  <c r="BC36" i="25"/>
  <c r="AX36" i="25"/>
  <c r="BM35" i="25"/>
  <c r="BW35" i="25" s="1"/>
  <c r="BC35" i="25"/>
  <c r="AX35" i="25"/>
  <c r="BH35" i="25" s="1"/>
  <c r="BM34" i="25"/>
  <c r="BR34" i="25" s="1"/>
  <c r="BC34" i="25"/>
  <c r="AX34" i="25"/>
  <c r="BM33" i="25"/>
  <c r="BW33" i="25" s="1"/>
  <c r="BC33" i="25"/>
  <c r="AX33" i="25"/>
  <c r="BH33" i="25" s="1"/>
  <c r="BM32" i="25"/>
  <c r="BR32" i="25" s="1"/>
  <c r="BC32" i="25"/>
  <c r="AX32" i="25"/>
  <c r="BM31" i="25"/>
  <c r="BW31" i="25" s="1"/>
  <c r="BC31" i="25"/>
  <c r="AX31" i="25"/>
  <c r="BH31" i="25" s="1"/>
  <c r="BM30" i="25"/>
  <c r="BR30" i="25" s="1"/>
  <c r="BC30" i="25"/>
  <c r="AX30" i="25"/>
  <c r="BR29" i="25"/>
  <c r="BM29" i="25"/>
  <c r="BW29" i="25" s="1"/>
  <c r="BC29" i="25"/>
  <c r="AX29" i="25"/>
  <c r="BM28" i="25"/>
  <c r="BR28" i="25" s="1"/>
  <c r="BC28" i="25"/>
  <c r="AX28" i="25"/>
  <c r="BH28" i="25" s="1"/>
  <c r="BM27" i="25"/>
  <c r="BW27" i="25" s="1"/>
  <c r="BC27" i="25"/>
  <c r="AX27" i="25"/>
  <c r="BM26" i="25"/>
  <c r="BR26" i="25" s="1"/>
  <c r="BC26" i="25"/>
  <c r="AX26" i="25"/>
  <c r="BH26" i="25" s="1"/>
  <c r="BM25" i="25"/>
  <c r="BW25" i="25" s="1"/>
  <c r="BC25" i="25"/>
  <c r="AX25" i="25"/>
  <c r="BM24" i="25"/>
  <c r="BR24" i="25" s="1"/>
  <c r="BC24" i="25"/>
  <c r="AX24" i="25"/>
  <c r="BH24" i="25" s="1"/>
  <c r="BM23" i="25"/>
  <c r="BC23" i="25"/>
  <c r="AX23" i="25"/>
  <c r="BH23" i="25" s="1"/>
  <c r="BM22" i="25"/>
  <c r="BR22" i="25" s="1"/>
  <c r="BC22" i="25"/>
  <c r="AX22" i="25"/>
  <c r="BM21" i="25"/>
  <c r="BW21" i="25" s="1"/>
  <c r="BC21" i="25"/>
  <c r="AX21" i="25"/>
  <c r="BH21" i="25" s="1"/>
  <c r="BM20" i="25"/>
  <c r="BR20" i="25" s="1"/>
  <c r="BC20" i="25"/>
  <c r="AX20" i="25"/>
  <c r="BM19" i="25"/>
  <c r="BW19" i="25" s="1"/>
  <c r="BC19" i="25"/>
  <c r="AX19" i="25"/>
  <c r="BH19" i="25" s="1"/>
  <c r="BM18" i="25"/>
  <c r="BC18" i="25"/>
  <c r="AX18" i="25"/>
  <c r="BH18" i="25" s="1"/>
  <c r="BM17" i="25"/>
  <c r="BW17" i="25" s="1"/>
  <c r="BC17" i="25"/>
  <c r="AX17" i="25"/>
  <c r="BM16" i="25"/>
  <c r="BR16" i="25" s="1"/>
  <c r="BC16" i="25"/>
  <c r="AX16" i="25"/>
  <c r="BH16" i="25" s="1"/>
  <c r="BM15" i="25"/>
  <c r="BW15" i="25" s="1"/>
  <c r="BC15" i="25"/>
  <c r="AX15" i="25"/>
  <c r="BM14" i="25"/>
  <c r="BR14" i="25" s="1"/>
  <c r="BC14" i="25"/>
  <c r="AX14" i="25"/>
  <c r="BH14" i="25" s="1"/>
  <c r="BM13" i="25"/>
  <c r="BW13" i="25" s="1"/>
  <c r="BC13" i="25"/>
  <c r="AX13" i="25"/>
  <c r="BM12" i="25"/>
  <c r="BR12" i="25" s="1"/>
  <c r="BC12" i="25"/>
  <c r="AX12" i="25"/>
  <c r="BH12" i="25" s="1"/>
  <c r="BM11" i="25"/>
  <c r="BW11" i="25" s="1"/>
  <c r="BC11" i="25"/>
  <c r="AX11" i="25"/>
  <c r="BM10" i="25"/>
  <c r="BR10" i="25" s="1"/>
  <c r="BC10" i="25"/>
  <c r="AX10" i="25"/>
  <c r="BH10" i="25" s="1"/>
  <c r="BM9" i="25"/>
  <c r="BW9" i="25" s="1"/>
  <c r="BC9" i="25"/>
  <c r="AX9" i="25"/>
  <c r="BM8" i="25"/>
  <c r="BR8" i="25" s="1"/>
  <c r="BC8" i="25"/>
  <c r="AX8" i="25"/>
  <c r="BH8" i="25" s="1"/>
  <c r="BM7" i="25"/>
  <c r="BW7" i="25" s="1"/>
  <c r="BC7" i="25"/>
  <c r="AX7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O102" i="25"/>
  <c r="CE115" i="30"/>
  <c r="BZ115" i="30"/>
  <c r="BU115" i="30"/>
  <c r="BP115" i="30"/>
  <c r="BK115" i="30"/>
  <c r="BF115" i="30"/>
  <c r="BA115" i="30"/>
  <c r="AV115" i="30"/>
  <c r="AQ115" i="30"/>
  <c r="AL115" i="30"/>
  <c r="AG115" i="30"/>
  <c r="AB115" i="30"/>
  <c r="W115" i="30"/>
  <c r="R115" i="30"/>
  <c r="M115" i="30"/>
  <c r="H115" i="30"/>
  <c r="CE114" i="30"/>
  <c r="BZ114" i="30"/>
  <c r="BU114" i="30"/>
  <c r="BP114" i="30"/>
  <c r="BK114" i="30"/>
  <c r="BF114" i="30"/>
  <c r="BA114" i="30"/>
  <c r="AV114" i="30"/>
  <c r="AQ114" i="30"/>
  <c r="AL114" i="30"/>
  <c r="AG114" i="30"/>
  <c r="AB114" i="30"/>
  <c r="W114" i="30"/>
  <c r="R114" i="30"/>
  <c r="M114" i="30"/>
  <c r="H114" i="30"/>
  <c r="CE113" i="30"/>
  <c r="BZ113" i="30"/>
  <c r="BU113" i="30"/>
  <c r="BP113" i="30"/>
  <c r="BK113" i="30"/>
  <c r="BF113" i="30"/>
  <c r="BA113" i="30"/>
  <c r="AV113" i="30"/>
  <c r="AQ113" i="30"/>
  <c r="AL113" i="30"/>
  <c r="AG113" i="30"/>
  <c r="AB113" i="30"/>
  <c r="W113" i="30"/>
  <c r="R113" i="30"/>
  <c r="M113" i="30"/>
  <c r="H113" i="30"/>
  <c r="CE112" i="30"/>
  <c r="BZ112" i="30"/>
  <c r="BU112" i="30"/>
  <c r="BP112" i="30"/>
  <c r="BK112" i="30"/>
  <c r="BF112" i="30"/>
  <c r="BA112" i="30"/>
  <c r="AV112" i="30"/>
  <c r="AQ112" i="30"/>
  <c r="AL112" i="30"/>
  <c r="AG112" i="30"/>
  <c r="AB112" i="30"/>
  <c r="W112" i="30"/>
  <c r="R112" i="30"/>
  <c r="M112" i="30"/>
  <c r="H112" i="30"/>
  <c r="CE111" i="30"/>
  <c r="BZ111" i="30"/>
  <c r="BU111" i="30"/>
  <c r="BP111" i="30"/>
  <c r="BK111" i="30"/>
  <c r="BF111" i="30"/>
  <c r="BA111" i="30"/>
  <c r="AV111" i="30"/>
  <c r="AQ111" i="30"/>
  <c r="AL111" i="30"/>
  <c r="AG111" i="30"/>
  <c r="AB111" i="30"/>
  <c r="W111" i="30"/>
  <c r="R111" i="30"/>
  <c r="M111" i="30"/>
  <c r="H111" i="30"/>
  <c r="CE110" i="30"/>
  <c r="BZ110" i="30"/>
  <c r="BU110" i="30"/>
  <c r="BP110" i="30"/>
  <c r="BK110" i="30"/>
  <c r="BF110" i="30"/>
  <c r="BA110" i="30"/>
  <c r="AV110" i="30"/>
  <c r="AQ110" i="30"/>
  <c r="AL110" i="30"/>
  <c r="AG110" i="30"/>
  <c r="AB110" i="30"/>
  <c r="W110" i="30"/>
  <c r="R110" i="30"/>
  <c r="M110" i="30"/>
  <c r="H110" i="30"/>
  <c r="CE109" i="30"/>
  <c r="BZ109" i="30"/>
  <c r="BU109" i="30"/>
  <c r="BP109" i="30"/>
  <c r="BK109" i="30"/>
  <c r="BF109" i="30"/>
  <c r="BA109" i="30"/>
  <c r="AV109" i="30"/>
  <c r="AQ109" i="30"/>
  <c r="AL109" i="30"/>
  <c r="AG109" i="30"/>
  <c r="AB109" i="30"/>
  <c r="W109" i="30"/>
  <c r="R109" i="30"/>
  <c r="M109" i="30"/>
  <c r="H109" i="30"/>
  <c r="CE108" i="30"/>
  <c r="BZ108" i="30"/>
  <c r="BU108" i="30"/>
  <c r="BP108" i="30"/>
  <c r="BK108" i="30"/>
  <c r="BF108" i="30"/>
  <c r="BA108" i="30"/>
  <c r="AV108" i="30"/>
  <c r="AQ108" i="30"/>
  <c r="AL108" i="30"/>
  <c r="AG108" i="30"/>
  <c r="AB108" i="30"/>
  <c r="W108" i="30"/>
  <c r="R108" i="30"/>
  <c r="M108" i="30"/>
  <c r="H108" i="30"/>
  <c r="CE115" i="29"/>
  <c r="BZ115" i="29"/>
  <c r="BU115" i="29"/>
  <c r="BP115" i="29"/>
  <c r="BK115" i="29"/>
  <c r="BF115" i="29"/>
  <c r="BA115" i="29"/>
  <c r="AV115" i="29"/>
  <c r="AQ115" i="29"/>
  <c r="AL115" i="29"/>
  <c r="AG115" i="29"/>
  <c r="AB115" i="29"/>
  <c r="W115" i="29"/>
  <c r="R115" i="29"/>
  <c r="M115" i="29"/>
  <c r="H115" i="29"/>
  <c r="CE114" i="29"/>
  <c r="BZ114" i="29"/>
  <c r="BU114" i="29"/>
  <c r="BP114" i="29"/>
  <c r="BK114" i="29"/>
  <c r="BF114" i="29"/>
  <c r="BA114" i="29"/>
  <c r="AV114" i="29"/>
  <c r="AQ114" i="29"/>
  <c r="AL114" i="29"/>
  <c r="AG114" i="29"/>
  <c r="AB114" i="29"/>
  <c r="W114" i="29"/>
  <c r="R114" i="29"/>
  <c r="M114" i="29"/>
  <c r="H114" i="29"/>
  <c r="AV113" i="29"/>
  <c r="H113" i="29"/>
  <c r="AV112" i="29"/>
  <c r="H112" i="29"/>
  <c r="AV111" i="29"/>
  <c r="H111" i="29"/>
  <c r="AV110" i="29"/>
  <c r="H110" i="29"/>
  <c r="AV109" i="29"/>
  <c r="H109" i="29"/>
  <c r="CE108" i="29"/>
  <c r="BZ108" i="29"/>
  <c r="BU108" i="29"/>
  <c r="BP108" i="29"/>
  <c r="BK108" i="29"/>
  <c r="BF108" i="29"/>
  <c r="BA108" i="29"/>
  <c r="AV108" i="29"/>
  <c r="AQ108" i="29"/>
  <c r="AL108" i="29"/>
  <c r="AG108" i="29"/>
  <c r="AB108" i="29"/>
  <c r="W108" i="29"/>
  <c r="R108" i="29"/>
  <c r="M108" i="29"/>
  <c r="H108" i="29"/>
  <c r="BP113" i="29"/>
  <c r="BF113" i="29"/>
  <c r="BA113" i="29"/>
  <c r="AB113" i="29"/>
  <c r="R113" i="29"/>
  <c r="W113" i="29"/>
  <c r="BP112" i="29"/>
  <c r="BF112" i="29"/>
  <c r="BA112" i="29"/>
  <c r="AB112" i="29"/>
  <c r="R112" i="29"/>
  <c r="BP111" i="29"/>
  <c r="BF111" i="29"/>
  <c r="BA111" i="29"/>
  <c r="AB111" i="29"/>
  <c r="R111" i="29"/>
  <c r="M111" i="29"/>
  <c r="BP110" i="29"/>
  <c r="BF110" i="29"/>
  <c r="BA110" i="29"/>
  <c r="AB110" i="29"/>
  <c r="R110" i="29"/>
  <c r="M110" i="29"/>
  <c r="BP109" i="29"/>
  <c r="BF109" i="29"/>
  <c r="BA109" i="29"/>
  <c r="AG109" i="29"/>
  <c r="AB109" i="29"/>
  <c r="R109" i="29"/>
  <c r="M109" i="29"/>
  <c r="BC87" i="28"/>
  <c r="BM104" i="28"/>
  <c r="BR104" i="28" s="1"/>
  <c r="BC104" i="28"/>
  <c r="AX104" i="28"/>
  <c r="BM103" i="28"/>
  <c r="BC103" i="28"/>
  <c r="AX103" i="28"/>
  <c r="BH103" i="28" s="1"/>
  <c r="BM102" i="28"/>
  <c r="BW102" i="28" s="1"/>
  <c r="BC102" i="28"/>
  <c r="AX102" i="28"/>
  <c r="BR101" i="28"/>
  <c r="BM101" i="28"/>
  <c r="BW101" i="28" s="1"/>
  <c r="BC101" i="28"/>
  <c r="AX101" i="28"/>
  <c r="BM100" i="28"/>
  <c r="BW100" i="28" s="1"/>
  <c r="BC100" i="28"/>
  <c r="AX100" i="28"/>
  <c r="BH100" i="28" s="1"/>
  <c r="BM99" i="28"/>
  <c r="BC99" i="28"/>
  <c r="AX99" i="28"/>
  <c r="BH99" i="28" s="1"/>
  <c r="BM98" i="28"/>
  <c r="BW98" i="28" s="1"/>
  <c r="BC98" i="28"/>
  <c r="AX98" i="28"/>
  <c r="BM97" i="28"/>
  <c r="BR97" i="28" s="1"/>
  <c r="BC97" i="28"/>
  <c r="AX97" i="28"/>
  <c r="BH97" i="28" s="1"/>
  <c r="BM96" i="28"/>
  <c r="BW96" i="28" s="1"/>
  <c r="BC96" i="28"/>
  <c r="AX96" i="28"/>
  <c r="BM95" i="28"/>
  <c r="BR95" i="28" s="1"/>
  <c r="BC95" i="28"/>
  <c r="AX95" i="28"/>
  <c r="BH95" i="28" s="1"/>
  <c r="BM83" i="28"/>
  <c r="BW83" i="28" s="1"/>
  <c r="BC83" i="28"/>
  <c r="AX83" i="28"/>
  <c r="BR82" i="28"/>
  <c r="CB82" i="28" s="1"/>
  <c r="BM82" i="28"/>
  <c r="BW82" i="28" s="1"/>
  <c r="BC82" i="28"/>
  <c r="AX82" i="28"/>
  <c r="BM81" i="28"/>
  <c r="BW81" i="28" s="1"/>
  <c r="BC81" i="28"/>
  <c r="AX81" i="28"/>
  <c r="BH81" i="28" s="1"/>
  <c r="BM80" i="28"/>
  <c r="BC80" i="28"/>
  <c r="AX80" i="28"/>
  <c r="BH80" i="28" s="1"/>
  <c r="BM79" i="28"/>
  <c r="BW79" i="28" s="1"/>
  <c r="BC79" i="28"/>
  <c r="AX79" i="28"/>
  <c r="BR78" i="28"/>
  <c r="CB78" i="28" s="1"/>
  <c r="BM78" i="28"/>
  <c r="BW78" i="28" s="1"/>
  <c r="BC78" i="28"/>
  <c r="AX78" i="28"/>
  <c r="BM77" i="28"/>
  <c r="BW77" i="28" s="1"/>
  <c r="BC77" i="28"/>
  <c r="AX77" i="28"/>
  <c r="BH77" i="28" s="1"/>
  <c r="BM76" i="28"/>
  <c r="BC76" i="28"/>
  <c r="AX76" i="28"/>
  <c r="BH76" i="28" s="1"/>
  <c r="BM75" i="28"/>
  <c r="BW75" i="28" s="1"/>
  <c r="BC75" i="28"/>
  <c r="AX75" i="28"/>
  <c r="BR74" i="28"/>
  <c r="CB74" i="28" s="1"/>
  <c r="BM74" i="28"/>
  <c r="BW74" i="28" s="1"/>
  <c r="BC74" i="28"/>
  <c r="AX74" i="28"/>
  <c r="BM73" i="28"/>
  <c r="BW73" i="28" s="1"/>
  <c r="BC73" i="28"/>
  <c r="AX73" i="28"/>
  <c r="BH73" i="28" s="1"/>
  <c r="BM72" i="28"/>
  <c r="BC72" i="28"/>
  <c r="AX72" i="28"/>
  <c r="BH72" i="28" s="1"/>
  <c r="BM71" i="28"/>
  <c r="BW71" i="28" s="1"/>
  <c r="BC71" i="28"/>
  <c r="AX71" i="28"/>
  <c r="BR70" i="28"/>
  <c r="CB70" i="28" s="1"/>
  <c r="BM70" i="28"/>
  <c r="BW70" i="28" s="1"/>
  <c r="BC70" i="28"/>
  <c r="AX70" i="28"/>
  <c r="BM69" i="28"/>
  <c r="BW69" i="28" s="1"/>
  <c r="BC69" i="28"/>
  <c r="AX69" i="28"/>
  <c r="BH69" i="28" s="1"/>
  <c r="BM68" i="28"/>
  <c r="BC68" i="28"/>
  <c r="AX68" i="28"/>
  <c r="BH68" i="28" s="1"/>
  <c r="BM67" i="28"/>
  <c r="BW67" i="28" s="1"/>
  <c r="BC67" i="28"/>
  <c r="AX67" i="28"/>
  <c r="BR66" i="28"/>
  <c r="CB66" i="28" s="1"/>
  <c r="BM66" i="28"/>
  <c r="BW66" i="28" s="1"/>
  <c r="BC66" i="28"/>
  <c r="AX66" i="28"/>
  <c r="BM65" i="28"/>
  <c r="BW65" i="28" s="1"/>
  <c r="BC65" i="28"/>
  <c r="AX65" i="28"/>
  <c r="BH65" i="28" s="1"/>
  <c r="BM64" i="28"/>
  <c r="BC64" i="28"/>
  <c r="AX64" i="28"/>
  <c r="BH64" i="28" s="1"/>
  <c r="BM63" i="28"/>
  <c r="BW63" i="28" s="1"/>
  <c r="BC63" i="28"/>
  <c r="AX63" i="28"/>
  <c r="BR62" i="28"/>
  <c r="CB62" i="28" s="1"/>
  <c r="BM62" i="28"/>
  <c r="BW62" i="28" s="1"/>
  <c r="BC62" i="28"/>
  <c r="AX62" i="28"/>
  <c r="BM61" i="28"/>
  <c r="BW61" i="28" s="1"/>
  <c r="BC61" i="28"/>
  <c r="AX61" i="28"/>
  <c r="BH61" i="28" s="1"/>
  <c r="BM60" i="28"/>
  <c r="BR60" i="28" s="1"/>
  <c r="BC60" i="28"/>
  <c r="AX60" i="28"/>
  <c r="BM59" i="28"/>
  <c r="BW59" i="28" s="1"/>
  <c r="BC59" i="28"/>
  <c r="AX59" i="28"/>
  <c r="BH59" i="28" s="1"/>
  <c r="BM58" i="28"/>
  <c r="BR58" i="28" s="1"/>
  <c r="BC58" i="28"/>
  <c r="AX58" i="28"/>
  <c r="BM57" i="28"/>
  <c r="BW57" i="28" s="1"/>
  <c r="BC57" i="28"/>
  <c r="AX57" i="28"/>
  <c r="BH57" i="28" s="1"/>
  <c r="BM56" i="28"/>
  <c r="BC56" i="28"/>
  <c r="AX56" i="28"/>
  <c r="BH56" i="28" s="1"/>
  <c r="BM55" i="28"/>
  <c r="BW55" i="28" s="1"/>
  <c r="BC55" i="28"/>
  <c r="AX55" i="28"/>
  <c r="BM54" i="28"/>
  <c r="BR54" i="28" s="1"/>
  <c r="BC54" i="28"/>
  <c r="AX54" i="28"/>
  <c r="BH54" i="28" s="1"/>
  <c r="BM53" i="28"/>
  <c r="BW53" i="28" s="1"/>
  <c r="BC53" i="28"/>
  <c r="AX53" i="28"/>
  <c r="BM52" i="28"/>
  <c r="BR52" i="28" s="1"/>
  <c r="BC52" i="28"/>
  <c r="AX52" i="28"/>
  <c r="BH52" i="28" s="1"/>
  <c r="BM51" i="28"/>
  <c r="BW51" i="28" s="1"/>
  <c r="BC51" i="28"/>
  <c r="AX51" i="28"/>
  <c r="BM50" i="28"/>
  <c r="BR50" i="28" s="1"/>
  <c r="BC50" i="28"/>
  <c r="AX50" i="28"/>
  <c r="BH50" i="28" s="1"/>
  <c r="BM49" i="28"/>
  <c r="BW49" i="28" s="1"/>
  <c r="BC49" i="28"/>
  <c r="AX49" i="28"/>
  <c r="BM48" i="28"/>
  <c r="BR48" i="28" s="1"/>
  <c r="BC48" i="28"/>
  <c r="AX48" i="28"/>
  <c r="BH48" i="28" s="1"/>
  <c r="BM47" i="28"/>
  <c r="BW47" i="28" s="1"/>
  <c r="BC47" i="28"/>
  <c r="AX47" i="28"/>
  <c r="BM46" i="28"/>
  <c r="BR46" i="28" s="1"/>
  <c r="BC46" i="28"/>
  <c r="AX46" i="28"/>
  <c r="BH46" i="28" s="1"/>
  <c r="BM45" i="28"/>
  <c r="BW45" i="28" s="1"/>
  <c r="BC45" i="28"/>
  <c r="AX45" i="28"/>
  <c r="BM44" i="28"/>
  <c r="BR44" i="28" s="1"/>
  <c r="BC44" i="28"/>
  <c r="AX44" i="28"/>
  <c r="BH44" i="28" s="1"/>
  <c r="BM43" i="28"/>
  <c r="BW43" i="28" s="1"/>
  <c r="BC43" i="28"/>
  <c r="AX43" i="28"/>
  <c r="BM42" i="28"/>
  <c r="BR42" i="28" s="1"/>
  <c r="BC42" i="28"/>
  <c r="AX42" i="28"/>
  <c r="BH42" i="28" s="1"/>
  <c r="BM41" i="28"/>
  <c r="BW41" i="28" s="1"/>
  <c r="BC41" i="28"/>
  <c r="AX41" i="28"/>
  <c r="BM40" i="28"/>
  <c r="BR40" i="28" s="1"/>
  <c r="BC40" i="28"/>
  <c r="AX40" i="28"/>
  <c r="BH40" i="28" s="1"/>
  <c r="BM39" i="28"/>
  <c r="BW39" i="28" s="1"/>
  <c r="BC39" i="28"/>
  <c r="AX39" i="28"/>
  <c r="BM38" i="28"/>
  <c r="BR38" i="28" s="1"/>
  <c r="BC38" i="28"/>
  <c r="AX38" i="28"/>
  <c r="BH38" i="28" s="1"/>
  <c r="BM37" i="28"/>
  <c r="BW37" i="28" s="1"/>
  <c r="BC37" i="28"/>
  <c r="AX37" i="28"/>
  <c r="BM36" i="28"/>
  <c r="BR36" i="28" s="1"/>
  <c r="BC36" i="28"/>
  <c r="AX36" i="28"/>
  <c r="BH36" i="28" s="1"/>
  <c r="BM35" i="28"/>
  <c r="BW35" i="28" s="1"/>
  <c r="BC35" i="28"/>
  <c r="AX35" i="28"/>
  <c r="BM34" i="28"/>
  <c r="BR34" i="28" s="1"/>
  <c r="BC34" i="28"/>
  <c r="AX34" i="28"/>
  <c r="BH34" i="28" s="1"/>
  <c r="BM33" i="28"/>
  <c r="BW33" i="28" s="1"/>
  <c r="BC33" i="28"/>
  <c r="AX33" i="28"/>
  <c r="BM32" i="28"/>
  <c r="BR32" i="28" s="1"/>
  <c r="BC32" i="28"/>
  <c r="AX32" i="28"/>
  <c r="BH32" i="28" s="1"/>
  <c r="BM31" i="28"/>
  <c r="BW31" i="28" s="1"/>
  <c r="BC31" i="28"/>
  <c r="AX31" i="28"/>
  <c r="BM30" i="28"/>
  <c r="BR30" i="28" s="1"/>
  <c r="BC30" i="28"/>
  <c r="AX30" i="28"/>
  <c r="BH30" i="28" s="1"/>
  <c r="BM29" i="28"/>
  <c r="BW29" i="28" s="1"/>
  <c r="BC29" i="28"/>
  <c r="AX29" i="28"/>
  <c r="BM28" i="28"/>
  <c r="BR28" i="28" s="1"/>
  <c r="BC28" i="28"/>
  <c r="AX28" i="28"/>
  <c r="BH28" i="28" s="1"/>
  <c r="BM27" i="28"/>
  <c r="BW27" i="28" s="1"/>
  <c r="BC27" i="28"/>
  <c r="AX27" i="28"/>
  <c r="BM26" i="28"/>
  <c r="BR26" i="28" s="1"/>
  <c r="BC26" i="28"/>
  <c r="AX26" i="28"/>
  <c r="BH26" i="28" s="1"/>
  <c r="BM25" i="28"/>
  <c r="BW25" i="28" s="1"/>
  <c r="BC25" i="28"/>
  <c r="AX25" i="28"/>
  <c r="BM24" i="28"/>
  <c r="BR24" i="28" s="1"/>
  <c r="BC24" i="28"/>
  <c r="AX24" i="28"/>
  <c r="BH24" i="28" s="1"/>
  <c r="BM23" i="28"/>
  <c r="BW23" i="28" s="1"/>
  <c r="BC23" i="28"/>
  <c r="AX23" i="28"/>
  <c r="BM22" i="28"/>
  <c r="BR22" i="28" s="1"/>
  <c r="BC22" i="28"/>
  <c r="AX22" i="28"/>
  <c r="BH22" i="28" s="1"/>
  <c r="BM21" i="28"/>
  <c r="BW21" i="28" s="1"/>
  <c r="BC21" i="28"/>
  <c r="AX21" i="28"/>
  <c r="BM20" i="28"/>
  <c r="BR20" i="28" s="1"/>
  <c r="BC20" i="28"/>
  <c r="AX20" i="28"/>
  <c r="BH20" i="28" s="1"/>
  <c r="BM19" i="28"/>
  <c r="BC19" i="28"/>
  <c r="AX19" i="28"/>
  <c r="BH19" i="28" s="1"/>
  <c r="BM18" i="28"/>
  <c r="BR18" i="28" s="1"/>
  <c r="BC18" i="28"/>
  <c r="AX18" i="28"/>
  <c r="BM17" i="28"/>
  <c r="BW17" i="28" s="1"/>
  <c r="BC17" i="28"/>
  <c r="AX17" i="28"/>
  <c r="BH17" i="28" s="1"/>
  <c r="BM16" i="28"/>
  <c r="BR16" i="28" s="1"/>
  <c r="BC16" i="28"/>
  <c r="AX16" i="28"/>
  <c r="BM15" i="28"/>
  <c r="BW15" i="28" s="1"/>
  <c r="BC15" i="28"/>
  <c r="AX15" i="28"/>
  <c r="BH15" i="28" s="1"/>
  <c r="BM14" i="28"/>
  <c r="BR14" i="28" s="1"/>
  <c r="BC14" i="28"/>
  <c r="AX14" i="28"/>
  <c r="BM13" i="28"/>
  <c r="BW13" i="28" s="1"/>
  <c r="BC13" i="28"/>
  <c r="AX13" i="28"/>
  <c r="BH13" i="28" s="1"/>
  <c r="BM12" i="28"/>
  <c r="BR12" i="28" s="1"/>
  <c r="BC12" i="28"/>
  <c r="AX12" i="28"/>
  <c r="BM11" i="28"/>
  <c r="BW11" i="28" s="1"/>
  <c r="BC11" i="28"/>
  <c r="AX11" i="28"/>
  <c r="BH11" i="28" s="1"/>
  <c r="BM10" i="28"/>
  <c r="BR10" i="28" s="1"/>
  <c r="BC10" i="28"/>
  <c r="AX10" i="28"/>
  <c r="BM9" i="28"/>
  <c r="BW9" i="28" s="1"/>
  <c r="BC9" i="28"/>
  <c r="AX9" i="28"/>
  <c r="BH9" i="28" s="1"/>
  <c r="BM8" i="28"/>
  <c r="BR8" i="28" s="1"/>
  <c r="BC8" i="28"/>
  <c r="AX8" i="28"/>
  <c r="BM7" i="28"/>
  <c r="BW7" i="28" s="1"/>
  <c r="BC7" i="28"/>
  <c r="AX7" i="28"/>
  <c r="BH7" i="28" s="1"/>
  <c r="AD103" i="28"/>
  <c r="AN103" i="28" s="1"/>
  <c r="AD101" i="28"/>
  <c r="AN101" i="28" s="1"/>
  <c r="AD99" i="28"/>
  <c r="AN99" i="28" s="1"/>
  <c r="AD98" i="28"/>
  <c r="AD97" i="28"/>
  <c r="AD96" i="28"/>
  <c r="AD95" i="28"/>
  <c r="AD93" i="28"/>
  <c r="AN93" i="28" s="1"/>
  <c r="AD91" i="28"/>
  <c r="AD89" i="28"/>
  <c r="AN89" i="28" s="1"/>
  <c r="AD87" i="28"/>
  <c r="AN87" i="28" s="1"/>
  <c r="AD86" i="28"/>
  <c r="AD85" i="28"/>
  <c r="AN85" i="28" s="1"/>
  <c r="AD84" i="28"/>
  <c r="AD81" i="28"/>
  <c r="AN81" i="28" s="1"/>
  <c r="AD73" i="28"/>
  <c r="AN73" i="28" s="1"/>
  <c r="AD70" i="28"/>
  <c r="AD69" i="28"/>
  <c r="AN69" i="28" s="1"/>
  <c r="AD68" i="28"/>
  <c r="AD67" i="28"/>
  <c r="AN67" i="28" s="1"/>
  <c r="AD66" i="28"/>
  <c r="AD64" i="28"/>
  <c r="AD63" i="28"/>
  <c r="AN63" i="28" s="1"/>
  <c r="AD59" i="28"/>
  <c r="AN59" i="28" s="1"/>
  <c r="AD48" i="28"/>
  <c r="AD47" i="28"/>
  <c r="AN47" i="28" s="1"/>
  <c r="AD45" i="28"/>
  <c r="AD38" i="28"/>
  <c r="AD37" i="28"/>
  <c r="AN37" i="28" s="1"/>
  <c r="AD35" i="28"/>
  <c r="AN35" i="28" s="1"/>
  <c r="AD33" i="28"/>
  <c r="AD32" i="28"/>
  <c r="AD31" i="28"/>
  <c r="AD30" i="28"/>
  <c r="AD29" i="28"/>
  <c r="AD28" i="28"/>
  <c r="AD27" i="28"/>
  <c r="AD26" i="28"/>
  <c r="AN26" i="28" s="1"/>
  <c r="AD23" i="28"/>
  <c r="AD22" i="28"/>
  <c r="AN22" i="28" s="1"/>
  <c r="AD18" i="28"/>
  <c r="AN18" i="28" s="1"/>
  <c r="AD14" i="28"/>
  <c r="AN14" i="28" s="1"/>
  <c r="AD10" i="28"/>
  <c r="AN10" i="28" s="1"/>
  <c r="AD7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O102" i="28"/>
  <c r="J7" i="28"/>
  <c r="J8" i="28"/>
  <c r="T8" i="28" s="1"/>
  <c r="J9" i="28"/>
  <c r="J10" i="28"/>
  <c r="T10" i="28" s="1"/>
  <c r="J11" i="28"/>
  <c r="J12" i="28"/>
  <c r="T12" i="28" s="1"/>
  <c r="J13" i="28"/>
  <c r="J14" i="28"/>
  <c r="T14" i="28" s="1"/>
  <c r="J15" i="28"/>
  <c r="J16" i="28"/>
  <c r="T16" i="28" s="1"/>
  <c r="J17" i="28"/>
  <c r="J18" i="28"/>
  <c r="T18" i="28" s="1"/>
  <c r="J19" i="28"/>
  <c r="J20" i="28"/>
  <c r="T20" i="28" s="1"/>
  <c r="J21" i="28"/>
  <c r="J22" i="28"/>
  <c r="T22" i="28" s="1"/>
  <c r="J23" i="28"/>
  <c r="J24" i="28"/>
  <c r="T24" i="28" s="1"/>
  <c r="J25" i="28"/>
  <c r="J26" i="28"/>
  <c r="T26" i="28" s="1"/>
  <c r="J27" i="28"/>
  <c r="J28" i="28"/>
  <c r="J29" i="28"/>
  <c r="J30" i="28"/>
  <c r="J31" i="28"/>
  <c r="J32" i="28"/>
  <c r="J33" i="28"/>
  <c r="J34" i="28"/>
  <c r="J35" i="28"/>
  <c r="J36" i="28"/>
  <c r="T36" i="28" s="1"/>
  <c r="J37" i="28"/>
  <c r="J38" i="28"/>
  <c r="J39" i="28"/>
  <c r="J40" i="28"/>
  <c r="T40" i="28" s="1"/>
  <c r="J41" i="28"/>
  <c r="J42" i="28"/>
  <c r="J43" i="28"/>
  <c r="J44" i="28"/>
  <c r="T44" i="28" s="1"/>
  <c r="J45" i="28"/>
  <c r="J46" i="28"/>
  <c r="T46" i="28" s="1"/>
  <c r="J47" i="28"/>
  <c r="J48" i="28"/>
  <c r="J49" i="28"/>
  <c r="J50" i="28"/>
  <c r="T50" i="28" s="1"/>
  <c r="J51" i="28"/>
  <c r="J52" i="28"/>
  <c r="T52" i="28" s="1"/>
  <c r="J53" i="28"/>
  <c r="J54" i="28"/>
  <c r="T54" i="28" s="1"/>
  <c r="J55" i="28"/>
  <c r="J56" i="28"/>
  <c r="J57" i="28"/>
  <c r="J58" i="28"/>
  <c r="T58" i="28" s="1"/>
  <c r="J59" i="28"/>
  <c r="J60" i="28"/>
  <c r="T60" i="28" s="1"/>
  <c r="J61" i="28"/>
  <c r="J62" i="28"/>
  <c r="T62" i="28" s="1"/>
  <c r="J63" i="28"/>
  <c r="J64" i="28"/>
  <c r="T64" i="28" s="1"/>
  <c r="J65" i="28"/>
  <c r="J66" i="28"/>
  <c r="J67" i="28"/>
  <c r="J68" i="28"/>
  <c r="J69" i="28"/>
  <c r="J70" i="28"/>
  <c r="J71" i="28"/>
  <c r="T71" i="28" s="1"/>
  <c r="J72" i="28"/>
  <c r="T72" i="28" s="1"/>
  <c r="J73" i="28"/>
  <c r="J74" i="28"/>
  <c r="T74" i="28" s="1"/>
  <c r="J75" i="28"/>
  <c r="J76" i="28"/>
  <c r="T76" i="28" s="1"/>
  <c r="J77" i="28"/>
  <c r="J78" i="28"/>
  <c r="T78" i="28" s="1"/>
  <c r="J79" i="28"/>
  <c r="J80" i="28"/>
  <c r="T80" i="28" s="1"/>
  <c r="J81" i="28"/>
  <c r="J82" i="28"/>
  <c r="T82" i="28" s="1"/>
  <c r="J83" i="28"/>
  <c r="J84" i="28"/>
  <c r="T84" i="28" s="1"/>
  <c r="W113" i="28" s="1"/>
  <c r="J85" i="28"/>
  <c r="J86" i="28"/>
  <c r="J87" i="28"/>
  <c r="J88" i="28"/>
  <c r="T88" i="28" s="1"/>
  <c r="J89" i="28"/>
  <c r="J90" i="28"/>
  <c r="T90" i="28" s="1"/>
  <c r="J91" i="28"/>
  <c r="J92" i="28"/>
  <c r="T92" i="28" s="1"/>
  <c r="J93" i="28"/>
  <c r="J94" i="28"/>
  <c r="T94" i="28" s="1"/>
  <c r="J95" i="28"/>
  <c r="J96" i="28"/>
  <c r="J97" i="28"/>
  <c r="J98" i="28"/>
  <c r="J99" i="28"/>
  <c r="J100" i="28"/>
  <c r="J101" i="28"/>
  <c r="J102" i="28"/>
  <c r="CE115" i="28"/>
  <c r="BZ115" i="28"/>
  <c r="BU115" i="28"/>
  <c r="BP115" i="28"/>
  <c r="BK115" i="28"/>
  <c r="BF115" i="28"/>
  <c r="BA115" i="28"/>
  <c r="AV115" i="28"/>
  <c r="AQ115" i="28"/>
  <c r="AL115" i="28"/>
  <c r="AG115" i="28"/>
  <c r="AB115" i="28"/>
  <c r="W115" i="28"/>
  <c r="R115" i="28"/>
  <c r="M115" i="28"/>
  <c r="H115" i="28"/>
  <c r="CE114" i="28"/>
  <c r="BZ114" i="28"/>
  <c r="BU114" i="28"/>
  <c r="BP114" i="28"/>
  <c r="BK114" i="28"/>
  <c r="BF114" i="28"/>
  <c r="BA114" i="28"/>
  <c r="AV114" i="28"/>
  <c r="AQ114" i="28"/>
  <c r="AL114" i="28"/>
  <c r="AG114" i="28"/>
  <c r="AB114" i="28"/>
  <c r="W114" i="28"/>
  <c r="R114" i="28"/>
  <c r="M114" i="28"/>
  <c r="H114" i="28"/>
  <c r="AV113" i="28"/>
  <c r="H113" i="28"/>
  <c r="AV112" i="28"/>
  <c r="H112" i="28"/>
  <c r="AV111" i="28"/>
  <c r="H111" i="28"/>
  <c r="AV110" i="28"/>
  <c r="H110" i="28"/>
  <c r="AV109" i="28"/>
  <c r="H109" i="28"/>
  <c r="CE108" i="28"/>
  <c r="BZ108" i="28"/>
  <c r="BU108" i="28"/>
  <c r="BP108" i="28"/>
  <c r="BK108" i="28"/>
  <c r="BF108" i="28"/>
  <c r="BA108" i="28"/>
  <c r="AV108" i="28"/>
  <c r="AQ108" i="28"/>
  <c r="AL108" i="28"/>
  <c r="AG108" i="28"/>
  <c r="AB108" i="28"/>
  <c r="W108" i="28"/>
  <c r="R108" i="28"/>
  <c r="M108" i="28"/>
  <c r="H108" i="28"/>
  <c r="Y104" i="28"/>
  <c r="AI104" i="28" s="1"/>
  <c r="O104" i="28"/>
  <c r="J104" i="28"/>
  <c r="Y103" i="28"/>
  <c r="AI103" i="28" s="1"/>
  <c r="O103" i="28"/>
  <c r="J103" i="28"/>
  <c r="T103" i="28" s="1"/>
  <c r="Y102" i="28"/>
  <c r="AI102" i="28" s="1"/>
  <c r="T102" i="28"/>
  <c r="Y101" i="28"/>
  <c r="AI101" i="28" s="1"/>
  <c r="T101" i="28"/>
  <c r="Y100" i="28"/>
  <c r="AI100" i="28" s="1"/>
  <c r="T100" i="28"/>
  <c r="Y99" i="28"/>
  <c r="AI99" i="28" s="1"/>
  <c r="T99" i="28"/>
  <c r="Y98" i="28"/>
  <c r="AI98" i="28" s="1"/>
  <c r="T98" i="28"/>
  <c r="Y97" i="28"/>
  <c r="AI97" i="28" s="1"/>
  <c r="T97" i="28"/>
  <c r="Y96" i="28"/>
  <c r="AI96" i="28" s="1"/>
  <c r="T96" i="28"/>
  <c r="Y95" i="28"/>
  <c r="AI95" i="28" s="1"/>
  <c r="T95" i="28"/>
  <c r="BM94" i="28"/>
  <c r="BW94" i="28" s="1"/>
  <c r="BC94" i="28"/>
  <c r="AX94" i="28"/>
  <c r="Y94" i="28"/>
  <c r="AI94" i="28" s="1"/>
  <c r="BM93" i="28"/>
  <c r="BW93" i="28" s="1"/>
  <c r="BC93" i="28"/>
  <c r="AX93" i="28"/>
  <c r="BH93" i="28" s="1"/>
  <c r="Y93" i="28"/>
  <c r="AI93" i="28" s="1"/>
  <c r="T93" i="28"/>
  <c r="BM92" i="28"/>
  <c r="BW92" i="28" s="1"/>
  <c r="BC92" i="28"/>
  <c r="AX92" i="28"/>
  <c r="Y92" i="28"/>
  <c r="AI92" i="28" s="1"/>
  <c r="BM91" i="28"/>
  <c r="BW91" i="28" s="1"/>
  <c r="BC91" i="28"/>
  <c r="AX91" i="28"/>
  <c r="BH91" i="28" s="1"/>
  <c r="Y91" i="28"/>
  <c r="AI91" i="28" s="1"/>
  <c r="T91" i="28"/>
  <c r="BM90" i="28"/>
  <c r="BW90" i="28" s="1"/>
  <c r="BC90" i="28"/>
  <c r="AX90" i="28"/>
  <c r="Y90" i="28"/>
  <c r="AI90" i="28" s="1"/>
  <c r="BM89" i="28"/>
  <c r="BW89" i="28" s="1"/>
  <c r="BC89" i="28"/>
  <c r="AX89" i="28"/>
  <c r="BH89" i="28" s="1"/>
  <c r="Y89" i="28"/>
  <c r="AI89" i="28" s="1"/>
  <c r="T89" i="28"/>
  <c r="BM88" i="28"/>
  <c r="BW88" i="28" s="1"/>
  <c r="BC88" i="28"/>
  <c r="AX88" i="28"/>
  <c r="Y88" i="28"/>
  <c r="AI88" i="28" s="1"/>
  <c r="BM87" i="28"/>
  <c r="BW87" i="28" s="1"/>
  <c r="AX87" i="28"/>
  <c r="BH87" i="28" s="1"/>
  <c r="Y87" i="28"/>
  <c r="AI87" i="28" s="1"/>
  <c r="T87" i="28"/>
  <c r="BM86" i="28"/>
  <c r="BW86" i="28" s="1"/>
  <c r="BC86" i="28"/>
  <c r="AX86" i="28"/>
  <c r="BH86" i="28" s="1"/>
  <c r="Y86" i="28"/>
  <c r="AI86" i="28" s="1"/>
  <c r="T86" i="28"/>
  <c r="BM85" i="28"/>
  <c r="BW85" i="28" s="1"/>
  <c r="BC85" i="28"/>
  <c r="AX85" i="28"/>
  <c r="Y85" i="28"/>
  <c r="AI85" i="28" s="1"/>
  <c r="T85" i="28"/>
  <c r="BM84" i="28"/>
  <c r="BP113" i="28" s="1"/>
  <c r="BC84" i="28"/>
  <c r="BF113" i="28" s="1"/>
  <c r="AX84" i="28"/>
  <c r="BA113" i="28" s="1"/>
  <c r="Y84" i="28"/>
  <c r="AB113" i="28" s="1"/>
  <c r="R113" i="28"/>
  <c r="Y83" i="28"/>
  <c r="AI83" i="28" s="1"/>
  <c r="T83" i="28"/>
  <c r="Y82" i="28"/>
  <c r="AI82" i="28" s="1"/>
  <c r="Y81" i="28"/>
  <c r="AI81" i="28" s="1"/>
  <c r="T81" i="28"/>
  <c r="Y80" i="28"/>
  <c r="AI80" i="28" s="1"/>
  <c r="Y79" i="28"/>
  <c r="AD79" i="28" s="1"/>
  <c r="T79" i="28"/>
  <c r="Y78" i="28"/>
  <c r="AD78" i="28" s="1"/>
  <c r="Y77" i="28"/>
  <c r="AD77" i="28" s="1"/>
  <c r="T77" i="28"/>
  <c r="Y76" i="28"/>
  <c r="AD76" i="28" s="1"/>
  <c r="Y75" i="28"/>
  <c r="AI75" i="28" s="1"/>
  <c r="T75" i="28"/>
  <c r="Y74" i="28"/>
  <c r="AI74" i="28" s="1"/>
  <c r="Y73" i="28"/>
  <c r="AI73" i="28" s="1"/>
  <c r="T73" i="28"/>
  <c r="Y72" i="28"/>
  <c r="AI72" i="28" s="1"/>
  <c r="Y71" i="28"/>
  <c r="AI71" i="28" s="1"/>
  <c r="Y70" i="28"/>
  <c r="AI70" i="28" s="1"/>
  <c r="T70" i="28"/>
  <c r="Y69" i="28"/>
  <c r="AI69" i="28" s="1"/>
  <c r="T69" i="28"/>
  <c r="Y68" i="28"/>
  <c r="AI68" i="28" s="1"/>
  <c r="T68" i="28"/>
  <c r="Y67" i="28"/>
  <c r="AI67" i="28" s="1"/>
  <c r="T67" i="28"/>
  <c r="Y66" i="28"/>
  <c r="AI66" i="28" s="1"/>
  <c r="Y65" i="28"/>
  <c r="AI65" i="28" s="1"/>
  <c r="T65" i="28"/>
  <c r="BP112" i="28"/>
  <c r="BF112" i="28"/>
  <c r="BA112" i="28"/>
  <c r="Y64" i="28"/>
  <c r="R112" i="28"/>
  <c r="Y63" i="28"/>
  <c r="AI63" i="28" s="1"/>
  <c r="T63" i="28"/>
  <c r="Y62" i="28"/>
  <c r="AI62" i="28" s="1"/>
  <c r="Y61" i="28"/>
  <c r="AI61" i="28" s="1"/>
  <c r="T61" i="28"/>
  <c r="Y60" i="28"/>
  <c r="AI60" i="28" s="1"/>
  <c r="Y59" i="28"/>
  <c r="AI59" i="28" s="1"/>
  <c r="T59" i="28"/>
  <c r="Y58" i="28"/>
  <c r="AI58" i="28" s="1"/>
  <c r="Y57" i="28"/>
  <c r="AI57" i="28" s="1"/>
  <c r="T57" i="28"/>
  <c r="Y56" i="28"/>
  <c r="AI56" i="28" s="1"/>
  <c r="Y55" i="28"/>
  <c r="AD55" i="28" s="1"/>
  <c r="T55" i="28"/>
  <c r="Y54" i="28"/>
  <c r="AD54" i="28" s="1"/>
  <c r="Y53" i="28"/>
  <c r="AD53" i="28" s="1"/>
  <c r="T53" i="28"/>
  <c r="Y52" i="28"/>
  <c r="AD52" i="28" s="1"/>
  <c r="Y51" i="28"/>
  <c r="AD51" i="28" s="1"/>
  <c r="T51" i="28"/>
  <c r="Y50" i="28"/>
  <c r="AD50" i="28" s="1"/>
  <c r="Y49" i="28"/>
  <c r="AI49" i="28" s="1"/>
  <c r="Y48" i="28"/>
  <c r="AI48" i="28" s="1"/>
  <c r="T48" i="28"/>
  <c r="Y47" i="28"/>
  <c r="AI47" i="28" s="1"/>
  <c r="Y46" i="28"/>
  <c r="AI46" i="28" s="1"/>
  <c r="BP111" i="28"/>
  <c r="BF111" i="28"/>
  <c r="BA111" i="28"/>
  <c r="Y45" i="28"/>
  <c r="R111" i="28"/>
  <c r="Y44" i="28"/>
  <c r="AI44" i="28" s="1"/>
  <c r="Y43" i="28"/>
  <c r="AI43" i="28" s="1"/>
  <c r="Y42" i="28"/>
  <c r="AI42" i="28" s="1"/>
  <c r="T42" i="28"/>
  <c r="Y41" i="28"/>
  <c r="AI41" i="28" s="1"/>
  <c r="Y40" i="28"/>
  <c r="AI40" i="28" s="1"/>
  <c r="Y39" i="28"/>
  <c r="AI39" i="28" s="1"/>
  <c r="Y38" i="28"/>
  <c r="AI38" i="28" s="1"/>
  <c r="T38" i="28"/>
  <c r="Y37" i="28"/>
  <c r="AI37" i="28" s="1"/>
  <c r="Y36" i="28"/>
  <c r="AI36" i="28" s="1"/>
  <c r="Y35" i="28"/>
  <c r="AI35" i="28" s="1"/>
  <c r="Y34" i="28"/>
  <c r="AI34" i="28" s="1"/>
  <c r="T34" i="28"/>
  <c r="Y33" i="28"/>
  <c r="AI33" i="28" s="1"/>
  <c r="T33" i="28"/>
  <c r="Y32" i="28"/>
  <c r="AI32" i="28" s="1"/>
  <c r="T32" i="28"/>
  <c r="Y31" i="28"/>
  <c r="AI31" i="28" s="1"/>
  <c r="T31" i="28"/>
  <c r="Y30" i="28"/>
  <c r="AI30" i="28" s="1"/>
  <c r="T30" i="28"/>
  <c r="Y29" i="28"/>
  <c r="AI29" i="28" s="1"/>
  <c r="T29" i="28"/>
  <c r="Y28" i="28"/>
  <c r="AI28" i="28" s="1"/>
  <c r="T28" i="28"/>
  <c r="Y27" i="28"/>
  <c r="AI27" i="28" s="1"/>
  <c r="Y26" i="28"/>
  <c r="AI26" i="28" s="1"/>
  <c r="Y25" i="28"/>
  <c r="AI25" i="28" s="1"/>
  <c r="T25" i="28"/>
  <c r="Y24" i="28"/>
  <c r="AI24" i="28" s="1"/>
  <c r="BP110" i="28"/>
  <c r="BF110" i="28"/>
  <c r="BA110" i="28"/>
  <c r="Y23" i="28"/>
  <c r="AB110" i="28" s="1"/>
  <c r="R110" i="28"/>
  <c r="M110" i="28"/>
  <c r="Y22" i="28"/>
  <c r="AI22" i="28" s="1"/>
  <c r="Y21" i="28"/>
  <c r="AI21" i="28" s="1"/>
  <c r="T21" i="28"/>
  <c r="Y20" i="28"/>
  <c r="AI20" i="28" s="1"/>
  <c r="Y19" i="28"/>
  <c r="AI19" i="28" s="1"/>
  <c r="T19" i="28"/>
  <c r="Y18" i="28"/>
  <c r="AI18" i="28" s="1"/>
  <c r="Y17" i="28"/>
  <c r="AI17" i="28" s="1"/>
  <c r="T17" i="28"/>
  <c r="Y16" i="28"/>
  <c r="AI16" i="28" s="1"/>
  <c r="Y15" i="28"/>
  <c r="AI15" i="28" s="1"/>
  <c r="T15" i="28"/>
  <c r="Y14" i="28"/>
  <c r="AI14" i="28" s="1"/>
  <c r="Y13" i="28"/>
  <c r="AI13" i="28" s="1"/>
  <c r="T13" i="28"/>
  <c r="Y12" i="28"/>
  <c r="AI12" i="28" s="1"/>
  <c r="Y11" i="28"/>
  <c r="AI11" i="28" s="1"/>
  <c r="T11" i="28"/>
  <c r="Y10" i="28"/>
  <c r="AI10" i="28" s="1"/>
  <c r="Y9" i="28"/>
  <c r="AI9" i="28" s="1"/>
  <c r="T9" i="28"/>
  <c r="Y8" i="28"/>
  <c r="AI8" i="28" s="1"/>
  <c r="BP109" i="28"/>
  <c r="BF109" i="28"/>
  <c r="BA109" i="28"/>
  <c r="Y7" i="28"/>
  <c r="AB109" i="28" s="1"/>
  <c r="R109" i="28"/>
  <c r="M109" i="28"/>
  <c r="BR104" i="27"/>
  <c r="BM104" i="27"/>
  <c r="BW104" i="27" s="1"/>
  <c r="BC104" i="27"/>
  <c r="AX104" i="27"/>
  <c r="BR103" i="27"/>
  <c r="BM103" i="27"/>
  <c r="BW103" i="27" s="1"/>
  <c r="BC103" i="27"/>
  <c r="AX103" i="27"/>
  <c r="BM102" i="27"/>
  <c r="BW102" i="27" s="1"/>
  <c r="BC102" i="27"/>
  <c r="AX102" i="27"/>
  <c r="BH102" i="27" s="1"/>
  <c r="BM101" i="27"/>
  <c r="BC101" i="27"/>
  <c r="AX101" i="27"/>
  <c r="BH101" i="27" s="1"/>
  <c r="BM100" i="27"/>
  <c r="BW100" i="27" s="1"/>
  <c r="BC100" i="27"/>
  <c r="AX100" i="27"/>
  <c r="BR99" i="27"/>
  <c r="BM99" i="27"/>
  <c r="BW99" i="27" s="1"/>
  <c r="BC99" i="27"/>
  <c r="AX99" i="27"/>
  <c r="BM98" i="27"/>
  <c r="BW98" i="27" s="1"/>
  <c r="BC98" i="27"/>
  <c r="AX98" i="27"/>
  <c r="BH98" i="27" s="1"/>
  <c r="BM97" i="27"/>
  <c r="BC97" i="27"/>
  <c r="AX97" i="27"/>
  <c r="BH97" i="27" s="1"/>
  <c r="BM96" i="27"/>
  <c r="BW96" i="27" s="1"/>
  <c r="BC96" i="27"/>
  <c r="AX96" i="27"/>
  <c r="BR95" i="27"/>
  <c r="BM95" i="27"/>
  <c r="BW95" i="27" s="1"/>
  <c r="BC95" i="27"/>
  <c r="AX95" i="27"/>
  <c r="BM83" i="27"/>
  <c r="BW83" i="27" s="1"/>
  <c r="BC83" i="27"/>
  <c r="AX83" i="27"/>
  <c r="BH83" i="27" s="1"/>
  <c r="BM82" i="27"/>
  <c r="BC82" i="27"/>
  <c r="AX82" i="27"/>
  <c r="BH82" i="27" s="1"/>
  <c r="BM81" i="27"/>
  <c r="BW81" i="27" s="1"/>
  <c r="BC81" i="27"/>
  <c r="AX81" i="27"/>
  <c r="BR80" i="27"/>
  <c r="BM80" i="27"/>
  <c r="BW80" i="27" s="1"/>
  <c r="BC80" i="27"/>
  <c r="AX80" i="27"/>
  <c r="BM79" i="27"/>
  <c r="BW79" i="27" s="1"/>
  <c r="BC79" i="27"/>
  <c r="AX79" i="27"/>
  <c r="BH79" i="27" s="1"/>
  <c r="BM78" i="27"/>
  <c r="BC78" i="27"/>
  <c r="AX78" i="27"/>
  <c r="BH78" i="27" s="1"/>
  <c r="BM77" i="27"/>
  <c r="BW77" i="27" s="1"/>
  <c r="BC77" i="27"/>
  <c r="AX77" i="27"/>
  <c r="BR76" i="27"/>
  <c r="BM76" i="27"/>
  <c r="BW76" i="27" s="1"/>
  <c r="BC76" i="27"/>
  <c r="AX76" i="27"/>
  <c r="BM75" i="27"/>
  <c r="BW75" i="27" s="1"/>
  <c r="BC75" i="27"/>
  <c r="AX75" i="27"/>
  <c r="BH75" i="27" s="1"/>
  <c r="BM74" i="27"/>
  <c r="BC74" i="27"/>
  <c r="AX74" i="27"/>
  <c r="BH74" i="27" s="1"/>
  <c r="BM73" i="27"/>
  <c r="BW73" i="27" s="1"/>
  <c r="BC73" i="27"/>
  <c r="AX73" i="27"/>
  <c r="BR72" i="27"/>
  <c r="BM72" i="27"/>
  <c r="BW72" i="27" s="1"/>
  <c r="BC72" i="27"/>
  <c r="AX72" i="27"/>
  <c r="BM71" i="27"/>
  <c r="BW71" i="27" s="1"/>
  <c r="BC71" i="27"/>
  <c r="AX71" i="27"/>
  <c r="BH71" i="27" s="1"/>
  <c r="BM70" i="27"/>
  <c r="BC70" i="27"/>
  <c r="AX70" i="27"/>
  <c r="BH70" i="27" s="1"/>
  <c r="BM69" i="27"/>
  <c r="BW69" i="27" s="1"/>
  <c r="BC69" i="27"/>
  <c r="AX69" i="27"/>
  <c r="BR68" i="27"/>
  <c r="BM68" i="27"/>
  <c r="BW68" i="27" s="1"/>
  <c r="BC68" i="27"/>
  <c r="AX68" i="27"/>
  <c r="BM67" i="27"/>
  <c r="BW67" i="27" s="1"/>
  <c r="BC67" i="27"/>
  <c r="AX67" i="27"/>
  <c r="BH67" i="27" s="1"/>
  <c r="BM66" i="27"/>
  <c r="BR66" i="27" s="1"/>
  <c r="BC66" i="27"/>
  <c r="AX66" i="27"/>
  <c r="BM65" i="27"/>
  <c r="BW65" i="27" s="1"/>
  <c r="BC65" i="27"/>
  <c r="AX65" i="27"/>
  <c r="BH65" i="27" s="1"/>
  <c r="BM64" i="27"/>
  <c r="BR64" i="27" s="1"/>
  <c r="BC64" i="27"/>
  <c r="AX64" i="27"/>
  <c r="BM63" i="27"/>
  <c r="BW63" i="27" s="1"/>
  <c r="BC63" i="27"/>
  <c r="AX63" i="27"/>
  <c r="BH63" i="27" s="1"/>
  <c r="BM62" i="27"/>
  <c r="BC62" i="27"/>
  <c r="AX62" i="27"/>
  <c r="BH62" i="27" s="1"/>
  <c r="BM61" i="27"/>
  <c r="BW61" i="27" s="1"/>
  <c r="BC61" i="27"/>
  <c r="AX61" i="27"/>
  <c r="BM60" i="27"/>
  <c r="BR60" i="27" s="1"/>
  <c r="BC60" i="27"/>
  <c r="AX60" i="27"/>
  <c r="BH60" i="27" s="1"/>
  <c r="BM59" i="27"/>
  <c r="BW59" i="27" s="1"/>
  <c r="BC59" i="27"/>
  <c r="AX59" i="27"/>
  <c r="BM58" i="27"/>
  <c r="BR58" i="27" s="1"/>
  <c r="BC58" i="27"/>
  <c r="AX58" i="27"/>
  <c r="BH58" i="27" s="1"/>
  <c r="BM57" i="27"/>
  <c r="BW57" i="27" s="1"/>
  <c r="BC57" i="27"/>
  <c r="AX57" i="27"/>
  <c r="BM56" i="27"/>
  <c r="BR56" i="27" s="1"/>
  <c r="BC56" i="27"/>
  <c r="AX56" i="27"/>
  <c r="BH56" i="27" s="1"/>
  <c r="BM55" i="27"/>
  <c r="BW55" i="27" s="1"/>
  <c r="BC55" i="27"/>
  <c r="AX55" i="27"/>
  <c r="BR54" i="27"/>
  <c r="BM54" i="27"/>
  <c r="BW54" i="27" s="1"/>
  <c r="BC54" i="27"/>
  <c r="AX54" i="27"/>
  <c r="BM53" i="27"/>
  <c r="BW53" i="27" s="1"/>
  <c r="BC53" i="27"/>
  <c r="AX53" i="27"/>
  <c r="BH53" i="27" s="1"/>
  <c r="BM52" i="27"/>
  <c r="BR52" i="27" s="1"/>
  <c r="BC52" i="27"/>
  <c r="AX52" i="27"/>
  <c r="BM51" i="27"/>
  <c r="BW51" i="27" s="1"/>
  <c r="BC51" i="27"/>
  <c r="AX51" i="27"/>
  <c r="BH51" i="27" s="1"/>
  <c r="BM50" i="27"/>
  <c r="BR50" i="27" s="1"/>
  <c r="BC50" i="27"/>
  <c r="AX50" i="27"/>
  <c r="BM49" i="27"/>
  <c r="BW49" i="27" s="1"/>
  <c r="BC49" i="27"/>
  <c r="AX49" i="27"/>
  <c r="BH49" i="27" s="1"/>
  <c r="BM48" i="27"/>
  <c r="BR48" i="27" s="1"/>
  <c r="BC48" i="27"/>
  <c r="AX48" i="27"/>
  <c r="BM47" i="27"/>
  <c r="BW47" i="27" s="1"/>
  <c r="BC47" i="27"/>
  <c r="AX47" i="27"/>
  <c r="BH47" i="27" s="1"/>
  <c r="BM46" i="27"/>
  <c r="BR46" i="27" s="1"/>
  <c r="BC46" i="27"/>
  <c r="AX46" i="27"/>
  <c r="BM45" i="27"/>
  <c r="BW45" i="27" s="1"/>
  <c r="BC45" i="27"/>
  <c r="AX45" i="27"/>
  <c r="BH45" i="27" s="1"/>
  <c r="BM44" i="27"/>
  <c r="BR44" i="27" s="1"/>
  <c r="BC44" i="27"/>
  <c r="AX44" i="27"/>
  <c r="BM43" i="27"/>
  <c r="BW43" i="27" s="1"/>
  <c r="BC43" i="27"/>
  <c r="AX43" i="27"/>
  <c r="BH43" i="27" s="1"/>
  <c r="BM42" i="27"/>
  <c r="BR42" i="27" s="1"/>
  <c r="BC42" i="27"/>
  <c r="AX42" i="27"/>
  <c r="BM41" i="27"/>
  <c r="BW41" i="27" s="1"/>
  <c r="BC41" i="27"/>
  <c r="AX41" i="27"/>
  <c r="BH41" i="27" s="1"/>
  <c r="BM40" i="27"/>
  <c r="BR40" i="27" s="1"/>
  <c r="BC40" i="27"/>
  <c r="AX40" i="27"/>
  <c r="BR39" i="27"/>
  <c r="BM39" i="27"/>
  <c r="BW39" i="27" s="1"/>
  <c r="BC39" i="27"/>
  <c r="AX39" i="27"/>
  <c r="BM38" i="27"/>
  <c r="BR38" i="27" s="1"/>
  <c r="BC38" i="27"/>
  <c r="AX38" i="27"/>
  <c r="BH38" i="27" s="1"/>
  <c r="BM37" i="27"/>
  <c r="BW37" i="27" s="1"/>
  <c r="BC37" i="27"/>
  <c r="AX37" i="27"/>
  <c r="BM36" i="27"/>
  <c r="BR36" i="27" s="1"/>
  <c r="BC36" i="27"/>
  <c r="AX36" i="27"/>
  <c r="BH36" i="27" s="1"/>
  <c r="BM35" i="27"/>
  <c r="BC35" i="27"/>
  <c r="AX35" i="27"/>
  <c r="BH35" i="27" s="1"/>
  <c r="BM34" i="27"/>
  <c r="BR34" i="27" s="1"/>
  <c r="BC34" i="27"/>
  <c r="AX34" i="27"/>
  <c r="BM33" i="27"/>
  <c r="BW33" i="27" s="1"/>
  <c r="BC33" i="27"/>
  <c r="AX33" i="27"/>
  <c r="BH33" i="27" s="1"/>
  <c r="BM32" i="27"/>
  <c r="BR32" i="27" s="1"/>
  <c r="BC32" i="27"/>
  <c r="AX32" i="27"/>
  <c r="BM31" i="27"/>
  <c r="BW31" i="27" s="1"/>
  <c r="BC31" i="27"/>
  <c r="AX31" i="27"/>
  <c r="BH31" i="27" s="1"/>
  <c r="BM30" i="27"/>
  <c r="BR30" i="27" s="1"/>
  <c r="BC30" i="27"/>
  <c r="AX30" i="27"/>
  <c r="BM29" i="27"/>
  <c r="BW29" i="27" s="1"/>
  <c r="BC29" i="27"/>
  <c r="AX29" i="27"/>
  <c r="BH29" i="27" s="1"/>
  <c r="BM28" i="27"/>
  <c r="BR28" i="27" s="1"/>
  <c r="BC28" i="27"/>
  <c r="AX28" i="27"/>
  <c r="BM27" i="27"/>
  <c r="BW27" i="27" s="1"/>
  <c r="BC27" i="27"/>
  <c r="AX27" i="27"/>
  <c r="BH27" i="27" s="1"/>
  <c r="BM26" i="27"/>
  <c r="BR26" i="27" s="1"/>
  <c r="BC26" i="27"/>
  <c r="AX26" i="27"/>
  <c r="BM25" i="27"/>
  <c r="BW25" i="27" s="1"/>
  <c r="BC25" i="27"/>
  <c r="AX25" i="27"/>
  <c r="BH25" i="27" s="1"/>
  <c r="BM24" i="27"/>
  <c r="BR24" i="27" s="1"/>
  <c r="BC24" i="27"/>
  <c r="AX24" i="27"/>
  <c r="BM23" i="27"/>
  <c r="BW23" i="27" s="1"/>
  <c r="BC23" i="27"/>
  <c r="AX23" i="27"/>
  <c r="BH23" i="27" s="1"/>
  <c r="BM22" i="27"/>
  <c r="BR22" i="27" s="1"/>
  <c r="BC22" i="27"/>
  <c r="AX22" i="27"/>
  <c r="BM21" i="27"/>
  <c r="BW21" i="27" s="1"/>
  <c r="BC21" i="27"/>
  <c r="AX21" i="27"/>
  <c r="BH21" i="27" s="1"/>
  <c r="BM20" i="27"/>
  <c r="BR20" i="27" s="1"/>
  <c r="BC20" i="27"/>
  <c r="AX20" i="27"/>
  <c r="BM19" i="27"/>
  <c r="BW19" i="27" s="1"/>
  <c r="BC19" i="27"/>
  <c r="AX19" i="27"/>
  <c r="BH19" i="27" s="1"/>
  <c r="BM18" i="27"/>
  <c r="BR18" i="27" s="1"/>
  <c r="BC18" i="27"/>
  <c r="AX18" i="27"/>
  <c r="BM17" i="27"/>
  <c r="BW17" i="27" s="1"/>
  <c r="BC17" i="27"/>
  <c r="AX17" i="27"/>
  <c r="BH17" i="27" s="1"/>
  <c r="BM16" i="27"/>
  <c r="BR16" i="27" s="1"/>
  <c r="BC16" i="27"/>
  <c r="AX16" i="27"/>
  <c r="BM15" i="27"/>
  <c r="BW15" i="27" s="1"/>
  <c r="BC15" i="27"/>
  <c r="AX15" i="27"/>
  <c r="BH15" i="27" s="1"/>
  <c r="BM14" i="27"/>
  <c r="BR14" i="27" s="1"/>
  <c r="BC14" i="27"/>
  <c r="AX14" i="27"/>
  <c r="BM13" i="27"/>
  <c r="BW13" i="27" s="1"/>
  <c r="BC13" i="27"/>
  <c r="AX13" i="27"/>
  <c r="BH13" i="27" s="1"/>
  <c r="BM12" i="27"/>
  <c r="BR12" i="27" s="1"/>
  <c r="BC12" i="27"/>
  <c r="AX12" i="27"/>
  <c r="BM11" i="27"/>
  <c r="BW11" i="27" s="1"/>
  <c r="BC11" i="27"/>
  <c r="AX11" i="27"/>
  <c r="BH11" i="27" s="1"/>
  <c r="BM10" i="27"/>
  <c r="BR10" i="27" s="1"/>
  <c r="BC10" i="27"/>
  <c r="AX10" i="27"/>
  <c r="BM9" i="27"/>
  <c r="BW9" i="27" s="1"/>
  <c r="BC9" i="27"/>
  <c r="AX9" i="27"/>
  <c r="BH9" i="27" s="1"/>
  <c r="BM8" i="27"/>
  <c r="BR8" i="27" s="1"/>
  <c r="BC8" i="27"/>
  <c r="AX8" i="27"/>
  <c r="BM7" i="27"/>
  <c r="BW7" i="27" s="1"/>
  <c r="BC7" i="27"/>
  <c r="AX7" i="27"/>
  <c r="BH7" i="27" s="1"/>
  <c r="AD104" i="27"/>
  <c r="AD103" i="27"/>
  <c r="AD102" i="27"/>
  <c r="AN102" i="27" s="1"/>
  <c r="AD101" i="27"/>
  <c r="AD100" i="27"/>
  <c r="AN100" i="27" s="1"/>
  <c r="AD99" i="27"/>
  <c r="AD98" i="27"/>
  <c r="AN98" i="27" s="1"/>
  <c r="AD97" i="27"/>
  <c r="AD96" i="27"/>
  <c r="AN96" i="27" s="1"/>
  <c r="AD95" i="27"/>
  <c r="AD94" i="27"/>
  <c r="AD93" i="27"/>
  <c r="AD92" i="27"/>
  <c r="AD91" i="27"/>
  <c r="AD90" i="27"/>
  <c r="AD89" i="27"/>
  <c r="AD88" i="27"/>
  <c r="AD87" i="27"/>
  <c r="AD86" i="27"/>
  <c r="AD85" i="27"/>
  <c r="AD84" i="27"/>
  <c r="AD82" i="27"/>
  <c r="AD80" i="27"/>
  <c r="AD74" i="27"/>
  <c r="AD72" i="27"/>
  <c r="AD70" i="27"/>
  <c r="AD68" i="27"/>
  <c r="AD66" i="27"/>
  <c r="AN66" i="27" s="1"/>
  <c r="AD64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CE115" i="27"/>
  <c r="BZ115" i="27"/>
  <c r="BU115" i="27"/>
  <c r="BP115" i="27"/>
  <c r="BK115" i="27"/>
  <c r="BF115" i="27"/>
  <c r="BA115" i="27"/>
  <c r="AV115" i="27"/>
  <c r="AQ115" i="27"/>
  <c r="AL115" i="27"/>
  <c r="AG115" i="27"/>
  <c r="AB115" i="27"/>
  <c r="W115" i="27"/>
  <c r="R115" i="27"/>
  <c r="M115" i="27"/>
  <c r="H115" i="27"/>
  <c r="CE114" i="27"/>
  <c r="BZ114" i="27"/>
  <c r="BU114" i="27"/>
  <c r="BP114" i="27"/>
  <c r="BK114" i="27"/>
  <c r="BF114" i="27"/>
  <c r="BA114" i="27"/>
  <c r="AV114" i="27"/>
  <c r="AQ114" i="27"/>
  <c r="AL114" i="27"/>
  <c r="AG114" i="27"/>
  <c r="AB114" i="27"/>
  <c r="W114" i="27"/>
  <c r="R114" i="27"/>
  <c r="M114" i="27"/>
  <c r="H114" i="27"/>
  <c r="AV113" i="27"/>
  <c r="H113" i="27"/>
  <c r="AV112" i="27"/>
  <c r="H112" i="27"/>
  <c r="AV111" i="27"/>
  <c r="H111" i="27"/>
  <c r="AV110" i="27"/>
  <c r="H110" i="27"/>
  <c r="AV109" i="27"/>
  <c r="H109" i="27"/>
  <c r="CE108" i="27"/>
  <c r="BZ108" i="27"/>
  <c r="BU108" i="27"/>
  <c r="BP108" i="27"/>
  <c r="BK108" i="27"/>
  <c r="BF108" i="27"/>
  <c r="BA108" i="27"/>
  <c r="AV108" i="27"/>
  <c r="AQ108" i="27"/>
  <c r="AL108" i="27"/>
  <c r="AG108" i="27"/>
  <c r="AB108" i="27"/>
  <c r="W108" i="27"/>
  <c r="R108" i="27"/>
  <c r="M108" i="27"/>
  <c r="H108" i="27"/>
  <c r="Y104" i="27"/>
  <c r="AI104" i="27" s="1"/>
  <c r="O104" i="27"/>
  <c r="J104" i="27"/>
  <c r="Y103" i="27"/>
  <c r="AI103" i="27" s="1"/>
  <c r="O103" i="27"/>
  <c r="J103" i="27"/>
  <c r="Y102" i="27"/>
  <c r="AI102" i="27" s="1"/>
  <c r="O102" i="27"/>
  <c r="J102" i="27"/>
  <c r="T102" i="27" s="1"/>
  <c r="Y101" i="27"/>
  <c r="AI101" i="27" s="1"/>
  <c r="O101" i="27"/>
  <c r="J101" i="27"/>
  <c r="Y100" i="27"/>
  <c r="AI100" i="27" s="1"/>
  <c r="O100" i="27"/>
  <c r="J100" i="27"/>
  <c r="Y99" i="27"/>
  <c r="AI99" i="27" s="1"/>
  <c r="O99" i="27"/>
  <c r="J99" i="27"/>
  <c r="Y98" i="27"/>
  <c r="AI98" i="27" s="1"/>
  <c r="O98" i="27"/>
  <c r="J98" i="27"/>
  <c r="T98" i="27" s="1"/>
  <c r="Y97" i="27"/>
  <c r="AI97" i="27" s="1"/>
  <c r="O97" i="27"/>
  <c r="J97" i="27"/>
  <c r="Y96" i="27"/>
  <c r="AI96" i="27" s="1"/>
  <c r="O96" i="27"/>
  <c r="J96" i="27"/>
  <c r="T96" i="27" s="1"/>
  <c r="Y95" i="27"/>
  <c r="AI95" i="27" s="1"/>
  <c r="O95" i="27"/>
  <c r="J95" i="27"/>
  <c r="BM94" i="27"/>
  <c r="BW94" i="27" s="1"/>
  <c r="BC94" i="27"/>
  <c r="AX94" i="27"/>
  <c r="BH94" i="27" s="1"/>
  <c r="Y94" i="27"/>
  <c r="AI94" i="27" s="1"/>
  <c r="O94" i="27"/>
  <c r="J94" i="27"/>
  <c r="BM93" i="27"/>
  <c r="BW93" i="27" s="1"/>
  <c r="BC93" i="27"/>
  <c r="AX93" i="27"/>
  <c r="BH93" i="27" s="1"/>
  <c r="Y93" i="27"/>
  <c r="AI93" i="27" s="1"/>
  <c r="O93" i="27"/>
  <c r="J93" i="27"/>
  <c r="BM92" i="27"/>
  <c r="BW92" i="27" s="1"/>
  <c r="BC92" i="27"/>
  <c r="AX92" i="27"/>
  <c r="BH92" i="27" s="1"/>
  <c r="Y92" i="27"/>
  <c r="AI92" i="27" s="1"/>
  <c r="O92" i="27"/>
  <c r="J92" i="27"/>
  <c r="BM91" i="27"/>
  <c r="BW91" i="27" s="1"/>
  <c r="BC91" i="27"/>
  <c r="AX91" i="27"/>
  <c r="BH91" i="27" s="1"/>
  <c r="Y91" i="27"/>
  <c r="AI91" i="27" s="1"/>
  <c r="O91" i="27"/>
  <c r="J91" i="27"/>
  <c r="BM90" i="27"/>
  <c r="BW90" i="27" s="1"/>
  <c r="BC90" i="27"/>
  <c r="AX90" i="27"/>
  <c r="BH90" i="27" s="1"/>
  <c r="Y90" i="27"/>
  <c r="AI90" i="27" s="1"/>
  <c r="O90" i="27"/>
  <c r="J90" i="27"/>
  <c r="BM89" i="27"/>
  <c r="BW89" i="27" s="1"/>
  <c r="BC89" i="27"/>
  <c r="AX89" i="27"/>
  <c r="BH89" i="27" s="1"/>
  <c r="Y89" i="27"/>
  <c r="AI89" i="27" s="1"/>
  <c r="O89" i="27"/>
  <c r="J89" i="27"/>
  <c r="BM88" i="27"/>
  <c r="BW88" i="27" s="1"/>
  <c r="BC88" i="27"/>
  <c r="AX88" i="27"/>
  <c r="BH88" i="27" s="1"/>
  <c r="Y88" i="27"/>
  <c r="AI88" i="27" s="1"/>
  <c r="O88" i="27"/>
  <c r="J88" i="27"/>
  <c r="BM87" i="27"/>
  <c r="BW87" i="27" s="1"/>
  <c r="BC87" i="27"/>
  <c r="AX87" i="27"/>
  <c r="BH87" i="27" s="1"/>
  <c r="Y87" i="27"/>
  <c r="AI87" i="27" s="1"/>
  <c r="O87" i="27"/>
  <c r="J87" i="27"/>
  <c r="BM86" i="27"/>
  <c r="BW86" i="27" s="1"/>
  <c r="BC86" i="27"/>
  <c r="AX86" i="27"/>
  <c r="BH86" i="27" s="1"/>
  <c r="Y86" i="27"/>
  <c r="AI86" i="27" s="1"/>
  <c r="O86" i="27"/>
  <c r="J86" i="27"/>
  <c r="BM85" i="27"/>
  <c r="BW85" i="27" s="1"/>
  <c r="BC85" i="27"/>
  <c r="AX85" i="27"/>
  <c r="BH85" i="27" s="1"/>
  <c r="Y85" i="27"/>
  <c r="AI85" i="27" s="1"/>
  <c r="O85" i="27"/>
  <c r="J85" i="27"/>
  <c r="BM84" i="27"/>
  <c r="BP113" i="27" s="1"/>
  <c r="BC84" i="27"/>
  <c r="AX84" i="27"/>
  <c r="BA113" i="27" s="1"/>
  <c r="Y84" i="27"/>
  <c r="O84" i="27"/>
  <c r="R113" i="27" s="1"/>
  <c r="J84" i="27"/>
  <c r="Y83" i="27"/>
  <c r="AI83" i="27" s="1"/>
  <c r="O83" i="27"/>
  <c r="J83" i="27"/>
  <c r="Y82" i="27"/>
  <c r="AI82" i="27" s="1"/>
  <c r="O82" i="27"/>
  <c r="J82" i="27"/>
  <c r="Y81" i="27"/>
  <c r="AI81" i="27" s="1"/>
  <c r="O81" i="27"/>
  <c r="J81" i="27"/>
  <c r="T81" i="27" s="1"/>
  <c r="Y80" i="27"/>
  <c r="AI80" i="27" s="1"/>
  <c r="O80" i="27"/>
  <c r="J80" i="27"/>
  <c r="Y79" i="27"/>
  <c r="AD79" i="27" s="1"/>
  <c r="O79" i="27"/>
  <c r="J79" i="27"/>
  <c r="T79" i="27" s="1"/>
  <c r="Y78" i="27"/>
  <c r="AD78" i="27" s="1"/>
  <c r="O78" i="27"/>
  <c r="J78" i="27"/>
  <c r="Y77" i="27"/>
  <c r="AD77" i="27" s="1"/>
  <c r="O77" i="27"/>
  <c r="J77" i="27"/>
  <c r="T77" i="27" s="1"/>
  <c r="Y76" i="27"/>
  <c r="AD76" i="27" s="1"/>
  <c r="O76" i="27"/>
  <c r="J76" i="27"/>
  <c r="Y75" i="27"/>
  <c r="AI75" i="27" s="1"/>
  <c r="O75" i="27"/>
  <c r="J75" i="27"/>
  <c r="Y74" i="27"/>
  <c r="AI74" i="27" s="1"/>
  <c r="O74" i="27"/>
  <c r="J74" i="27"/>
  <c r="Y73" i="27"/>
  <c r="AI73" i="27" s="1"/>
  <c r="O73" i="27"/>
  <c r="J73" i="27"/>
  <c r="T73" i="27" s="1"/>
  <c r="Y72" i="27"/>
  <c r="AI72" i="27" s="1"/>
  <c r="O72" i="27"/>
  <c r="J72" i="27"/>
  <c r="Y71" i="27"/>
  <c r="AI71" i="27" s="1"/>
  <c r="O71" i="27"/>
  <c r="J71" i="27"/>
  <c r="T71" i="27" s="1"/>
  <c r="Y70" i="27"/>
  <c r="AI70" i="27" s="1"/>
  <c r="O70" i="27"/>
  <c r="J70" i="27"/>
  <c r="Y69" i="27"/>
  <c r="AI69" i="27" s="1"/>
  <c r="O69" i="27"/>
  <c r="J69" i="27"/>
  <c r="T69" i="27" s="1"/>
  <c r="Y68" i="27"/>
  <c r="AI68" i="27" s="1"/>
  <c r="O68" i="27"/>
  <c r="J68" i="27"/>
  <c r="Y67" i="27"/>
  <c r="AI67" i="27" s="1"/>
  <c r="J67" i="27"/>
  <c r="T67" i="27" s="1"/>
  <c r="Y66" i="27"/>
  <c r="AI66" i="27" s="1"/>
  <c r="J66" i="27"/>
  <c r="Y65" i="27"/>
  <c r="AI65" i="27" s="1"/>
  <c r="J65" i="27"/>
  <c r="T65" i="27" s="1"/>
  <c r="BP112" i="27"/>
  <c r="BA112" i="27"/>
  <c r="Y64" i="27"/>
  <c r="AB112" i="27" s="1"/>
  <c r="R112" i="27"/>
  <c r="J64" i="27"/>
  <c r="Y63" i="27"/>
  <c r="AI63" i="27" s="1"/>
  <c r="J63" i="27"/>
  <c r="T63" i="27" s="1"/>
  <c r="Y62" i="27"/>
  <c r="AI62" i="27" s="1"/>
  <c r="J62" i="27"/>
  <c r="Y61" i="27"/>
  <c r="AI61" i="27" s="1"/>
  <c r="J61" i="27"/>
  <c r="T61" i="27" s="1"/>
  <c r="Y60" i="27"/>
  <c r="AI60" i="27" s="1"/>
  <c r="J60" i="27"/>
  <c r="Y59" i="27"/>
  <c r="AI59" i="27" s="1"/>
  <c r="J59" i="27"/>
  <c r="T59" i="27" s="1"/>
  <c r="Y58" i="27"/>
  <c r="AI58" i="27" s="1"/>
  <c r="J58" i="27"/>
  <c r="Y57" i="27"/>
  <c r="AI57" i="27" s="1"/>
  <c r="J57" i="27"/>
  <c r="T57" i="27" s="1"/>
  <c r="Y56" i="27"/>
  <c r="AI56" i="27" s="1"/>
  <c r="J56" i="27"/>
  <c r="Y55" i="27"/>
  <c r="AD55" i="27" s="1"/>
  <c r="J55" i="27"/>
  <c r="T55" i="27" s="1"/>
  <c r="Y54" i="27"/>
  <c r="AD54" i="27" s="1"/>
  <c r="J54" i="27"/>
  <c r="Y53" i="27"/>
  <c r="AD53" i="27" s="1"/>
  <c r="J53" i="27"/>
  <c r="T53" i="27" s="1"/>
  <c r="Y52" i="27"/>
  <c r="AI52" i="27" s="1"/>
  <c r="J52" i="27"/>
  <c r="Y51" i="27"/>
  <c r="AD51" i="27" s="1"/>
  <c r="J51" i="27"/>
  <c r="Y50" i="27"/>
  <c r="AD50" i="27" s="1"/>
  <c r="J50" i="27"/>
  <c r="Y49" i="27"/>
  <c r="AI49" i="27" s="1"/>
  <c r="J49" i="27"/>
  <c r="T49" i="27" s="1"/>
  <c r="Y48" i="27"/>
  <c r="AI48" i="27" s="1"/>
  <c r="J48" i="27"/>
  <c r="T48" i="27" s="1"/>
  <c r="Y47" i="27"/>
  <c r="AI47" i="27" s="1"/>
  <c r="J47" i="27"/>
  <c r="T47" i="27" s="1"/>
  <c r="Y46" i="27"/>
  <c r="AI46" i="27" s="1"/>
  <c r="J46" i="27"/>
  <c r="T46" i="27" s="1"/>
  <c r="BP111" i="27"/>
  <c r="BF111" i="27"/>
  <c r="BA111" i="27"/>
  <c r="Y45" i="27"/>
  <c r="R111" i="27"/>
  <c r="J45" i="27"/>
  <c r="M111" i="27" s="1"/>
  <c r="Y44" i="27"/>
  <c r="AI44" i="27" s="1"/>
  <c r="J44" i="27"/>
  <c r="T44" i="27" s="1"/>
  <c r="Y43" i="27"/>
  <c r="AI43" i="27" s="1"/>
  <c r="J43" i="27"/>
  <c r="T43" i="27" s="1"/>
  <c r="Y42" i="27"/>
  <c r="AI42" i="27" s="1"/>
  <c r="J42" i="27"/>
  <c r="T42" i="27" s="1"/>
  <c r="Y41" i="27"/>
  <c r="AI41" i="27" s="1"/>
  <c r="J41" i="27"/>
  <c r="T41" i="27" s="1"/>
  <c r="Y40" i="27"/>
  <c r="AI40" i="27" s="1"/>
  <c r="J40" i="27"/>
  <c r="T40" i="27" s="1"/>
  <c r="Y39" i="27"/>
  <c r="AI39" i="27" s="1"/>
  <c r="J39" i="27"/>
  <c r="Y38" i="27"/>
  <c r="AI38" i="27" s="1"/>
  <c r="J38" i="27"/>
  <c r="T38" i="27" s="1"/>
  <c r="Y37" i="27"/>
  <c r="AI37" i="27" s="1"/>
  <c r="J37" i="27"/>
  <c r="T37" i="27" s="1"/>
  <c r="Y36" i="27"/>
  <c r="AI36" i="27" s="1"/>
  <c r="J36" i="27"/>
  <c r="T36" i="27" s="1"/>
  <c r="Y35" i="27"/>
  <c r="AI35" i="27" s="1"/>
  <c r="J35" i="27"/>
  <c r="T35" i="27" s="1"/>
  <c r="Y34" i="27"/>
  <c r="AI34" i="27" s="1"/>
  <c r="J34" i="27"/>
  <c r="T34" i="27" s="1"/>
  <c r="Y33" i="27"/>
  <c r="AI33" i="27" s="1"/>
  <c r="J33" i="27"/>
  <c r="T33" i="27" s="1"/>
  <c r="Y32" i="27"/>
  <c r="AI32" i="27" s="1"/>
  <c r="J32" i="27"/>
  <c r="Y31" i="27"/>
  <c r="AI31" i="27" s="1"/>
  <c r="J31" i="27"/>
  <c r="T31" i="27" s="1"/>
  <c r="Y30" i="27"/>
  <c r="AI30" i="27" s="1"/>
  <c r="J30" i="27"/>
  <c r="T30" i="27" s="1"/>
  <c r="Y29" i="27"/>
  <c r="AI29" i="27" s="1"/>
  <c r="J29" i="27"/>
  <c r="T29" i="27" s="1"/>
  <c r="Y28" i="27"/>
  <c r="AI28" i="27" s="1"/>
  <c r="J28" i="27"/>
  <c r="T28" i="27" s="1"/>
  <c r="Y27" i="27"/>
  <c r="AI27" i="27" s="1"/>
  <c r="J27" i="27"/>
  <c r="T27" i="27" s="1"/>
  <c r="Y26" i="27"/>
  <c r="AI26" i="27" s="1"/>
  <c r="J26" i="27"/>
  <c r="T26" i="27" s="1"/>
  <c r="Y25" i="27"/>
  <c r="AI25" i="27" s="1"/>
  <c r="J25" i="27"/>
  <c r="T25" i="27" s="1"/>
  <c r="Y24" i="27"/>
  <c r="AI24" i="27" s="1"/>
  <c r="J24" i="27"/>
  <c r="T24" i="27" s="1"/>
  <c r="BP110" i="27"/>
  <c r="BF110" i="27"/>
  <c r="BA110" i="27"/>
  <c r="Y23" i="27"/>
  <c r="R110" i="27"/>
  <c r="J23" i="27"/>
  <c r="M110" i="27" s="1"/>
  <c r="Y22" i="27"/>
  <c r="AI22" i="27" s="1"/>
  <c r="J22" i="27"/>
  <c r="T22" i="27" s="1"/>
  <c r="Y21" i="27"/>
  <c r="AI21" i="27" s="1"/>
  <c r="J21" i="27"/>
  <c r="T21" i="27" s="1"/>
  <c r="Y20" i="27"/>
  <c r="AI20" i="27" s="1"/>
  <c r="J20" i="27"/>
  <c r="T20" i="27" s="1"/>
  <c r="Y19" i="27"/>
  <c r="AI19" i="27" s="1"/>
  <c r="J19" i="27"/>
  <c r="T19" i="27" s="1"/>
  <c r="Y18" i="27"/>
  <c r="AI18" i="27" s="1"/>
  <c r="J18" i="27"/>
  <c r="T18" i="27" s="1"/>
  <c r="Y17" i="27"/>
  <c r="AI17" i="27" s="1"/>
  <c r="J17" i="27"/>
  <c r="T17" i="27" s="1"/>
  <c r="Y16" i="27"/>
  <c r="AI16" i="27" s="1"/>
  <c r="J16" i="27"/>
  <c r="T16" i="27" s="1"/>
  <c r="Y15" i="27"/>
  <c r="AI15" i="27" s="1"/>
  <c r="J15" i="27"/>
  <c r="T15" i="27" s="1"/>
  <c r="Y14" i="27"/>
  <c r="AI14" i="27" s="1"/>
  <c r="J14" i="27"/>
  <c r="T14" i="27" s="1"/>
  <c r="Y13" i="27"/>
  <c r="AI13" i="27" s="1"/>
  <c r="J13" i="27"/>
  <c r="T13" i="27" s="1"/>
  <c r="Y12" i="27"/>
  <c r="AI12" i="27" s="1"/>
  <c r="J12" i="27"/>
  <c r="T12" i="27" s="1"/>
  <c r="Y11" i="27"/>
  <c r="AI11" i="27" s="1"/>
  <c r="J11" i="27"/>
  <c r="T11" i="27" s="1"/>
  <c r="Y10" i="27"/>
  <c r="AI10" i="27" s="1"/>
  <c r="J10" i="27"/>
  <c r="T10" i="27" s="1"/>
  <c r="Y9" i="27"/>
  <c r="AI9" i="27" s="1"/>
  <c r="J9" i="27"/>
  <c r="T9" i="27" s="1"/>
  <c r="Y8" i="27"/>
  <c r="AI8" i="27" s="1"/>
  <c r="J8" i="27"/>
  <c r="T8" i="27" s="1"/>
  <c r="BP109" i="27"/>
  <c r="BF109" i="27"/>
  <c r="BA109" i="27"/>
  <c r="Y7" i="27"/>
  <c r="R109" i="27"/>
  <c r="J7" i="27"/>
  <c r="M109" i="27" s="1"/>
  <c r="Y75" i="10"/>
  <c r="Y77" i="10"/>
  <c r="Y76" i="10"/>
  <c r="Y78" i="10"/>
  <c r="DD115" i="26"/>
  <c r="DA115" i="26"/>
  <c r="CX115" i="26"/>
  <c r="CU115" i="26"/>
  <c r="CR115" i="26"/>
  <c r="CO115" i="26"/>
  <c r="CL115" i="26"/>
  <c r="CI115" i="26"/>
  <c r="CD115" i="26"/>
  <c r="CA115" i="26"/>
  <c r="BX115" i="26"/>
  <c r="BU115" i="26"/>
  <c r="BR115" i="26"/>
  <c r="BO115" i="26"/>
  <c r="BL115" i="26"/>
  <c r="BI115" i="26"/>
  <c r="BD115" i="26"/>
  <c r="BA115" i="26"/>
  <c r="AX115" i="26"/>
  <c r="AU115" i="26"/>
  <c r="AR115" i="26"/>
  <c r="AO115" i="26"/>
  <c r="AL115" i="26"/>
  <c r="AI115" i="26"/>
  <c r="AD115" i="26"/>
  <c r="AA115" i="26"/>
  <c r="X115" i="26"/>
  <c r="U115" i="26"/>
  <c r="R115" i="26"/>
  <c r="O115" i="26"/>
  <c r="L115" i="26"/>
  <c r="I115" i="26"/>
  <c r="DD114" i="26"/>
  <c r="DA114" i="26"/>
  <c r="CX114" i="26"/>
  <c r="CU114" i="26"/>
  <c r="CR114" i="26"/>
  <c r="CO114" i="26"/>
  <c r="CL114" i="26"/>
  <c r="CI114" i="26"/>
  <c r="CD114" i="26"/>
  <c r="CA114" i="26"/>
  <c r="BX114" i="26"/>
  <c r="BU114" i="26"/>
  <c r="BR114" i="26"/>
  <c r="BO114" i="26"/>
  <c r="BL114" i="26"/>
  <c r="BI114" i="26"/>
  <c r="BD114" i="26"/>
  <c r="BA114" i="26"/>
  <c r="AX114" i="26"/>
  <c r="AU114" i="26"/>
  <c r="AR114" i="26"/>
  <c r="AO114" i="26"/>
  <c r="AL114" i="26"/>
  <c r="AI114" i="26"/>
  <c r="AD114" i="26"/>
  <c r="AA114" i="26"/>
  <c r="X114" i="26"/>
  <c r="U114" i="26"/>
  <c r="R114" i="26"/>
  <c r="O114" i="26"/>
  <c r="L114" i="26"/>
  <c r="I114" i="26"/>
  <c r="CU113" i="26"/>
  <c r="CI113" i="26"/>
  <c r="BU113" i="26"/>
  <c r="BI113" i="26"/>
  <c r="AU113" i="26"/>
  <c r="AI113" i="26"/>
  <c r="U113" i="26"/>
  <c r="I113" i="26"/>
  <c r="CU112" i="26"/>
  <c r="CI112" i="26"/>
  <c r="BU112" i="26"/>
  <c r="BI112" i="26"/>
  <c r="AU112" i="26"/>
  <c r="AI112" i="26"/>
  <c r="U112" i="26"/>
  <c r="I112" i="26"/>
  <c r="CU111" i="26"/>
  <c r="CI111" i="26"/>
  <c r="BU111" i="26"/>
  <c r="BI111" i="26"/>
  <c r="AU111" i="26"/>
  <c r="AI111" i="26"/>
  <c r="U111" i="26"/>
  <c r="I111" i="26"/>
  <c r="CU110" i="26"/>
  <c r="CI110" i="26"/>
  <c r="BU110" i="26"/>
  <c r="BI110" i="26"/>
  <c r="AU110" i="26"/>
  <c r="AI110" i="26"/>
  <c r="U110" i="26"/>
  <c r="I110" i="26"/>
  <c r="CU109" i="26"/>
  <c r="CI109" i="26"/>
  <c r="BU109" i="26"/>
  <c r="BI109" i="26"/>
  <c r="AU109" i="26"/>
  <c r="AI109" i="26"/>
  <c r="U109" i="26"/>
  <c r="I109" i="26"/>
  <c r="DD108" i="26"/>
  <c r="DA108" i="26"/>
  <c r="CX108" i="26"/>
  <c r="CU108" i="26"/>
  <c r="CR108" i="26"/>
  <c r="CO108" i="26"/>
  <c r="CL108" i="26"/>
  <c r="CI108" i="26"/>
  <c r="CD108" i="26"/>
  <c r="CA108" i="26"/>
  <c r="BX108" i="26"/>
  <c r="BU108" i="26"/>
  <c r="BR108" i="26"/>
  <c r="BO108" i="26"/>
  <c r="BL108" i="26"/>
  <c r="BI108" i="26"/>
  <c r="BD108" i="26"/>
  <c r="BA108" i="26"/>
  <c r="AX108" i="26"/>
  <c r="AU108" i="26"/>
  <c r="AR108" i="26"/>
  <c r="AO108" i="26"/>
  <c r="AL108" i="26"/>
  <c r="AI108" i="26"/>
  <c r="AD108" i="26"/>
  <c r="AA108" i="26"/>
  <c r="X108" i="26"/>
  <c r="U108" i="26"/>
  <c r="R108" i="26"/>
  <c r="O108" i="26"/>
  <c r="L108" i="26"/>
  <c r="I108" i="26"/>
  <c r="CY104" i="26"/>
  <c r="CV104" i="26"/>
  <c r="CM104" i="26"/>
  <c r="CP104" i="26" s="1"/>
  <c r="CJ104" i="26"/>
  <c r="BY104" i="26"/>
  <c r="BV104" i="26"/>
  <c r="BM104" i="26"/>
  <c r="BP104" i="26" s="1"/>
  <c r="BJ104" i="26"/>
  <c r="AY104" i="26"/>
  <c r="AV104" i="26"/>
  <c r="AM104" i="26"/>
  <c r="AP104" i="26" s="1"/>
  <c r="AJ104" i="26"/>
  <c r="Y104" i="26"/>
  <c r="V104" i="26"/>
  <c r="M104" i="26"/>
  <c r="P104" i="26" s="1"/>
  <c r="J104" i="26"/>
  <c r="CY103" i="26"/>
  <c r="CV103" i="26"/>
  <c r="CM103" i="26"/>
  <c r="CP103" i="26" s="1"/>
  <c r="CJ103" i="26"/>
  <c r="BY103" i="26"/>
  <c r="BV103" i="26"/>
  <c r="BM103" i="26"/>
  <c r="BP103" i="26" s="1"/>
  <c r="BJ103" i="26"/>
  <c r="AY103" i="26"/>
  <c r="AV103" i="26"/>
  <c r="AM103" i="26"/>
  <c r="AP103" i="26" s="1"/>
  <c r="AJ103" i="26"/>
  <c r="Y103" i="26"/>
  <c r="AB103" i="26" s="1"/>
  <c r="V103" i="26"/>
  <c r="M103" i="26"/>
  <c r="P103" i="26" s="1"/>
  <c r="J103" i="26"/>
  <c r="CY102" i="26"/>
  <c r="CV102" i="26"/>
  <c r="CM102" i="26"/>
  <c r="CP102" i="26" s="1"/>
  <c r="CJ102" i="26"/>
  <c r="BY102" i="26"/>
  <c r="BV102" i="26"/>
  <c r="BM102" i="26"/>
  <c r="BP102" i="26" s="1"/>
  <c r="BJ102" i="26"/>
  <c r="AY102" i="26"/>
  <c r="AV102" i="26"/>
  <c r="AM102" i="26"/>
  <c r="AP102" i="26" s="1"/>
  <c r="AJ102" i="26"/>
  <c r="Y102" i="26"/>
  <c r="V102" i="26"/>
  <c r="M102" i="26"/>
  <c r="P102" i="26" s="1"/>
  <c r="J102" i="26"/>
  <c r="CY101" i="26"/>
  <c r="CV101" i="26"/>
  <c r="CM101" i="26"/>
  <c r="CP101" i="26" s="1"/>
  <c r="CJ101" i="26"/>
  <c r="BY101" i="26"/>
  <c r="BV101" i="26"/>
  <c r="BM101" i="26"/>
  <c r="BP101" i="26" s="1"/>
  <c r="BJ101" i="26"/>
  <c r="AY101" i="26"/>
  <c r="AV101" i="26"/>
  <c r="AM101" i="26"/>
  <c r="AP101" i="26" s="1"/>
  <c r="AJ101" i="26"/>
  <c r="Y101" i="26"/>
  <c r="V101" i="26"/>
  <c r="M101" i="26"/>
  <c r="P101" i="26" s="1"/>
  <c r="J101" i="26"/>
  <c r="CY100" i="26"/>
  <c r="CV100" i="26"/>
  <c r="CM100" i="26"/>
  <c r="CP100" i="26" s="1"/>
  <c r="CJ100" i="26"/>
  <c r="BY100" i="26"/>
  <c r="BV100" i="26"/>
  <c r="BM100" i="26"/>
  <c r="BP100" i="26" s="1"/>
  <c r="BJ100" i="26"/>
  <c r="AY100" i="26"/>
  <c r="AV100" i="26"/>
  <c r="AM100" i="26"/>
  <c r="AJ100" i="26"/>
  <c r="Y100" i="26"/>
  <c r="V100" i="26"/>
  <c r="M100" i="26"/>
  <c r="P100" i="26" s="1"/>
  <c r="J100" i="26"/>
  <c r="CY99" i="26"/>
  <c r="CV99" i="26"/>
  <c r="CM99" i="26"/>
  <c r="CP99" i="26" s="1"/>
  <c r="CJ99" i="26"/>
  <c r="BY99" i="26"/>
  <c r="BV99" i="26"/>
  <c r="BM99" i="26"/>
  <c r="BP99" i="26" s="1"/>
  <c r="BJ99" i="26"/>
  <c r="AY99" i="26"/>
  <c r="AV99" i="26"/>
  <c r="AM99" i="26"/>
  <c r="AP99" i="26" s="1"/>
  <c r="AJ99" i="26"/>
  <c r="Y99" i="26"/>
  <c r="V99" i="26"/>
  <c r="M99" i="26"/>
  <c r="P99" i="26" s="1"/>
  <c r="J99" i="26"/>
  <c r="CY98" i="26"/>
  <c r="CV98" i="26"/>
  <c r="CM98" i="26"/>
  <c r="CJ98" i="26"/>
  <c r="BY98" i="26"/>
  <c r="BV98" i="26"/>
  <c r="BM98" i="26"/>
  <c r="BJ98" i="26"/>
  <c r="AY98" i="26"/>
  <c r="BB98" i="26" s="1"/>
  <c r="AV98" i="26"/>
  <c r="AM98" i="26"/>
  <c r="AJ98" i="26"/>
  <c r="Y98" i="26"/>
  <c r="AB98" i="26" s="1"/>
  <c r="V98" i="26"/>
  <c r="M98" i="26"/>
  <c r="J98" i="26"/>
  <c r="CY97" i="26"/>
  <c r="DB97" i="26" s="1"/>
  <c r="CV97" i="26"/>
  <c r="CM97" i="26"/>
  <c r="CJ97" i="26"/>
  <c r="BY97" i="26"/>
  <c r="CB97" i="26" s="1"/>
  <c r="BV97" i="26"/>
  <c r="BM97" i="26"/>
  <c r="BJ97" i="26"/>
  <c r="AY97" i="26"/>
  <c r="BB97" i="26" s="1"/>
  <c r="AV97" i="26"/>
  <c r="AM97" i="26"/>
  <c r="AJ97" i="26"/>
  <c r="Y97" i="26"/>
  <c r="AB97" i="26" s="1"/>
  <c r="V97" i="26"/>
  <c r="M97" i="26"/>
  <c r="P97" i="26" s="1"/>
  <c r="J97" i="26"/>
  <c r="CY96" i="26"/>
  <c r="DB96" i="26" s="1"/>
  <c r="CV96" i="26"/>
  <c r="CM96" i="26"/>
  <c r="CJ96" i="26"/>
  <c r="BY96" i="26"/>
  <c r="CB96" i="26" s="1"/>
  <c r="BV96" i="26"/>
  <c r="BM96" i="26"/>
  <c r="BJ96" i="26"/>
  <c r="AY96" i="26"/>
  <c r="BB96" i="26" s="1"/>
  <c r="AV96" i="26"/>
  <c r="AM96" i="26"/>
  <c r="AJ96" i="26"/>
  <c r="Y96" i="26"/>
  <c r="AB96" i="26" s="1"/>
  <c r="V96" i="26"/>
  <c r="M96" i="26"/>
  <c r="J96" i="26"/>
  <c r="CY95" i="26"/>
  <c r="DB95" i="26" s="1"/>
  <c r="CV95" i="26"/>
  <c r="CM95" i="26"/>
  <c r="CJ95" i="26"/>
  <c r="BY95" i="26"/>
  <c r="CB95" i="26" s="1"/>
  <c r="BV95" i="26"/>
  <c r="BM95" i="26"/>
  <c r="BJ95" i="26"/>
  <c r="AY95" i="26"/>
  <c r="BB95" i="26" s="1"/>
  <c r="AV95" i="26"/>
  <c r="AM95" i="26"/>
  <c r="AJ95" i="26"/>
  <c r="Y95" i="26"/>
  <c r="AB95" i="26" s="1"/>
  <c r="V95" i="26"/>
  <c r="M95" i="26"/>
  <c r="P95" i="26" s="1"/>
  <c r="J95" i="26"/>
  <c r="CY94" i="26"/>
  <c r="DB94" i="26" s="1"/>
  <c r="CV94" i="26"/>
  <c r="CM94" i="26"/>
  <c r="CJ94" i="26"/>
  <c r="BY94" i="26"/>
  <c r="CB94" i="26" s="1"/>
  <c r="BV94" i="26"/>
  <c r="BM94" i="26"/>
  <c r="BJ94" i="26"/>
  <c r="AY94" i="26"/>
  <c r="BB94" i="26" s="1"/>
  <c r="AV94" i="26"/>
  <c r="AM94" i="26"/>
  <c r="AJ94" i="26"/>
  <c r="Y94" i="26"/>
  <c r="AB94" i="26" s="1"/>
  <c r="V94" i="26"/>
  <c r="M94" i="26"/>
  <c r="J94" i="26"/>
  <c r="CY93" i="26"/>
  <c r="DB93" i="26" s="1"/>
  <c r="CV93" i="26"/>
  <c r="CM93" i="26"/>
  <c r="CJ93" i="26"/>
  <c r="BY93" i="26"/>
  <c r="CB93" i="26" s="1"/>
  <c r="BV93" i="26"/>
  <c r="BM93" i="26"/>
  <c r="BJ93" i="26"/>
  <c r="AY93" i="26"/>
  <c r="BB93" i="26" s="1"/>
  <c r="AV93" i="26"/>
  <c r="AM93" i="26"/>
  <c r="AJ93" i="26"/>
  <c r="Y93" i="26"/>
  <c r="AB93" i="26" s="1"/>
  <c r="V93" i="26"/>
  <c r="M93" i="26"/>
  <c r="J93" i="26"/>
  <c r="CY92" i="26"/>
  <c r="DB92" i="26" s="1"/>
  <c r="CV92" i="26"/>
  <c r="CM92" i="26"/>
  <c r="CJ92" i="26"/>
  <c r="BY92" i="26"/>
  <c r="CB92" i="26" s="1"/>
  <c r="BV92" i="26"/>
  <c r="BM92" i="26"/>
  <c r="BJ92" i="26"/>
  <c r="AY92" i="26"/>
  <c r="BB92" i="26" s="1"/>
  <c r="AV92" i="26"/>
  <c r="AM92" i="26"/>
  <c r="AJ92" i="26"/>
  <c r="Y92" i="26"/>
  <c r="AB92" i="26" s="1"/>
  <c r="V92" i="26"/>
  <c r="M92" i="26"/>
  <c r="P92" i="26" s="1"/>
  <c r="J92" i="26"/>
  <c r="CY91" i="26"/>
  <c r="DB91" i="26" s="1"/>
  <c r="CV91" i="26"/>
  <c r="CM91" i="26"/>
  <c r="CJ91" i="26"/>
  <c r="BY91" i="26"/>
  <c r="CB91" i="26" s="1"/>
  <c r="BV91" i="26"/>
  <c r="BM91" i="26"/>
  <c r="BJ91" i="26"/>
  <c r="AY91" i="26"/>
  <c r="BB91" i="26" s="1"/>
  <c r="AV91" i="26"/>
  <c r="AM91" i="26"/>
  <c r="AJ91" i="26"/>
  <c r="Y91" i="26"/>
  <c r="AB91" i="26" s="1"/>
  <c r="V91" i="26"/>
  <c r="M91" i="26"/>
  <c r="J91" i="26"/>
  <c r="CY90" i="26"/>
  <c r="DB90" i="26" s="1"/>
  <c r="CV90" i="26"/>
  <c r="CM90" i="26"/>
  <c r="CJ90" i="26"/>
  <c r="BY90" i="26"/>
  <c r="CB90" i="26" s="1"/>
  <c r="BV90" i="26"/>
  <c r="BM90" i="26"/>
  <c r="BJ90" i="26"/>
  <c r="AY90" i="26"/>
  <c r="BB90" i="26" s="1"/>
  <c r="AV90" i="26"/>
  <c r="AM90" i="26"/>
  <c r="AJ90" i="26"/>
  <c r="Y90" i="26"/>
  <c r="AB90" i="26" s="1"/>
  <c r="V90" i="26"/>
  <c r="M90" i="26"/>
  <c r="P90" i="26" s="1"/>
  <c r="J90" i="26"/>
  <c r="CY89" i="26"/>
  <c r="DB89" i="26" s="1"/>
  <c r="CV89" i="26"/>
  <c r="CM89" i="26"/>
  <c r="CJ89" i="26"/>
  <c r="BY89" i="26"/>
  <c r="CB89" i="26" s="1"/>
  <c r="BV89" i="26"/>
  <c r="BM89" i="26"/>
  <c r="BJ89" i="26"/>
  <c r="AY89" i="26"/>
  <c r="BB89" i="26" s="1"/>
  <c r="AV89" i="26"/>
  <c r="AM89" i="26"/>
  <c r="AJ89" i="26"/>
  <c r="Y89" i="26"/>
  <c r="AB89" i="26" s="1"/>
  <c r="V89" i="26"/>
  <c r="M89" i="26"/>
  <c r="J89" i="26"/>
  <c r="CY88" i="26"/>
  <c r="DB88" i="26" s="1"/>
  <c r="CV88" i="26"/>
  <c r="CM88" i="26"/>
  <c r="CJ88" i="26"/>
  <c r="BY88" i="26"/>
  <c r="CB88" i="26" s="1"/>
  <c r="BV88" i="26"/>
  <c r="BM88" i="26"/>
  <c r="BJ88" i="26"/>
  <c r="AY88" i="26"/>
  <c r="BB88" i="26" s="1"/>
  <c r="AV88" i="26"/>
  <c r="AM88" i="26"/>
  <c r="AJ88" i="26"/>
  <c r="Y88" i="26"/>
  <c r="AB88" i="26" s="1"/>
  <c r="V88" i="26"/>
  <c r="M88" i="26"/>
  <c r="P88" i="26" s="1"/>
  <c r="J88" i="26"/>
  <c r="CY87" i="26"/>
  <c r="DB87" i="26" s="1"/>
  <c r="CV87" i="26"/>
  <c r="CM87" i="26"/>
  <c r="CJ87" i="26"/>
  <c r="BY87" i="26"/>
  <c r="CB87" i="26" s="1"/>
  <c r="BV87" i="26"/>
  <c r="BM87" i="26"/>
  <c r="BJ87" i="26"/>
  <c r="AY87" i="26"/>
  <c r="BB87" i="26" s="1"/>
  <c r="AV87" i="26"/>
  <c r="AM87" i="26"/>
  <c r="AJ87" i="26"/>
  <c r="Y87" i="26"/>
  <c r="AB87" i="26" s="1"/>
  <c r="V87" i="26"/>
  <c r="M87" i="26"/>
  <c r="J87" i="26"/>
  <c r="CY86" i="26"/>
  <c r="DB86" i="26" s="1"/>
  <c r="CV86" i="26"/>
  <c r="CM86" i="26"/>
  <c r="CJ86" i="26"/>
  <c r="BY86" i="26"/>
  <c r="CB86" i="26" s="1"/>
  <c r="BV86" i="26"/>
  <c r="BM86" i="26"/>
  <c r="BJ86" i="26"/>
  <c r="AY86" i="26"/>
  <c r="BB86" i="26" s="1"/>
  <c r="AV86" i="26"/>
  <c r="AM86" i="26"/>
  <c r="AJ86" i="26"/>
  <c r="Y86" i="26"/>
  <c r="AB86" i="26" s="1"/>
  <c r="V86" i="26"/>
  <c r="M86" i="26"/>
  <c r="P86" i="26" s="1"/>
  <c r="J86" i="26"/>
  <c r="CY85" i="26"/>
  <c r="DB85" i="26" s="1"/>
  <c r="CV85" i="26"/>
  <c r="CM85" i="26"/>
  <c r="CJ85" i="26"/>
  <c r="BY85" i="26"/>
  <c r="CB85" i="26" s="1"/>
  <c r="BV85" i="26"/>
  <c r="BM85" i="26"/>
  <c r="BJ85" i="26"/>
  <c r="AY85" i="26"/>
  <c r="BB85" i="26" s="1"/>
  <c r="AV85" i="26"/>
  <c r="AM85" i="26"/>
  <c r="AJ85" i="26"/>
  <c r="Y85" i="26"/>
  <c r="AB85" i="26" s="1"/>
  <c r="V85" i="26"/>
  <c r="M85" i="26"/>
  <c r="J85" i="26"/>
  <c r="CY84" i="26"/>
  <c r="DA113" i="26" s="1"/>
  <c r="CV84" i="26"/>
  <c r="CX113" i="26" s="1"/>
  <c r="CM84" i="26"/>
  <c r="CJ84" i="26"/>
  <c r="CL113" i="26" s="1"/>
  <c r="BY84" i="26"/>
  <c r="CA113" i="26" s="1"/>
  <c r="BV84" i="26"/>
  <c r="BX113" i="26" s="1"/>
  <c r="BM84" i="26"/>
  <c r="BP84" i="26" s="1"/>
  <c r="BJ84" i="26"/>
  <c r="AY84" i="26"/>
  <c r="BA113" i="26" s="1"/>
  <c r="AV84" i="26"/>
  <c r="AX113" i="26" s="1"/>
  <c r="AM84" i="26"/>
  <c r="AJ84" i="26"/>
  <c r="Y84" i="26"/>
  <c r="V84" i="26"/>
  <c r="M84" i="26"/>
  <c r="P84" i="26" s="1"/>
  <c r="J84" i="26"/>
  <c r="CY83" i="26"/>
  <c r="DB83" i="26" s="1"/>
  <c r="CV83" i="26"/>
  <c r="CM83" i="26"/>
  <c r="CJ83" i="26"/>
  <c r="BY83" i="26"/>
  <c r="CB83" i="26" s="1"/>
  <c r="BV83" i="26"/>
  <c r="BM83" i="26"/>
  <c r="BJ83" i="26"/>
  <c r="AY83" i="26"/>
  <c r="AV83" i="26"/>
  <c r="AM83" i="26"/>
  <c r="AJ83" i="26"/>
  <c r="Y83" i="26"/>
  <c r="AB83" i="26" s="1"/>
  <c r="V83" i="26"/>
  <c r="M83" i="26"/>
  <c r="J83" i="26"/>
  <c r="CY82" i="26"/>
  <c r="CV82" i="26"/>
  <c r="CM82" i="26"/>
  <c r="CJ82" i="26"/>
  <c r="BY82" i="26"/>
  <c r="BV82" i="26"/>
  <c r="BM82" i="26"/>
  <c r="BJ82" i="26"/>
  <c r="AY82" i="26"/>
  <c r="AV82" i="26"/>
  <c r="AM82" i="26"/>
  <c r="AJ82" i="26"/>
  <c r="Y82" i="26"/>
  <c r="V82" i="26"/>
  <c r="M82" i="26"/>
  <c r="J82" i="26"/>
  <c r="CY81" i="26"/>
  <c r="CV81" i="26"/>
  <c r="CM81" i="26"/>
  <c r="CJ81" i="26"/>
  <c r="BY81" i="26"/>
  <c r="BV81" i="26"/>
  <c r="BM81" i="26"/>
  <c r="BJ81" i="26"/>
  <c r="AY81" i="26"/>
  <c r="AV81" i="26"/>
  <c r="AM81" i="26"/>
  <c r="AJ81" i="26"/>
  <c r="Y81" i="26"/>
  <c r="V81" i="26"/>
  <c r="M81" i="26"/>
  <c r="J81" i="26"/>
  <c r="CY80" i="26"/>
  <c r="CV80" i="26"/>
  <c r="CM80" i="26"/>
  <c r="CJ80" i="26"/>
  <c r="BY80" i="26"/>
  <c r="BV80" i="26"/>
  <c r="BM80" i="26"/>
  <c r="BJ80" i="26"/>
  <c r="AY80" i="26"/>
  <c r="AV80" i="26"/>
  <c r="AM80" i="26"/>
  <c r="AJ80" i="26"/>
  <c r="Y80" i="26"/>
  <c r="V80" i="26"/>
  <c r="M80" i="26"/>
  <c r="J80" i="26"/>
  <c r="CY79" i="26"/>
  <c r="CV79" i="26"/>
  <c r="CM79" i="26"/>
  <c r="CJ79" i="26"/>
  <c r="BY79" i="26"/>
  <c r="BV79" i="26"/>
  <c r="BM79" i="26"/>
  <c r="BJ79" i="26"/>
  <c r="AY79" i="26"/>
  <c r="AV79" i="26"/>
  <c r="AM79" i="26"/>
  <c r="AJ79" i="26"/>
  <c r="Y79" i="26"/>
  <c r="V79" i="26"/>
  <c r="M79" i="26"/>
  <c r="J79" i="26"/>
  <c r="CY78" i="26"/>
  <c r="CV78" i="26"/>
  <c r="CM78" i="26"/>
  <c r="CJ78" i="26"/>
  <c r="BY78" i="26"/>
  <c r="BV78" i="26"/>
  <c r="BM78" i="26"/>
  <c r="BJ78" i="26"/>
  <c r="AY78" i="26"/>
  <c r="AV78" i="26"/>
  <c r="AM78" i="26"/>
  <c r="AJ78" i="26"/>
  <c r="Y78" i="26"/>
  <c r="V78" i="26"/>
  <c r="M78" i="26"/>
  <c r="J78" i="26"/>
  <c r="CY77" i="26"/>
  <c r="CV77" i="26"/>
  <c r="CM77" i="26"/>
  <c r="CJ77" i="26"/>
  <c r="BY77" i="26"/>
  <c r="BV77" i="26"/>
  <c r="BM77" i="26"/>
  <c r="BJ77" i="26"/>
  <c r="AY77" i="26"/>
  <c r="AV77" i="26"/>
  <c r="AM77" i="26"/>
  <c r="AJ77" i="26"/>
  <c r="Y77" i="26"/>
  <c r="V77" i="26"/>
  <c r="M77" i="26"/>
  <c r="J77" i="26"/>
  <c r="CY76" i="26"/>
  <c r="CV76" i="26"/>
  <c r="CM76" i="26"/>
  <c r="CJ76" i="26"/>
  <c r="BY76" i="26"/>
  <c r="BV76" i="26"/>
  <c r="BM76" i="26"/>
  <c r="BJ76" i="26"/>
  <c r="AY76" i="26"/>
  <c r="AV76" i="26"/>
  <c r="AM76" i="26"/>
  <c r="AJ76" i="26"/>
  <c r="Y76" i="26"/>
  <c r="V76" i="26"/>
  <c r="M76" i="26"/>
  <c r="J76" i="26"/>
  <c r="CY75" i="26"/>
  <c r="CV75" i="26"/>
  <c r="CM75" i="26"/>
  <c r="CJ75" i="26"/>
  <c r="BY75" i="26"/>
  <c r="BV75" i="26"/>
  <c r="BM75" i="26"/>
  <c r="BJ75" i="26"/>
  <c r="AY75" i="26"/>
  <c r="AV75" i="26"/>
  <c r="AM75" i="26"/>
  <c r="AJ75" i="26"/>
  <c r="Y75" i="26"/>
  <c r="V75" i="26"/>
  <c r="M75" i="26"/>
  <c r="J75" i="26"/>
  <c r="CY74" i="26"/>
  <c r="CV74" i="26"/>
  <c r="CM74" i="26"/>
  <c r="CJ74" i="26"/>
  <c r="BY74" i="26"/>
  <c r="BV74" i="26"/>
  <c r="BM74" i="26"/>
  <c r="BJ74" i="26"/>
  <c r="AY74" i="26"/>
  <c r="AV74" i="26"/>
  <c r="AM74" i="26"/>
  <c r="AJ74" i="26"/>
  <c r="Y74" i="26"/>
  <c r="V74" i="26"/>
  <c r="M74" i="26"/>
  <c r="J74" i="26"/>
  <c r="CY73" i="26"/>
  <c r="CV73" i="26"/>
  <c r="CM73" i="26"/>
  <c r="CJ73" i="26"/>
  <c r="BY73" i="26"/>
  <c r="BV73" i="26"/>
  <c r="BM73" i="26"/>
  <c r="BJ73" i="26"/>
  <c r="AY73" i="26"/>
  <c r="AV73" i="26"/>
  <c r="AM73" i="26"/>
  <c r="AJ73" i="26"/>
  <c r="Y73" i="26"/>
  <c r="V73" i="26"/>
  <c r="M73" i="26"/>
  <c r="J73" i="26"/>
  <c r="CY72" i="26"/>
  <c r="CV72" i="26"/>
  <c r="CM72" i="26"/>
  <c r="CJ72" i="26"/>
  <c r="BY72" i="26"/>
  <c r="BV72" i="26"/>
  <c r="BM72" i="26"/>
  <c r="BJ72" i="26"/>
  <c r="AY72" i="26"/>
  <c r="AV72" i="26"/>
  <c r="AM72" i="26"/>
  <c r="AJ72" i="26"/>
  <c r="Y72" i="26"/>
  <c r="V72" i="26"/>
  <c r="M72" i="26"/>
  <c r="J72" i="26"/>
  <c r="CY71" i="26"/>
  <c r="CV71" i="26"/>
  <c r="CM71" i="26"/>
  <c r="CJ71" i="26"/>
  <c r="BY71" i="26"/>
  <c r="BV71" i="26"/>
  <c r="BM71" i="26"/>
  <c r="BJ71" i="26"/>
  <c r="AY71" i="26"/>
  <c r="AV71" i="26"/>
  <c r="AM71" i="26"/>
  <c r="AJ71" i="26"/>
  <c r="Y71" i="26"/>
  <c r="V71" i="26"/>
  <c r="M71" i="26"/>
  <c r="J71" i="26"/>
  <c r="CY70" i="26"/>
  <c r="CV70" i="26"/>
  <c r="CM70" i="26"/>
  <c r="CJ70" i="26"/>
  <c r="BY70" i="26"/>
  <c r="BV70" i="26"/>
  <c r="BM70" i="26"/>
  <c r="BJ70" i="26"/>
  <c r="AY70" i="26"/>
  <c r="AV70" i="26"/>
  <c r="AM70" i="26"/>
  <c r="AJ70" i="26"/>
  <c r="Y70" i="26"/>
  <c r="V70" i="26"/>
  <c r="M70" i="26"/>
  <c r="J70" i="26"/>
  <c r="CY69" i="26"/>
  <c r="CV69" i="26"/>
  <c r="CM69" i="26"/>
  <c r="CJ69" i="26"/>
  <c r="BY69" i="26"/>
  <c r="BV69" i="26"/>
  <c r="BM69" i="26"/>
  <c r="BJ69" i="26"/>
  <c r="AY69" i="26"/>
  <c r="AV69" i="26"/>
  <c r="AM69" i="26"/>
  <c r="AJ69" i="26"/>
  <c r="Y69" i="26"/>
  <c r="V69" i="26"/>
  <c r="M69" i="26"/>
  <c r="J69" i="26"/>
  <c r="CY68" i="26"/>
  <c r="CV68" i="26"/>
  <c r="CM68" i="26"/>
  <c r="CJ68" i="26"/>
  <c r="BY68" i="26"/>
  <c r="BV68" i="26"/>
  <c r="BM68" i="26"/>
  <c r="BJ68" i="26"/>
  <c r="AY68" i="26"/>
  <c r="AV68" i="26"/>
  <c r="AM68" i="26"/>
  <c r="AJ68" i="26"/>
  <c r="Y68" i="26"/>
  <c r="V68" i="26"/>
  <c r="M68" i="26"/>
  <c r="J68" i="26"/>
  <c r="CY67" i="26"/>
  <c r="CV67" i="26"/>
  <c r="CM67" i="26"/>
  <c r="CJ67" i="26"/>
  <c r="BY67" i="26"/>
  <c r="BV67" i="26"/>
  <c r="BM67" i="26"/>
  <c r="BJ67" i="26"/>
  <c r="AY67" i="26"/>
  <c r="AV67" i="26"/>
  <c r="AM67" i="26"/>
  <c r="AJ67" i="26"/>
  <c r="Y67" i="26"/>
  <c r="V67" i="26"/>
  <c r="M67" i="26"/>
  <c r="J67" i="26"/>
  <c r="CY66" i="26"/>
  <c r="CV66" i="26"/>
  <c r="CM66" i="26"/>
  <c r="CJ66" i="26"/>
  <c r="BY66" i="26"/>
  <c r="BV66" i="26"/>
  <c r="BM66" i="26"/>
  <c r="BJ66" i="26"/>
  <c r="AY66" i="26"/>
  <c r="AV66" i="26"/>
  <c r="AM66" i="26"/>
  <c r="AJ66" i="26"/>
  <c r="Y66" i="26"/>
  <c r="V66" i="26"/>
  <c r="M66" i="26"/>
  <c r="J66" i="26"/>
  <c r="CY65" i="26"/>
  <c r="CV65" i="26"/>
  <c r="CM65" i="26"/>
  <c r="CJ65" i="26"/>
  <c r="BY65" i="26"/>
  <c r="BV65" i="26"/>
  <c r="BM65" i="26"/>
  <c r="BJ65" i="26"/>
  <c r="AY65" i="26"/>
  <c r="AV65" i="26"/>
  <c r="AM65" i="26"/>
  <c r="AJ65" i="26"/>
  <c r="Y65" i="26"/>
  <c r="V65" i="26"/>
  <c r="M65" i="26"/>
  <c r="J65" i="26"/>
  <c r="CY64" i="26"/>
  <c r="DA112" i="26" s="1"/>
  <c r="CV64" i="26"/>
  <c r="CX112" i="26" s="1"/>
  <c r="CM64" i="26"/>
  <c r="CO112" i="26" s="1"/>
  <c r="CJ64" i="26"/>
  <c r="CL112" i="26" s="1"/>
  <c r="BY64" i="26"/>
  <c r="BV64" i="26"/>
  <c r="BX112" i="26" s="1"/>
  <c r="BM64" i="26"/>
  <c r="BO112" i="26" s="1"/>
  <c r="BJ64" i="26"/>
  <c r="BL112" i="26" s="1"/>
  <c r="AY64" i="26"/>
  <c r="AV64" i="26"/>
  <c r="AX112" i="26" s="1"/>
  <c r="AM64" i="26"/>
  <c r="AO112" i="26" s="1"/>
  <c r="AJ64" i="26"/>
  <c r="AL112" i="26" s="1"/>
  <c r="Y64" i="26"/>
  <c r="V64" i="26"/>
  <c r="X112" i="26" s="1"/>
  <c r="M64" i="26"/>
  <c r="O112" i="26" s="1"/>
  <c r="J64" i="26"/>
  <c r="L112" i="26" s="1"/>
  <c r="CY63" i="26"/>
  <c r="CV63" i="26"/>
  <c r="CM63" i="26"/>
  <c r="CJ63" i="26"/>
  <c r="BY63" i="26"/>
  <c r="BV63" i="26"/>
  <c r="BM63" i="26"/>
  <c r="BJ63" i="26"/>
  <c r="AY63" i="26"/>
  <c r="AV63" i="26"/>
  <c r="AM63" i="26"/>
  <c r="AJ63" i="26"/>
  <c r="Y63" i="26"/>
  <c r="V63" i="26"/>
  <c r="M63" i="26"/>
  <c r="J63" i="26"/>
  <c r="CY62" i="26"/>
  <c r="CV62" i="26"/>
  <c r="CM62" i="26"/>
  <c r="CJ62" i="26"/>
  <c r="BY62" i="26"/>
  <c r="BV62" i="26"/>
  <c r="BM62" i="26"/>
  <c r="BJ62" i="26"/>
  <c r="AY62" i="26"/>
  <c r="AV62" i="26"/>
  <c r="AM62" i="26"/>
  <c r="AJ62" i="26"/>
  <c r="Y62" i="26"/>
  <c r="V62" i="26"/>
  <c r="M62" i="26"/>
  <c r="J62" i="26"/>
  <c r="CY61" i="26"/>
  <c r="CV61" i="26"/>
  <c r="CM61" i="26"/>
  <c r="CJ61" i="26"/>
  <c r="BY61" i="26"/>
  <c r="BV61" i="26"/>
  <c r="BM61" i="26"/>
  <c r="BJ61" i="26"/>
  <c r="AY61" i="26"/>
  <c r="AV61" i="26"/>
  <c r="AM61" i="26"/>
  <c r="AJ61" i="26"/>
  <c r="Y61" i="26"/>
  <c r="V61" i="26"/>
  <c r="M61" i="26"/>
  <c r="J61" i="26"/>
  <c r="CY60" i="26"/>
  <c r="CV60" i="26"/>
  <c r="CM60" i="26"/>
  <c r="CJ60" i="26"/>
  <c r="BY60" i="26"/>
  <c r="BV60" i="26"/>
  <c r="BM60" i="26"/>
  <c r="BJ60" i="26"/>
  <c r="AY60" i="26"/>
  <c r="AV60" i="26"/>
  <c r="AM60" i="26"/>
  <c r="AJ60" i="26"/>
  <c r="Y60" i="26"/>
  <c r="V60" i="26"/>
  <c r="M60" i="26"/>
  <c r="J60" i="26"/>
  <c r="CY59" i="26"/>
  <c r="CV59" i="26"/>
  <c r="CM59" i="26"/>
  <c r="CJ59" i="26"/>
  <c r="BY59" i="26"/>
  <c r="BV59" i="26"/>
  <c r="BM59" i="26"/>
  <c r="BJ59" i="26"/>
  <c r="AY59" i="26"/>
  <c r="AV59" i="26"/>
  <c r="AM59" i="26"/>
  <c r="AJ59" i="26"/>
  <c r="Y59" i="26"/>
  <c r="V59" i="26"/>
  <c r="M59" i="26"/>
  <c r="J59" i="26"/>
  <c r="CY58" i="26"/>
  <c r="CV58" i="26"/>
  <c r="CM58" i="26"/>
  <c r="CJ58" i="26"/>
  <c r="BY58" i="26"/>
  <c r="BV58" i="26"/>
  <c r="BM58" i="26"/>
  <c r="BJ58" i="26"/>
  <c r="AY58" i="26"/>
  <c r="AV58" i="26"/>
  <c r="AM58" i="26"/>
  <c r="AJ58" i="26"/>
  <c r="Y58" i="26"/>
  <c r="V58" i="26"/>
  <c r="M58" i="26"/>
  <c r="J58" i="26"/>
  <c r="CY57" i="26"/>
  <c r="CV57" i="26"/>
  <c r="CM57" i="26"/>
  <c r="CJ57" i="26"/>
  <c r="BY57" i="26"/>
  <c r="BV57" i="26"/>
  <c r="BM57" i="26"/>
  <c r="BJ57" i="26"/>
  <c r="AY57" i="26"/>
  <c r="AV57" i="26"/>
  <c r="AM57" i="26"/>
  <c r="AJ57" i="26"/>
  <c r="Y57" i="26"/>
  <c r="V57" i="26"/>
  <c r="M57" i="26"/>
  <c r="J57" i="26"/>
  <c r="CY56" i="26"/>
  <c r="CV56" i="26"/>
  <c r="CM56" i="26"/>
  <c r="CJ56" i="26"/>
  <c r="BY56" i="26"/>
  <c r="BV56" i="26"/>
  <c r="BM56" i="26"/>
  <c r="BJ56" i="26"/>
  <c r="AY56" i="26"/>
  <c r="AV56" i="26"/>
  <c r="AM56" i="26"/>
  <c r="AJ56" i="26"/>
  <c r="Y56" i="26"/>
  <c r="AB56" i="26" s="1"/>
  <c r="V56" i="26"/>
  <c r="M56" i="26"/>
  <c r="J56" i="26"/>
  <c r="CY55" i="26"/>
  <c r="CV55" i="26"/>
  <c r="CM55" i="26"/>
  <c r="CJ55" i="26"/>
  <c r="BY55" i="26"/>
  <c r="BV55" i="26"/>
  <c r="BM55" i="26"/>
  <c r="BJ55" i="26"/>
  <c r="AY55" i="26"/>
  <c r="AV55" i="26"/>
  <c r="AM55" i="26"/>
  <c r="AJ55" i="26"/>
  <c r="Y55" i="26"/>
  <c r="V55" i="26"/>
  <c r="M55" i="26"/>
  <c r="P55" i="26" s="1"/>
  <c r="J55" i="26"/>
  <c r="CY54" i="26"/>
  <c r="CV54" i="26"/>
  <c r="CM54" i="26"/>
  <c r="CJ54" i="26"/>
  <c r="BY54" i="26"/>
  <c r="BV54" i="26"/>
  <c r="BM54" i="26"/>
  <c r="BJ54" i="26"/>
  <c r="AY54" i="26"/>
  <c r="AV54" i="26"/>
  <c r="AM54" i="26"/>
  <c r="AJ54" i="26"/>
  <c r="Y54" i="26"/>
  <c r="AB54" i="26" s="1"/>
  <c r="V54" i="26"/>
  <c r="M54" i="26"/>
  <c r="J54" i="26"/>
  <c r="CY53" i="26"/>
  <c r="CV53" i="26"/>
  <c r="CM53" i="26"/>
  <c r="CJ53" i="26"/>
  <c r="BY53" i="26"/>
  <c r="BV53" i="26"/>
  <c r="BM53" i="26"/>
  <c r="BJ53" i="26"/>
  <c r="AY53" i="26"/>
  <c r="AV53" i="26"/>
  <c r="AM53" i="26"/>
  <c r="AJ53" i="26"/>
  <c r="Y53" i="26"/>
  <c r="V53" i="26"/>
  <c r="M53" i="26"/>
  <c r="J53" i="26"/>
  <c r="CY52" i="26"/>
  <c r="CV52" i="26"/>
  <c r="CM52" i="26"/>
  <c r="CJ52" i="26"/>
  <c r="BY52" i="26"/>
  <c r="BV52" i="26"/>
  <c r="BM52" i="26"/>
  <c r="BJ52" i="26"/>
  <c r="AY52" i="26"/>
  <c r="AV52" i="26"/>
  <c r="AM52" i="26"/>
  <c r="AJ52" i="26"/>
  <c r="Y52" i="26"/>
  <c r="V52" i="26"/>
  <c r="M52" i="26"/>
  <c r="J52" i="26"/>
  <c r="CY51" i="26"/>
  <c r="CV51" i="26"/>
  <c r="CM51" i="26"/>
  <c r="CJ51" i="26"/>
  <c r="BY51" i="26"/>
  <c r="BV51" i="26"/>
  <c r="BM51" i="26"/>
  <c r="BJ51" i="26"/>
  <c r="AY51" i="26"/>
  <c r="AV51" i="26"/>
  <c r="AM51" i="26"/>
  <c r="AJ51" i="26"/>
  <c r="Y51" i="26"/>
  <c r="V51" i="26"/>
  <c r="M51" i="26"/>
  <c r="J51" i="26"/>
  <c r="CY50" i="26"/>
  <c r="CV50" i="26"/>
  <c r="CM50" i="26"/>
  <c r="CJ50" i="26"/>
  <c r="BY50" i="26"/>
  <c r="BV50" i="26"/>
  <c r="BM50" i="26"/>
  <c r="BJ50" i="26"/>
  <c r="AY50" i="26"/>
  <c r="AV50" i="26"/>
  <c r="AM50" i="26"/>
  <c r="AJ50" i="26"/>
  <c r="Y50" i="26"/>
  <c r="V50" i="26"/>
  <c r="M50" i="26"/>
  <c r="J50" i="26"/>
  <c r="CY49" i="26"/>
  <c r="CV49" i="26"/>
  <c r="CM49" i="26"/>
  <c r="CJ49" i="26"/>
  <c r="BY49" i="26"/>
  <c r="BV49" i="26"/>
  <c r="BM49" i="26"/>
  <c r="BJ49" i="26"/>
  <c r="AY49" i="26"/>
  <c r="AV49" i="26"/>
  <c r="AM49" i="26"/>
  <c r="AJ49" i="26"/>
  <c r="Y49" i="26"/>
  <c r="V49" i="26"/>
  <c r="M49" i="26"/>
  <c r="J49" i="26"/>
  <c r="CY48" i="26"/>
  <c r="CV48" i="26"/>
  <c r="CM48" i="26"/>
  <c r="CJ48" i="26"/>
  <c r="BY48" i="26"/>
  <c r="BV48" i="26"/>
  <c r="BM48" i="26"/>
  <c r="BJ48" i="26"/>
  <c r="AY48" i="26"/>
  <c r="AV48" i="26"/>
  <c r="AM48" i="26"/>
  <c r="AJ48" i="26"/>
  <c r="Y48" i="26"/>
  <c r="AB48" i="26" s="1"/>
  <c r="V48" i="26"/>
  <c r="M48" i="26"/>
  <c r="J48" i="26"/>
  <c r="CY47" i="26"/>
  <c r="CV47" i="26"/>
  <c r="CM47" i="26"/>
  <c r="CJ47" i="26"/>
  <c r="BY47" i="26"/>
  <c r="BV47" i="26"/>
  <c r="BM47" i="26"/>
  <c r="BJ47" i="26"/>
  <c r="AY47" i="26"/>
  <c r="AV47" i="26"/>
  <c r="AM47" i="26"/>
  <c r="AJ47" i="26"/>
  <c r="Y47" i="26"/>
  <c r="V47" i="26"/>
  <c r="M47" i="26"/>
  <c r="J47" i="26"/>
  <c r="CY46" i="26"/>
  <c r="CV46" i="26"/>
  <c r="CM46" i="26"/>
  <c r="CJ46" i="26"/>
  <c r="BY46" i="26"/>
  <c r="BV46" i="26"/>
  <c r="BM46" i="26"/>
  <c r="BJ46" i="26"/>
  <c r="AY46" i="26"/>
  <c r="AV46" i="26"/>
  <c r="AM46" i="26"/>
  <c r="AJ46" i="26"/>
  <c r="Y46" i="26"/>
  <c r="AB46" i="26" s="1"/>
  <c r="V46" i="26"/>
  <c r="M46" i="26"/>
  <c r="J46" i="26"/>
  <c r="CY45" i="26"/>
  <c r="DB45" i="26" s="1"/>
  <c r="CV45" i="26"/>
  <c r="CM45" i="26"/>
  <c r="CO111" i="26" s="1"/>
  <c r="CJ45" i="26"/>
  <c r="CL111" i="26" s="1"/>
  <c r="BY45" i="26"/>
  <c r="BV45" i="26"/>
  <c r="BM45" i="26"/>
  <c r="BO111" i="26" s="1"/>
  <c r="BJ45" i="26"/>
  <c r="BL111" i="26" s="1"/>
  <c r="AY45" i="26"/>
  <c r="AV45" i="26"/>
  <c r="AX111" i="26" s="1"/>
  <c r="AM45" i="26"/>
  <c r="AO111" i="26" s="1"/>
  <c r="AJ45" i="26"/>
  <c r="AL111" i="26" s="1"/>
  <c r="Y45" i="26"/>
  <c r="AA111" i="26" s="1"/>
  <c r="V45" i="26"/>
  <c r="X111" i="26" s="1"/>
  <c r="M45" i="26"/>
  <c r="J45" i="26"/>
  <c r="L111" i="26" s="1"/>
  <c r="CY44" i="26"/>
  <c r="CV44" i="26"/>
  <c r="CM44" i="26"/>
  <c r="CJ44" i="26"/>
  <c r="BY44" i="26"/>
  <c r="BV44" i="26"/>
  <c r="BM44" i="26"/>
  <c r="BJ44" i="26"/>
  <c r="AY44" i="26"/>
  <c r="AV44" i="26"/>
  <c r="AM44" i="26"/>
  <c r="AJ44" i="26"/>
  <c r="Y44" i="26"/>
  <c r="V44" i="26"/>
  <c r="M44" i="26"/>
  <c r="J44" i="26"/>
  <c r="CY43" i="26"/>
  <c r="CV43" i="26"/>
  <c r="CM43" i="26"/>
  <c r="CJ43" i="26"/>
  <c r="BY43" i="26"/>
  <c r="BV43" i="26"/>
  <c r="BM43" i="26"/>
  <c r="BJ43" i="26"/>
  <c r="AY43" i="26"/>
  <c r="AV43" i="26"/>
  <c r="AM43" i="26"/>
  <c r="AJ43" i="26"/>
  <c r="Y43" i="26"/>
  <c r="V43" i="26"/>
  <c r="M43" i="26"/>
  <c r="J43" i="26"/>
  <c r="CM42" i="26"/>
  <c r="CJ42" i="26"/>
  <c r="BY42" i="26"/>
  <c r="BV42" i="26"/>
  <c r="BM42" i="26"/>
  <c r="BJ42" i="26"/>
  <c r="AY42" i="26"/>
  <c r="AV42" i="26"/>
  <c r="AM42" i="26"/>
  <c r="AJ42" i="26"/>
  <c r="Y42" i="26"/>
  <c r="V42" i="26"/>
  <c r="M42" i="26"/>
  <c r="P42" i="26" s="1"/>
  <c r="J42" i="26"/>
  <c r="CY41" i="26"/>
  <c r="CV41" i="26"/>
  <c r="CM41" i="26"/>
  <c r="CJ41" i="26"/>
  <c r="BY41" i="26"/>
  <c r="BV41" i="26"/>
  <c r="BM41" i="26"/>
  <c r="BJ41" i="26"/>
  <c r="AY41" i="26"/>
  <c r="AV41" i="26"/>
  <c r="AM41" i="26"/>
  <c r="AJ41" i="26"/>
  <c r="Y41" i="26"/>
  <c r="V41" i="26"/>
  <c r="M41" i="26"/>
  <c r="J41" i="26"/>
  <c r="CY40" i="26"/>
  <c r="CV40" i="26"/>
  <c r="CM40" i="26"/>
  <c r="CJ40" i="26"/>
  <c r="BY40" i="26"/>
  <c r="BV40" i="26"/>
  <c r="BM40" i="26"/>
  <c r="BJ40" i="26"/>
  <c r="AY40" i="26"/>
  <c r="AV40" i="26"/>
  <c r="AM40" i="26"/>
  <c r="AJ40" i="26"/>
  <c r="Y40" i="26"/>
  <c r="V40" i="26"/>
  <c r="M40" i="26"/>
  <c r="P40" i="26" s="1"/>
  <c r="J40" i="26"/>
  <c r="CY39" i="26"/>
  <c r="CV39" i="26"/>
  <c r="CM39" i="26"/>
  <c r="CJ39" i="26"/>
  <c r="BY39" i="26"/>
  <c r="BV39" i="26"/>
  <c r="BM39" i="26"/>
  <c r="BJ39" i="26"/>
  <c r="AY39" i="26"/>
  <c r="AV39" i="26"/>
  <c r="AM39" i="26"/>
  <c r="AJ39" i="26"/>
  <c r="Y39" i="26"/>
  <c r="V39" i="26"/>
  <c r="M39" i="26"/>
  <c r="J39" i="26"/>
  <c r="CY38" i="26"/>
  <c r="CV38" i="26"/>
  <c r="CM38" i="26"/>
  <c r="CJ38" i="26"/>
  <c r="BY38" i="26"/>
  <c r="BV38" i="26"/>
  <c r="BM38" i="26"/>
  <c r="BJ38" i="26"/>
  <c r="AY38" i="26"/>
  <c r="AV38" i="26"/>
  <c r="AM38" i="26"/>
  <c r="AJ38" i="26"/>
  <c r="Y38" i="26"/>
  <c r="V38" i="26"/>
  <c r="M38" i="26"/>
  <c r="P38" i="26" s="1"/>
  <c r="J38" i="26"/>
  <c r="CY37" i="26"/>
  <c r="CV37" i="26"/>
  <c r="CM37" i="26"/>
  <c r="CJ37" i="26"/>
  <c r="BY37" i="26"/>
  <c r="BV37" i="26"/>
  <c r="BM37" i="26"/>
  <c r="BJ37" i="26"/>
  <c r="AY37" i="26"/>
  <c r="AV37" i="26"/>
  <c r="AM37" i="26"/>
  <c r="AJ37" i="26"/>
  <c r="Y37" i="26"/>
  <c r="V37" i="26"/>
  <c r="M37" i="26"/>
  <c r="J37" i="26"/>
  <c r="CY36" i="26"/>
  <c r="CV36" i="26"/>
  <c r="CM36" i="26"/>
  <c r="CJ36" i="26"/>
  <c r="BY36" i="26"/>
  <c r="BV36" i="26"/>
  <c r="BM36" i="26"/>
  <c r="BJ36" i="26"/>
  <c r="AY36" i="26"/>
  <c r="AV36" i="26"/>
  <c r="AM36" i="26"/>
  <c r="AJ36" i="26"/>
  <c r="Y36" i="26"/>
  <c r="V36" i="26"/>
  <c r="M36" i="26"/>
  <c r="P36" i="26" s="1"/>
  <c r="J36" i="26"/>
  <c r="CY35" i="26"/>
  <c r="CV35" i="26"/>
  <c r="CM35" i="26"/>
  <c r="CJ35" i="26"/>
  <c r="BY35" i="26"/>
  <c r="BV35" i="26"/>
  <c r="BM35" i="26"/>
  <c r="BJ35" i="26"/>
  <c r="AY35" i="26"/>
  <c r="AV35" i="26"/>
  <c r="AM35" i="26"/>
  <c r="AJ35" i="26"/>
  <c r="Y35" i="26"/>
  <c r="V35" i="26"/>
  <c r="M35" i="26"/>
  <c r="J35" i="26"/>
  <c r="CY34" i="26"/>
  <c r="CV34" i="26"/>
  <c r="CM34" i="26"/>
  <c r="CJ34" i="26"/>
  <c r="BY34" i="26"/>
  <c r="BV34" i="26"/>
  <c r="BM34" i="26"/>
  <c r="BJ34" i="26"/>
  <c r="AY34" i="26"/>
  <c r="AV34" i="26"/>
  <c r="AM34" i="26"/>
  <c r="AJ34" i="26"/>
  <c r="Y34" i="26"/>
  <c r="V34" i="26"/>
  <c r="M34" i="26"/>
  <c r="P34" i="26" s="1"/>
  <c r="J34" i="26"/>
  <c r="CY33" i="26"/>
  <c r="CV33" i="26"/>
  <c r="CM33" i="26"/>
  <c r="CJ33" i="26"/>
  <c r="BY33" i="26"/>
  <c r="BV33" i="26"/>
  <c r="BM33" i="26"/>
  <c r="BJ33" i="26"/>
  <c r="AY33" i="26"/>
  <c r="AV33" i="26"/>
  <c r="AM33" i="26"/>
  <c r="AJ33" i="26"/>
  <c r="Y33" i="26"/>
  <c r="V33" i="26"/>
  <c r="M33" i="26"/>
  <c r="J33" i="26"/>
  <c r="CY32" i="26"/>
  <c r="CV32" i="26"/>
  <c r="CM32" i="26"/>
  <c r="CJ32" i="26"/>
  <c r="BY32" i="26"/>
  <c r="BV32" i="26"/>
  <c r="BM32" i="26"/>
  <c r="BJ32" i="26"/>
  <c r="AY32" i="26"/>
  <c r="AV32" i="26"/>
  <c r="AM32" i="26"/>
  <c r="AJ32" i="26"/>
  <c r="Y32" i="26"/>
  <c r="V32" i="26"/>
  <c r="M32" i="26"/>
  <c r="P32" i="26" s="1"/>
  <c r="J32" i="26"/>
  <c r="CY31" i="26"/>
  <c r="CV31" i="26"/>
  <c r="CM31" i="26"/>
  <c r="CJ31" i="26"/>
  <c r="BY31" i="26"/>
  <c r="BV31" i="26"/>
  <c r="BM31" i="26"/>
  <c r="BJ31" i="26"/>
  <c r="AY31" i="26"/>
  <c r="AV31" i="26"/>
  <c r="AM31" i="26"/>
  <c r="AJ31" i="26"/>
  <c r="Y31" i="26"/>
  <c r="V31" i="26"/>
  <c r="M31" i="26"/>
  <c r="J31" i="26"/>
  <c r="CY30" i="26"/>
  <c r="CV30" i="26"/>
  <c r="CM30" i="26"/>
  <c r="CJ30" i="26"/>
  <c r="BY30" i="26"/>
  <c r="BV30" i="26"/>
  <c r="BM30" i="26"/>
  <c r="BJ30" i="26"/>
  <c r="AY30" i="26"/>
  <c r="AV30" i="26"/>
  <c r="AM30" i="26"/>
  <c r="AJ30" i="26"/>
  <c r="Y30" i="26"/>
  <c r="V30" i="26"/>
  <c r="M30" i="26"/>
  <c r="P30" i="26" s="1"/>
  <c r="J30" i="26"/>
  <c r="CY29" i="26"/>
  <c r="CV29" i="26"/>
  <c r="CM29" i="26"/>
  <c r="CJ29" i="26"/>
  <c r="BY29" i="26"/>
  <c r="BV29" i="26"/>
  <c r="BM29" i="26"/>
  <c r="BJ29" i="26"/>
  <c r="AY29" i="26"/>
  <c r="AV29" i="26"/>
  <c r="AM29" i="26"/>
  <c r="AJ29" i="26"/>
  <c r="Y29" i="26"/>
  <c r="V29" i="26"/>
  <c r="M29" i="26"/>
  <c r="J29" i="26"/>
  <c r="CY28" i="26"/>
  <c r="CV28" i="26"/>
  <c r="CM28" i="26"/>
  <c r="CJ28" i="26"/>
  <c r="BY28" i="26"/>
  <c r="BV28" i="26"/>
  <c r="BM28" i="26"/>
  <c r="BJ28" i="26"/>
  <c r="AY28" i="26"/>
  <c r="AV28" i="26"/>
  <c r="AM28" i="26"/>
  <c r="AJ28" i="26"/>
  <c r="Y28" i="26"/>
  <c r="V28" i="26"/>
  <c r="M28" i="26"/>
  <c r="P28" i="26" s="1"/>
  <c r="J28" i="26"/>
  <c r="CY27" i="26"/>
  <c r="CV27" i="26"/>
  <c r="CM27" i="26"/>
  <c r="CJ27" i="26"/>
  <c r="BY27" i="26"/>
  <c r="BV27" i="26"/>
  <c r="BM27" i="26"/>
  <c r="BJ27" i="26"/>
  <c r="AY27" i="26"/>
  <c r="AV27" i="26"/>
  <c r="AM27" i="26"/>
  <c r="AJ27" i="26"/>
  <c r="Y27" i="26"/>
  <c r="V27" i="26"/>
  <c r="M27" i="26"/>
  <c r="J27" i="26"/>
  <c r="CY26" i="26"/>
  <c r="CV26" i="26"/>
  <c r="CM26" i="26"/>
  <c r="CJ26" i="26"/>
  <c r="BY26" i="26"/>
  <c r="BV26" i="26"/>
  <c r="BM26" i="26"/>
  <c r="BJ26" i="26"/>
  <c r="AY26" i="26"/>
  <c r="AV26" i="26"/>
  <c r="AM26" i="26"/>
  <c r="AJ26" i="26"/>
  <c r="Y26" i="26"/>
  <c r="V26" i="26"/>
  <c r="M26" i="26"/>
  <c r="P26" i="26" s="1"/>
  <c r="J26" i="26"/>
  <c r="CY25" i="26"/>
  <c r="CV25" i="26"/>
  <c r="CM25" i="26"/>
  <c r="CJ25" i="26"/>
  <c r="BY25" i="26"/>
  <c r="BV25" i="26"/>
  <c r="BM25" i="26"/>
  <c r="BJ25" i="26"/>
  <c r="AY25" i="26"/>
  <c r="AV25" i="26"/>
  <c r="AM25" i="26"/>
  <c r="AJ25" i="26"/>
  <c r="Y25" i="26"/>
  <c r="V25" i="26"/>
  <c r="M25" i="26"/>
  <c r="J25" i="26"/>
  <c r="CY24" i="26"/>
  <c r="CV24" i="26"/>
  <c r="CM24" i="26"/>
  <c r="CJ24" i="26"/>
  <c r="BY24" i="26"/>
  <c r="BV24" i="26"/>
  <c r="BM24" i="26"/>
  <c r="BJ24" i="26"/>
  <c r="AY24" i="26"/>
  <c r="AV24" i="26"/>
  <c r="AM24" i="26"/>
  <c r="AJ24" i="26"/>
  <c r="Y24" i="26"/>
  <c r="V24" i="26"/>
  <c r="M24" i="26"/>
  <c r="P24" i="26" s="1"/>
  <c r="J24" i="26"/>
  <c r="CY23" i="26"/>
  <c r="DA110" i="26" s="1"/>
  <c r="CV23" i="26"/>
  <c r="CX110" i="26" s="1"/>
  <c r="CM23" i="26"/>
  <c r="CO110" i="26" s="1"/>
  <c r="CJ23" i="26"/>
  <c r="CL110" i="26" s="1"/>
  <c r="BY23" i="26"/>
  <c r="CA110" i="26" s="1"/>
  <c r="BV23" i="26"/>
  <c r="BX110" i="26" s="1"/>
  <c r="BM23" i="26"/>
  <c r="BO110" i="26" s="1"/>
  <c r="BJ23" i="26"/>
  <c r="BL110" i="26" s="1"/>
  <c r="AY23" i="26"/>
  <c r="BA110" i="26" s="1"/>
  <c r="AV23" i="26"/>
  <c r="AX110" i="26" s="1"/>
  <c r="AM23" i="26"/>
  <c r="AJ23" i="26"/>
  <c r="AL110" i="26" s="1"/>
  <c r="Y23" i="26"/>
  <c r="AA110" i="26" s="1"/>
  <c r="V23" i="26"/>
  <c r="X110" i="26" s="1"/>
  <c r="M23" i="26"/>
  <c r="O110" i="26" s="1"/>
  <c r="J23" i="26"/>
  <c r="L110" i="26" s="1"/>
  <c r="CY22" i="26"/>
  <c r="CV22" i="26"/>
  <c r="CM22" i="26"/>
  <c r="CJ22" i="26"/>
  <c r="BY22" i="26"/>
  <c r="BV22" i="26"/>
  <c r="BM22" i="26"/>
  <c r="BJ22" i="26"/>
  <c r="AY22" i="26"/>
  <c r="AV22" i="26"/>
  <c r="AM22" i="26"/>
  <c r="AJ22" i="26"/>
  <c r="Y22" i="26"/>
  <c r="V22" i="26"/>
  <c r="M22" i="26"/>
  <c r="P22" i="26" s="1"/>
  <c r="J22" i="26"/>
  <c r="CY21" i="26"/>
  <c r="CV21" i="26"/>
  <c r="CM21" i="26"/>
  <c r="CJ21" i="26"/>
  <c r="BY21" i="26"/>
  <c r="BV21" i="26"/>
  <c r="BM21" i="26"/>
  <c r="BJ21" i="26"/>
  <c r="AY21" i="26"/>
  <c r="AV21" i="26"/>
  <c r="AM21" i="26"/>
  <c r="AJ21" i="26"/>
  <c r="Y21" i="26"/>
  <c r="V21" i="26"/>
  <c r="M21" i="26"/>
  <c r="J21" i="26"/>
  <c r="CY20" i="26"/>
  <c r="CV20" i="26"/>
  <c r="CM20" i="26"/>
  <c r="CJ20" i="26"/>
  <c r="BY20" i="26"/>
  <c r="BV20" i="26"/>
  <c r="BM20" i="26"/>
  <c r="BJ20" i="26"/>
  <c r="AY20" i="26"/>
  <c r="AV20" i="26"/>
  <c r="AM20" i="26"/>
  <c r="AJ20" i="26"/>
  <c r="Y20" i="26"/>
  <c r="V20" i="26"/>
  <c r="M20" i="26"/>
  <c r="J20" i="26"/>
  <c r="CY19" i="26"/>
  <c r="CV19" i="26"/>
  <c r="CM19" i="26"/>
  <c r="CJ19" i="26"/>
  <c r="BY19" i="26"/>
  <c r="BV19" i="26"/>
  <c r="BM19" i="26"/>
  <c r="BJ19" i="26"/>
  <c r="AY19" i="26"/>
  <c r="AV19" i="26"/>
  <c r="AM19" i="26"/>
  <c r="AJ19" i="26"/>
  <c r="Y19" i="26"/>
  <c r="V19" i="26"/>
  <c r="M19" i="26"/>
  <c r="J19" i="26"/>
  <c r="CY18" i="26"/>
  <c r="CV18" i="26"/>
  <c r="CM18" i="26"/>
  <c r="CJ18" i="26"/>
  <c r="BY18" i="26"/>
  <c r="BV18" i="26"/>
  <c r="BM18" i="26"/>
  <c r="BJ18" i="26"/>
  <c r="AY18" i="26"/>
  <c r="AV18" i="26"/>
  <c r="AM18" i="26"/>
  <c r="AJ18" i="26"/>
  <c r="Y18" i="26"/>
  <c r="V18" i="26"/>
  <c r="M18" i="26"/>
  <c r="J18" i="26"/>
  <c r="CY17" i="26"/>
  <c r="CV17" i="26"/>
  <c r="CM17" i="26"/>
  <c r="CJ17" i="26"/>
  <c r="BY17" i="26"/>
  <c r="BV17" i="26"/>
  <c r="BM17" i="26"/>
  <c r="BJ17" i="26"/>
  <c r="AY17" i="26"/>
  <c r="AV17" i="26"/>
  <c r="AM17" i="26"/>
  <c r="AJ17" i="26"/>
  <c r="Y17" i="26"/>
  <c r="V17" i="26"/>
  <c r="M17" i="26"/>
  <c r="J17" i="26"/>
  <c r="CY16" i="26"/>
  <c r="CV16" i="26"/>
  <c r="CM16" i="26"/>
  <c r="CJ16" i="26"/>
  <c r="BY16" i="26"/>
  <c r="BV16" i="26"/>
  <c r="BM16" i="26"/>
  <c r="BJ16" i="26"/>
  <c r="AY16" i="26"/>
  <c r="AV16" i="26"/>
  <c r="AM16" i="26"/>
  <c r="AJ16" i="26"/>
  <c r="Y16" i="26"/>
  <c r="V16" i="26"/>
  <c r="M16" i="26"/>
  <c r="J16" i="26"/>
  <c r="CY15" i="26"/>
  <c r="CV15" i="26"/>
  <c r="CM15" i="26"/>
  <c r="CJ15" i="26"/>
  <c r="BY15" i="26"/>
  <c r="BV15" i="26"/>
  <c r="BM15" i="26"/>
  <c r="BJ15" i="26"/>
  <c r="AY15" i="26"/>
  <c r="AV15" i="26"/>
  <c r="AM15" i="26"/>
  <c r="AJ15" i="26"/>
  <c r="Y15" i="26"/>
  <c r="V15" i="26"/>
  <c r="M15" i="26"/>
  <c r="J15" i="26"/>
  <c r="CY14" i="26"/>
  <c r="CV14" i="26"/>
  <c r="CM14" i="26"/>
  <c r="CJ14" i="26"/>
  <c r="BY14" i="26"/>
  <c r="BV14" i="26"/>
  <c r="BM14" i="26"/>
  <c r="BJ14" i="26"/>
  <c r="AY14" i="26"/>
  <c r="AV14" i="26"/>
  <c r="AM14" i="26"/>
  <c r="AJ14" i="26"/>
  <c r="Y14" i="26"/>
  <c r="V14" i="26"/>
  <c r="M14" i="26"/>
  <c r="P14" i="26" s="1"/>
  <c r="J14" i="26"/>
  <c r="CY13" i="26"/>
  <c r="CV13" i="26"/>
  <c r="CM13" i="26"/>
  <c r="CJ13" i="26"/>
  <c r="BY13" i="26"/>
  <c r="BV13" i="26"/>
  <c r="BM13" i="26"/>
  <c r="BJ13" i="26"/>
  <c r="AY13" i="26"/>
  <c r="AV13" i="26"/>
  <c r="AM13" i="26"/>
  <c r="AJ13" i="26"/>
  <c r="Y13" i="26"/>
  <c r="V13" i="26"/>
  <c r="M13" i="26"/>
  <c r="J13" i="26"/>
  <c r="CY12" i="26"/>
  <c r="CV12" i="26"/>
  <c r="CM12" i="26"/>
  <c r="CJ12" i="26"/>
  <c r="BY12" i="26"/>
  <c r="BV12" i="26"/>
  <c r="BM12" i="26"/>
  <c r="BJ12" i="26"/>
  <c r="AY12" i="26"/>
  <c r="AV12" i="26"/>
  <c r="AM12" i="26"/>
  <c r="AJ12" i="26"/>
  <c r="Y12" i="26"/>
  <c r="AB12" i="26" s="1"/>
  <c r="V12" i="26"/>
  <c r="M12" i="26"/>
  <c r="P12" i="26" s="1"/>
  <c r="J12" i="26"/>
  <c r="CY11" i="26"/>
  <c r="DB11" i="26" s="1"/>
  <c r="CV11" i="26"/>
  <c r="CM11" i="26"/>
  <c r="CJ11" i="26"/>
  <c r="BY11" i="26"/>
  <c r="CB11" i="26" s="1"/>
  <c r="BV11" i="26"/>
  <c r="BM11" i="26"/>
  <c r="BJ11" i="26"/>
  <c r="AY11" i="26"/>
  <c r="BB11" i="26" s="1"/>
  <c r="AV11" i="26"/>
  <c r="AM11" i="26"/>
  <c r="AJ11" i="26"/>
  <c r="Y11" i="26"/>
  <c r="V11" i="26"/>
  <c r="M11" i="26"/>
  <c r="J11" i="26"/>
  <c r="CY10" i="26"/>
  <c r="CV10" i="26"/>
  <c r="CM10" i="26"/>
  <c r="CJ10" i="26"/>
  <c r="BY10" i="26"/>
  <c r="BV10" i="26"/>
  <c r="BM10" i="26"/>
  <c r="BJ10" i="26"/>
  <c r="AY10" i="26"/>
  <c r="AV10" i="26"/>
  <c r="AM10" i="26"/>
  <c r="AJ10" i="26"/>
  <c r="Y10" i="26"/>
  <c r="V10" i="26"/>
  <c r="M10" i="26"/>
  <c r="J10" i="26"/>
  <c r="CY9" i="26"/>
  <c r="CV9" i="26"/>
  <c r="CM9" i="26"/>
  <c r="CJ9" i="26"/>
  <c r="BY9" i="26"/>
  <c r="BV9" i="26"/>
  <c r="BM9" i="26"/>
  <c r="BJ9" i="26"/>
  <c r="AY9" i="26"/>
  <c r="AV9" i="26"/>
  <c r="AM9" i="26"/>
  <c r="AJ9" i="26"/>
  <c r="Y9" i="26"/>
  <c r="V9" i="26"/>
  <c r="M9" i="26"/>
  <c r="J9" i="26"/>
  <c r="CY8" i="26"/>
  <c r="CV8" i="26"/>
  <c r="CM8" i="26"/>
  <c r="CJ8" i="26"/>
  <c r="BY8" i="26"/>
  <c r="BV8" i="26"/>
  <c r="BM8" i="26"/>
  <c r="BJ8" i="26"/>
  <c r="AY8" i="26"/>
  <c r="AV8" i="26"/>
  <c r="AM8" i="26"/>
  <c r="AJ8" i="26"/>
  <c r="Y8" i="26"/>
  <c r="V8" i="26"/>
  <c r="M8" i="26"/>
  <c r="J8" i="26"/>
  <c r="CY7" i="26"/>
  <c r="DA109" i="26" s="1"/>
  <c r="CV7" i="26"/>
  <c r="CX109" i="26" s="1"/>
  <c r="CM7" i="26"/>
  <c r="CO109" i="26" s="1"/>
  <c r="CJ7" i="26"/>
  <c r="CL109" i="26" s="1"/>
  <c r="BY7" i="26"/>
  <c r="CA109" i="26" s="1"/>
  <c r="BV7" i="26"/>
  <c r="BX109" i="26" s="1"/>
  <c r="BM7" i="26"/>
  <c r="BO109" i="26" s="1"/>
  <c r="BJ7" i="26"/>
  <c r="BL109" i="26" s="1"/>
  <c r="AY7" i="26"/>
  <c r="BA109" i="26" s="1"/>
  <c r="AV7" i="26"/>
  <c r="AX109" i="26" s="1"/>
  <c r="AM7" i="26"/>
  <c r="AO109" i="26" s="1"/>
  <c r="AJ7" i="26"/>
  <c r="AL109" i="26" s="1"/>
  <c r="Y7" i="26"/>
  <c r="AA109" i="26" s="1"/>
  <c r="V7" i="26"/>
  <c r="X109" i="26" s="1"/>
  <c r="M7" i="26"/>
  <c r="O109" i="26" s="1"/>
  <c r="J7" i="26"/>
  <c r="L109" i="26" s="1"/>
  <c r="AD8" i="27" l="1"/>
  <c r="AN8" i="27" s="1"/>
  <c r="AD12" i="27"/>
  <c r="AN12" i="27" s="1"/>
  <c r="AD16" i="27"/>
  <c r="AN16" i="27" s="1"/>
  <c r="AD20" i="27"/>
  <c r="AN20" i="27" s="1"/>
  <c r="AD26" i="27"/>
  <c r="AN26" i="27" s="1"/>
  <c r="AD30" i="27"/>
  <c r="AN30" i="27" s="1"/>
  <c r="AD35" i="27"/>
  <c r="AN35" i="27" s="1"/>
  <c r="AD46" i="27"/>
  <c r="AN46" i="27" s="1"/>
  <c r="AD56" i="27"/>
  <c r="AN56" i="27" s="1"/>
  <c r="AD60" i="27"/>
  <c r="AN60" i="27" s="1"/>
  <c r="AN68" i="27"/>
  <c r="AN72" i="27"/>
  <c r="AN80" i="27"/>
  <c r="AN88" i="27"/>
  <c r="AN92" i="27"/>
  <c r="BW62" i="27"/>
  <c r="BR62" i="27"/>
  <c r="CB62" i="27" s="1"/>
  <c r="BW74" i="27"/>
  <c r="BR74" i="27"/>
  <c r="CB74" i="27" s="1"/>
  <c r="BW82" i="27"/>
  <c r="BR82" i="27"/>
  <c r="CB82" i="27" s="1"/>
  <c r="BW101" i="27"/>
  <c r="BR101" i="27"/>
  <c r="CB101" i="27" s="1"/>
  <c r="AD8" i="28"/>
  <c r="AN8" i="28" s="1"/>
  <c r="AD12" i="28"/>
  <c r="AN12" i="28" s="1"/>
  <c r="AD16" i="28"/>
  <c r="AN16" i="28" s="1"/>
  <c r="AD20" i="28"/>
  <c r="AN20" i="28" s="1"/>
  <c r="AD24" i="28"/>
  <c r="AN24" i="28" s="1"/>
  <c r="AN28" i="28"/>
  <c r="AN30" i="28"/>
  <c r="AN32" i="28"/>
  <c r="AD49" i="28"/>
  <c r="AN49" i="28" s="1"/>
  <c r="AD57" i="28"/>
  <c r="AN57" i="28" s="1"/>
  <c r="AD61" i="28"/>
  <c r="AN61" i="28" s="1"/>
  <c r="AD65" i="28"/>
  <c r="AN65" i="28" s="1"/>
  <c r="AD71" i="28"/>
  <c r="AN71" i="28" s="1"/>
  <c r="AD75" i="28"/>
  <c r="AN75" i="28" s="1"/>
  <c r="AD83" i="28"/>
  <c r="AN83" i="28" s="1"/>
  <c r="AN91" i="28"/>
  <c r="AN95" i="28"/>
  <c r="AN97" i="28"/>
  <c r="BW23" i="25"/>
  <c r="BR23" i="25"/>
  <c r="AD10" i="27"/>
  <c r="AN10" i="27" s="1"/>
  <c r="AD14" i="27"/>
  <c r="AN14" i="27" s="1"/>
  <c r="AD18" i="27"/>
  <c r="AN18" i="27" s="1"/>
  <c r="AD22" i="27"/>
  <c r="AN22" i="27" s="1"/>
  <c r="AD24" i="27"/>
  <c r="AN24" i="27" s="1"/>
  <c r="AD28" i="27"/>
  <c r="AN28" i="27" s="1"/>
  <c r="AD32" i="27"/>
  <c r="AN32" i="27" s="1"/>
  <c r="AD37" i="27"/>
  <c r="AN37" i="27" s="1"/>
  <c r="AD48" i="27"/>
  <c r="AN48" i="27" s="1"/>
  <c r="AD58" i="27"/>
  <c r="AN58" i="27" s="1"/>
  <c r="AD62" i="27"/>
  <c r="AN62" i="27" s="1"/>
  <c r="AN70" i="27"/>
  <c r="AN74" i="27"/>
  <c r="AN82" i="27"/>
  <c r="AN86" i="27"/>
  <c r="AN90" i="27"/>
  <c r="AN94" i="27"/>
  <c r="AB109" i="27"/>
  <c r="AI7" i="27"/>
  <c r="AB110" i="27"/>
  <c r="AI23" i="27"/>
  <c r="AB111" i="27"/>
  <c r="AI45" i="27"/>
  <c r="AD7" i="27"/>
  <c r="AD9" i="27"/>
  <c r="AN9" i="27" s="1"/>
  <c r="AD11" i="27"/>
  <c r="AN11" i="27" s="1"/>
  <c r="AD13" i="27"/>
  <c r="AN13" i="27" s="1"/>
  <c r="AD15" i="27"/>
  <c r="AN15" i="27" s="1"/>
  <c r="AD17" i="27"/>
  <c r="AN17" i="27" s="1"/>
  <c r="AD19" i="27"/>
  <c r="AN19" i="27" s="1"/>
  <c r="AD21" i="27"/>
  <c r="AN21" i="27" s="1"/>
  <c r="AD23" i="27"/>
  <c r="AD25" i="27"/>
  <c r="AN25" i="27" s="1"/>
  <c r="AD27" i="27"/>
  <c r="AN27" i="27" s="1"/>
  <c r="AD29" i="27"/>
  <c r="AN29" i="27" s="1"/>
  <c r="AD31" i="27"/>
  <c r="AN31" i="27" s="1"/>
  <c r="AD33" i="27"/>
  <c r="AN33" i="27" s="1"/>
  <c r="AD36" i="27"/>
  <c r="AN36" i="27" s="1"/>
  <c r="AD45" i="27"/>
  <c r="AN45" i="27" s="1"/>
  <c r="AD47" i="27"/>
  <c r="AN47" i="27" s="1"/>
  <c r="AD49" i="27"/>
  <c r="AN49" i="27" s="1"/>
  <c r="AD57" i="27"/>
  <c r="AN57" i="27" s="1"/>
  <c r="AD59" i="27"/>
  <c r="AN59" i="27" s="1"/>
  <c r="AD61" i="27"/>
  <c r="AN61" i="27" s="1"/>
  <c r="AD63" i="27"/>
  <c r="AN63" i="27" s="1"/>
  <c r="AD65" i="27"/>
  <c r="AN65" i="27" s="1"/>
  <c r="AD67" i="27"/>
  <c r="AN67" i="27" s="1"/>
  <c r="AD69" i="27"/>
  <c r="AN69" i="27" s="1"/>
  <c r="AD71" i="27"/>
  <c r="AN71" i="27" s="1"/>
  <c r="AD73" i="27"/>
  <c r="AN73" i="27" s="1"/>
  <c r="AD75" i="27"/>
  <c r="AN75" i="27" s="1"/>
  <c r="AD81" i="27"/>
  <c r="AN81" i="27" s="1"/>
  <c r="AD83" i="27"/>
  <c r="AN83" i="27" s="1"/>
  <c r="AN85" i="27"/>
  <c r="AN87" i="27"/>
  <c r="AN89" i="27"/>
  <c r="AN91" i="27"/>
  <c r="AN93" i="27"/>
  <c r="AN95" i="27"/>
  <c r="AN97" i="27"/>
  <c r="AN99" i="27"/>
  <c r="AN101" i="27"/>
  <c r="AN103" i="27"/>
  <c r="BW35" i="27"/>
  <c r="BR35" i="27"/>
  <c r="CB35" i="27" s="1"/>
  <c r="BF112" i="27"/>
  <c r="BW70" i="27"/>
  <c r="BR70" i="27"/>
  <c r="BW78" i="27"/>
  <c r="BR78" i="27"/>
  <c r="BW97" i="27"/>
  <c r="BR97" i="27"/>
  <c r="T56" i="28"/>
  <c r="M111" i="28"/>
  <c r="AD9" i="28"/>
  <c r="AN9" i="28" s="1"/>
  <c r="AD11" i="28"/>
  <c r="AN11" i="28" s="1"/>
  <c r="AD13" i="28"/>
  <c r="AN13" i="28" s="1"/>
  <c r="AD15" i="28"/>
  <c r="AN15" i="28" s="1"/>
  <c r="AD17" i="28"/>
  <c r="AN17" i="28" s="1"/>
  <c r="AD19" i="28"/>
  <c r="AN19" i="28" s="1"/>
  <c r="AD21" i="28"/>
  <c r="AN21" i="28" s="1"/>
  <c r="AD25" i="28"/>
  <c r="AN25" i="28" s="1"/>
  <c r="AN27" i="28"/>
  <c r="AN29" i="28"/>
  <c r="AN31" i="28"/>
  <c r="AN33" i="28"/>
  <c r="AD36" i="28"/>
  <c r="AN36" i="28" s="1"/>
  <c r="AN38" i="28"/>
  <c r="AD46" i="28"/>
  <c r="AN46" i="28" s="1"/>
  <c r="AN48" i="28"/>
  <c r="AD56" i="28"/>
  <c r="AN56" i="28" s="1"/>
  <c r="AD58" i="28"/>
  <c r="AN58" i="28" s="1"/>
  <c r="AD60" i="28"/>
  <c r="AN60" i="28" s="1"/>
  <c r="AD62" i="28"/>
  <c r="AN62" i="28" s="1"/>
  <c r="AN66" i="28"/>
  <c r="AN68" i="28"/>
  <c r="AN70" i="28"/>
  <c r="AD72" i="28"/>
  <c r="AN72" i="28" s="1"/>
  <c r="AD74" i="28"/>
  <c r="AN74" i="28" s="1"/>
  <c r="AD80" i="28"/>
  <c r="AN80" i="28" s="1"/>
  <c r="AD82" i="28"/>
  <c r="AN82" i="28" s="1"/>
  <c r="AN86" i="28"/>
  <c r="AD88" i="28"/>
  <c r="AN88" i="28" s="1"/>
  <c r="AD90" i="28"/>
  <c r="AN90" i="28" s="1"/>
  <c r="AD92" i="28"/>
  <c r="AN92" i="28" s="1"/>
  <c r="AD94" i="28"/>
  <c r="AN94" i="28" s="1"/>
  <c r="AN96" i="28"/>
  <c r="AN98" i="28"/>
  <c r="BW19" i="28"/>
  <c r="BR19" i="28"/>
  <c r="BW64" i="28"/>
  <c r="BR64" i="28"/>
  <c r="BW72" i="28"/>
  <c r="BR72" i="28"/>
  <c r="BW80" i="28"/>
  <c r="BR80" i="28"/>
  <c r="BW103" i="28"/>
  <c r="BR103" i="28"/>
  <c r="T50" i="27"/>
  <c r="T52" i="27"/>
  <c r="T54" i="27"/>
  <c r="T56" i="27"/>
  <c r="T58" i="27"/>
  <c r="T60" i="27"/>
  <c r="T62" i="27"/>
  <c r="T64" i="27"/>
  <c r="T66" i="27"/>
  <c r="T68" i="27"/>
  <c r="T70" i="27"/>
  <c r="T72" i="27"/>
  <c r="T74" i="27"/>
  <c r="T76" i="27"/>
  <c r="T78" i="27"/>
  <c r="T80" i="27"/>
  <c r="T84" i="27"/>
  <c r="W113" i="27" s="1"/>
  <c r="AB113" i="27"/>
  <c r="BF113" i="27"/>
  <c r="T85" i="27"/>
  <c r="T87" i="27"/>
  <c r="T88" i="27"/>
  <c r="T89" i="27"/>
  <c r="T90" i="27"/>
  <c r="T91" i="27"/>
  <c r="T92" i="27"/>
  <c r="T93" i="27"/>
  <c r="T94" i="27"/>
  <c r="T95" i="27"/>
  <c r="T97" i="27"/>
  <c r="T99" i="27"/>
  <c r="T101" i="27"/>
  <c r="T103" i="27"/>
  <c r="AI64" i="27"/>
  <c r="AN64" i="27" s="1"/>
  <c r="AI84" i="27"/>
  <c r="AN84" i="27" s="1"/>
  <c r="BH8" i="27"/>
  <c r="BH10" i="27"/>
  <c r="BH12" i="27"/>
  <c r="BH14" i="27"/>
  <c r="BH16" i="27"/>
  <c r="BH18" i="27"/>
  <c r="BH20" i="27"/>
  <c r="BH22" i="27"/>
  <c r="BH24" i="27"/>
  <c r="BH26" i="27"/>
  <c r="BH28" i="27"/>
  <c r="BH30" i="27"/>
  <c r="BH32" i="27"/>
  <c r="BH34" i="27"/>
  <c r="BH37" i="27"/>
  <c r="BH39" i="27"/>
  <c r="BH40" i="27"/>
  <c r="BH42" i="27"/>
  <c r="BH44" i="27"/>
  <c r="BH46" i="27"/>
  <c r="BH48" i="27"/>
  <c r="BH50" i="27"/>
  <c r="BH52" i="27"/>
  <c r="BH54" i="27"/>
  <c r="BH55" i="27"/>
  <c r="BH57" i="27"/>
  <c r="BH59" i="27"/>
  <c r="BH61" i="27"/>
  <c r="BH64" i="27"/>
  <c r="BH66" i="27"/>
  <c r="BH68" i="27"/>
  <c r="BH69" i="27"/>
  <c r="BH72" i="27"/>
  <c r="BH73" i="27"/>
  <c r="BH76" i="27"/>
  <c r="BH77" i="27"/>
  <c r="BH80" i="27"/>
  <c r="BH81" i="27"/>
  <c r="BH95" i="27"/>
  <c r="BH96" i="27"/>
  <c r="BH99" i="27"/>
  <c r="BH100" i="27"/>
  <c r="BH103" i="27"/>
  <c r="AB111" i="28"/>
  <c r="AB112" i="28"/>
  <c r="BH88" i="28"/>
  <c r="BH90" i="28"/>
  <c r="BH92" i="28"/>
  <c r="BH94" i="28"/>
  <c r="AI7" i="28"/>
  <c r="AN7" i="28" s="1"/>
  <c r="AI23" i="28"/>
  <c r="AN23" i="28" s="1"/>
  <c r="AI45" i="28"/>
  <c r="AN45" i="28" s="1"/>
  <c r="AI64" i="28"/>
  <c r="AN64" i="28" s="1"/>
  <c r="AI84" i="28"/>
  <c r="AN84" i="28" s="1"/>
  <c r="AD100" i="28"/>
  <c r="AN100" i="28" s="1"/>
  <c r="AD102" i="28"/>
  <c r="AN102" i="28" s="1"/>
  <c r="AD104" i="28"/>
  <c r="BW56" i="28"/>
  <c r="BR56" i="28"/>
  <c r="BW68" i="28"/>
  <c r="BR68" i="28"/>
  <c r="BW76" i="28"/>
  <c r="BR76" i="28"/>
  <c r="BW99" i="28"/>
  <c r="BR99" i="28"/>
  <c r="BH8" i="28"/>
  <c r="BH10" i="28"/>
  <c r="BH12" i="28"/>
  <c r="BH14" i="28"/>
  <c r="BH16" i="28"/>
  <c r="BH18" i="28"/>
  <c r="BH21" i="28"/>
  <c r="BH23" i="28"/>
  <c r="BH25" i="28"/>
  <c r="BH27" i="28"/>
  <c r="BH29" i="28"/>
  <c r="BH31" i="28"/>
  <c r="BH33" i="28"/>
  <c r="BH35" i="28"/>
  <c r="BH37" i="28"/>
  <c r="BH39" i="28"/>
  <c r="BH41" i="28"/>
  <c r="BH43" i="28"/>
  <c r="BH45" i="28"/>
  <c r="BH47" i="28"/>
  <c r="BH49" i="28"/>
  <c r="BH51" i="28"/>
  <c r="BH53" i="28"/>
  <c r="BH55" i="28"/>
  <c r="BH58" i="28"/>
  <c r="BH60" i="28"/>
  <c r="BH62" i="28"/>
  <c r="BH63" i="28"/>
  <c r="BH66" i="28"/>
  <c r="BH67" i="28"/>
  <c r="BH70" i="28"/>
  <c r="BH71" i="28"/>
  <c r="BH74" i="28"/>
  <c r="BH75" i="28"/>
  <c r="BH78" i="28"/>
  <c r="BH79" i="28"/>
  <c r="BH82" i="28"/>
  <c r="BH83" i="28"/>
  <c r="BH96" i="28"/>
  <c r="BH98" i="28"/>
  <c r="BH101" i="28"/>
  <c r="BH102" i="28"/>
  <c r="BW18" i="25"/>
  <c r="BR18" i="25"/>
  <c r="BW55" i="25"/>
  <c r="BR55" i="25"/>
  <c r="BH7" i="25"/>
  <c r="BH9" i="25"/>
  <c r="BH11" i="25"/>
  <c r="BH13" i="25"/>
  <c r="BH15" i="25"/>
  <c r="BH17" i="25"/>
  <c r="BH20" i="25"/>
  <c r="BH22" i="25"/>
  <c r="BH25" i="25"/>
  <c r="BH27" i="25"/>
  <c r="BH29" i="25"/>
  <c r="BH30" i="25"/>
  <c r="BH32" i="25"/>
  <c r="BH34" i="25"/>
  <c r="BH36" i="25"/>
  <c r="BH38" i="25"/>
  <c r="BH40" i="25"/>
  <c r="BH42" i="25"/>
  <c r="BH44" i="25"/>
  <c r="BH46" i="25"/>
  <c r="BH48" i="25"/>
  <c r="BH50" i="25"/>
  <c r="BH52" i="25"/>
  <c r="BH54" i="25"/>
  <c r="BH57" i="25"/>
  <c r="BH59" i="25"/>
  <c r="BH61" i="25"/>
  <c r="BH63" i="25"/>
  <c r="BH65" i="25"/>
  <c r="BH67" i="25"/>
  <c r="BH69" i="25"/>
  <c r="BH71" i="25"/>
  <c r="BH73" i="25"/>
  <c r="BH75" i="25"/>
  <c r="BH76" i="25"/>
  <c r="BH78" i="25"/>
  <c r="BH80" i="25"/>
  <c r="BH82" i="25"/>
  <c r="BH95" i="25"/>
  <c r="BH97" i="25"/>
  <c r="BH99" i="25"/>
  <c r="BH101" i="25"/>
  <c r="BH103" i="25"/>
  <c r="BH104" i="25"/>
  <c r="BW95" i="25"/>
  <c r="CB95" i="25" s="1"/>
  <c r="BR96" i="25"/>
  <c r="CB96" i="25" s="1"/>
  <c r="BW97" i="25"/>
  <c r="BR98" i="25"/>
  <c r="CB98" i="25" s="1"/>
  <c r="BW99" i="25"/>
  <c r="CB99" i="25" s="1"/>
  <c r="BR100" i="25"/>
  <c r="CB100" i="25" s="1"/>
  <c r="BW101" i="25"/>
  <c r="CB101" i="25" s="1"/>
  <c r="BR102" i="25"/>
  <c r="CB102" i="25" s="1"/>
  <c r="BR104" i="25"/>
  <c r="CB104" i="25" s="1"/>
  <c r="BR97" i="25"/>
  <c r="CB29" i="25"/>
  <c r="CB75" i="25"/>
  <c r="BR7" i="25"/>
  <c r="CB7" i="25" s="1"/>
  <c r="BW8" i="25"/>
  <c r="CB8" i="25" s="1"/>
  <c r="BR9" i="25"/>
  <c r="CB9" i="25" s="1"/>
  <c r="BW10" i="25"/>
  <c r="CB10" i="25" s="1"/>
  <c r="BR11" i="25"/>
  <c r="CB11" i="25" s="1"/>
  <c r="BW12" i="25"/>
  <c r="CB12" i="25" s="1"/>
  <c r="BR13" i="25"/>
  <c r="CB13" i="25" s="1"/>
  <c r="BW14" i="25"/>
  <c r="CB14" i="25" s="1"/>
  <c r="BR15" i="25"/>
  <c r="CB15" i="25" s="1"/>
  <c r="BW16" i="25"/>
  <c r="CB16" i="25" s="1"/>
  <c r="BR17" i="25"/>
  <c r="CB17" i="25" s="1"/>
  <c r="BR19" i="25"/>
  <c r="CB19" i="25" s="1"/>
  <c r="BW20" i="25"/>
  <c r="CB20" i="25" s="1"/>
  <c r="BR21" i="25"/>
  <c r="CB21" i="25" s="1"/>
  <c r="BW22" i="25"/>
  <c r="CB22" i="25" s="1"/>
  <c r="BW24" i="25"/>
  <c r="CB24" i="25" s="1"/>
  <c r="BR25" i="25"/>
  <c r="CB25" i="25" s="1"/>
  <c r="BW26" i="25"/>
  <c r="CB26" i="25" s="1"/>
  <c r="BR27" i="25"/>
  <c r="CB27" i="25" s="1"/>
  <c r="BW28" i="25"/>
  <c r="CB28" i="25" s="1"/>
  <c r="BW30" i="25"/>
  <c r="CB30" i="25" s="1"/>
  <c r="BR31" i="25"/>
  <c r="CB31" i="25" s="1"/>
  <c r="BW32" i="25"/>
  <c r="CB32" i="25" s="1"/>
  <c r="BR33" i="25"/>
  <c r="CB33" i="25" s="1"/>
  <c r="BW34" i="25"/>
  <c r="CB34" i="25" s="1"/>
  <c r="BR35" i="25"/>
  <c r="CB35" i="25" s="1"/>
  <c r="BW36" i="25"/>
  <c r="CB36" i="25" s="1"/>
  <c r="BR37" i="25"/>
  <c r="CB37" i="25" s="1"/>
  <c r="BW38" i="25"/>
  <c r="CB38" i="25" s="1"/>
  <c r="BR39" i="25"/>
  <c r="CB39" i="25"/>
  <c r="BW40" i="25"/>
  <c r="BR41" i="25"/>
  <c r="CB41" i="25"/>
  <c r="BW42" i="25"/>
  <c r="BR43" i="25"/>
  <c r="CB43" i="25"/>
  <c r="BW44" i="25"/>
  <c r="BR45" i="25"/>
  <c r="CB45" i="25" s="1"/>
  <c r="BW46" i="25"/>
  <c r="CB46" i="25" s="1"/>
  <c r="BR47" i="25"/>
  <c r="CB47" i="25" s="1"/>
  <c r="BW48" i="25"/>
  <c r="CB48" i="25" s="1"/>
  <c r="BR49" i="25"/>
  <c r="CB49" i="25" s="1"/>
  <c r="BW50" i="25"/>
  <c r="CB50" i="25" s="1"/>
  <c r="BR51" i="25"/>
  <c r="CB51" i="25" s="1"/>
  <c r="BW52" i="25"/>
  <c r="CB52" i="25" s="1"/>
  <c r="BR53" i="25"/>
  <c r="CB53" i="25" s="1"/>
  <c r="BW54" i="25"/>
  <c r="CB54" i="25" s="1"/>
  <c r="BW56" i="25"/>
  <c r="CB56" i="25" s="1"/>
  <c r="BR57" i="25"/>
  <c r="CB57" i="25" s="1"/>
  <c r="BW58" i="25"/>
  <c r="CB58" i="25" s="1"/>
  <c r="BR59" i="25"/>
  <c r="CB59" i="25" s="1"/>
  <c r="BW60" i="25"/>
  <c r="CB60" i="25" s="1"/>
  <c r="BR61" i="25"/>
  <c r="CB61" i="25" s="1"/>
  <c r="BW62" i="25"/>
  <c r="CB62" i="25" s="1"/>
  <c r="BR63" i="25"/>
  <c r="CB63" i="25" s="1"/>
  <c r="BW64" i="25"/>
  <c r="CB64" i="25" s="1"/>
  <c r="BR65" i="25"/>
  <c r="CB65" i="25" s="1"/>
  <c r="BW66" i="25"/>
  <c r="CB66" i="25" s="1"/>
  <c r="BR67" i="25"/>
  <c r="CB67" i="25" s="1"/>
  <c r="BW68" i="25"/>
  <c r="CB68" i="25" s="1"/>
  <c r="BR69" i="25"/>
  <c r="CB69" i="25" s="1"/>
  <c r="BW70" i="25"/>
  <c r="CB70" i="25" s="1"/>
  <c r="BR71" i="25"/>
  <c r="CB71" i="25" s="1"/>
  <c r="BW72" i="25"/>
  <c r="CB72" i="25" s="1"/>
  <c r="BR73" i="25"/>
  <c r="CB73" i="25" s="1"/>
  <c r="BW74" i="25"/>
  <c r="CB74" i="25" s="1"/>
  <c r="BW76" i="25"/>
  <c r="BR77" i="25"/>
  <c r="CB77" i="25"/>
  <c r="BW78" i="25"/>
  <c r="BR79" i="25"/>
  <c r="CB79" i="25"/>
  <c r="BW80" i="25"/>
  <c r="BR81" i="25"/>
  <c r="CB81" i="25"/>
  <c r="BW82" i="25"/>
  <c r="BR83" i="25"/>
  <c r="CB83" i="25"/>
  <c r="BR40" i="25"/>
  <c r="BR42" i="25"/>
  <c r="BR44" i="25"/>
  <c r="BR76" i="25"/>
  <c r="BR78" i="25"/>
  <c r="BR80" i="25"/>
  <c r="BR82" i="25"/>
  <c r="W112" i="29"/>
  <c r="AG111" i="29"/>
  <c r="W109" i="29"/>
  <c r="BZ109" i="29"/>
  <c r="W110" i="29"/>
  <c r="W111" i="29"/>
  <c r="BZ111" i="29"/>
  <c r="AL109" i="29"/>
  <c r="BK109" i="29"/>
  <c r="AL110" i="29"/>
  <c r="BK110" i="29"/>
  <c r="BK111" i="29"/>
  <c r="BK112" i="29"/>
  <c r="AL113" i="29"/>
  <c r="BK113" i="29"/>
  <c r="M112" i="29"/>
  <c r="AG112" i="29"/>
  <c r="M113" i="29"/>
  <c r="BZ112" i="29"/>
  <c r="BZ113" i="29"/>
  <c r="CB101" i="28"/>
  <c r="BW95" i="28"/>
  <c r="CB95" i="28" s="1"/>
  <c r="BR96" i="28"/>
  <c r="CB96" i="28" s="1"/>
  <c r="BW97" i="28"/>
  <c r="CB97" i="28" s="1"/>
  <c r="BR98" i="28"/>
  <c r="CB98" i="28" s="1"/>
  <c r="BR100" i="28"/>
  <c r="CB100" i="28" s="1"/>
  <c r="BR102" i="28"/>
  <c r="CB102" i="28" s="1"/>
  <c r="BW104" i="28"/>
  <c r="CB19" i="28"/>
  <c r="CB56" i="28"/>
  <c r="CB64" i="28"/>
  <c r="CB68" i="28"/>
  <c r="CB72" i="28"/>
  <c r="CB76" i="28"/>
  <c r="CB80" i="28"/>
  <c r="BR7" i="28"/>
  <c r="CB7" i="28" s="1"/>
  <c r="BW8" i="28"/>
  <c r="CB8" i="28" s="1"/>
  <c r="BR9" i="28"/>
  <c r="CB9" i="28" s="1"/>
  <c r="BW10" i="28"/>
  <c r="CB10" i="28" s="1"/>
  <c r="BR11" i="28"/>
  <c r="CB11" i="28" s="1"/>
  <c r="BW12" i="28"/>
  <c r="CB12" i="28" s="1"/>
  <c r="BR13" i="28"/>
  <c r="CB13" i="28" s="1"/>
  <c r="BW14" i="28"/>
  <c r="CB14" i="28" s="1"/>
  <c r="BR15" i="28"/>
  <c r="CB15" i="28" s="1"/>
  <c r="BW16" i="28"/>
  <c r="CB16" i="28" s="1"/>
  <c r="BR17" i="28"/>
  <c r="CB17" i="28" s="1"/>
  <c r="BW18" i="28"/>
  <c r="CB18" i="28" s="1"/>
  <c r="BW20" i="28"/>
  <c r="CB20" i="28" s="1"/>
  <c r="BR21" i="28"/>
  <c r="CB21" i="28" s="1"/>
  <c r="BW22" i="28"/>
  <c r="CB22" i="28" s="1"/>
  <c r="BR23" i="28"/>
  <c r="CB23" i="28" s="1"/>
  <c r="BW24" i="28"/>
  <c r="CB24" i="28" s="1"/>
  <c r="BR25" i="28"/>
  <c r="CB25" i="28" s="1"/>
  <c r="BW26" i="28"/>
  <c r="CB26" i="28" s="1"/>
  <c r="BR27" i="28"/>
  <c r="CB27" i="28" s="1"/>
  <c r="BW28" i="28"/>
  <c r="CB28" i="28" s="1"/>
  <c r="BR29" i="28"/>
  <c r="CB29" i="28" s="1"/>
  <c r="BW30" i="28"/>
  <c r="CB30" i="28" s="1"/>
  <c r="BR31" i="28"/>
  <c r="CB31" i="28" s="1"/>
  <c r="BW32" i="28"/>
  <c r="CB32" i="28" s="1"/>
  <c r="BR33" i="28"/>
  <c r="CB33" i="28" s="1"/>
  <c r="BW34" i="28"/>
  <c r="CB34" i="28" s="1"/>
  <c r="BR35" i="28"/>
  <c r="CB35" i="28" s="1"/>
  <c r="BW36" i="28"/>
  <c r="CB36" i="28" s="1"/>
  <c r="BR37" i="28"/>
  <c r="CB37" i="28" s="1"/>
  <c r="BW38" i="28"/>
  <c r="CB38" i="28" s="1"/>
  <c r="BR39" i="28"/>
  <c r="CB39" i="28" s="1"/>
  <c r="BW40" i="28"/>
  <c r="CB40" i="28" s="1"/>
  <c r="BR41" i="28"/>
  <c r="CB41" i="28" s="1"/>
  <c r="BW42" i="28"/>
  <c r="CB42" i="28" s="1"/>
  <c r="BR43" i="28"/>
  <c r="CB43" i="28" s="1"/>
  <c r="BW44" i="28"/>
  <c r="CB44" i="28" s="1"/>
  <c r="BR45" i="28"/>
  <c r="CB45" i="28" s="1"/>
  <c r="BW46" i="28"/>
  <c r="CB46" i="28" s="1"/>
  <c r="BR47" i="28"/>
  <c r="CB47" i="28" s="1"/>
  <c r="BW48" i="28"/>
  <c r="CB48" i="28" s="1"/>
  <c r="BR49" i="28"/>
  <c r="CB49" i="28" s="1"/>
  <c r="BW50" i="28"/>
  <c r="CB50" i="28" s="1"/>
  <c r="BR51" i="28"/>
  <c r="CB51" i="28" s="1"/>
  <c r="BW52" i="28"/>
  <c r="CB52" i="28" s="1"/>
  <c r="BR53" i="28"/>
  <c r="CB53" i="28" s="1"/>
  <c r="BW54" i="28"/>
  <c r="CB54" i="28" s="1"/>
  <c r="BR55" i="28"/>
  <c r="CB55" i="28" s="1"/>
  <c r="BR57" i="28"/>
  <c r="CB57" i="28" s="1"/>
  <c r="BW58" i="28"/>
  <c r="CB58" i="28" s="1"/>
  <c r="BR59" i="28"/>
  <c r="CB59" i="28" s="1"/>
  <c r="BW60" i="28"/>
  <c r="CB60" i="28" s="1"/>
  <c r="BR61" i="28"/>
  <c r="CB61" i="28" s="1"/>
  <c r="BR63" i="28"/>
  <c r="CB63" i="28" s="1"/>
  <c r="BR65" i="28"/>
  <c r="CB65" i="28" s="1"/>
  <c r="BR67" i="28"/>
  <c r="CB67" i="28" s="1"/>
  <c r="BR69" i="28"/>
  <c r="CB69" i="28" s="1"/>
  <c r="BR71" i="28"/>
  <c r="CB71" i="28" s="1"/>
  <c r="BR73" i="28"/>
  <c r="CB73" i="28" s="1"/>
  <c r="BR75" i="28"/>
  <c r="CB75" i="28" s="1"/>
  <c r="BR77" i="28"/>
  <c r="CB77" i="28" s="1"/>
  <c r="BR79" i="28"/>
  <c r="CB79" i="28" s="1"/>
  <c r="BR81" i="28"/>
  <c r="CB81" i="28" s="1"/>
  <c r="BR83" i="28"/>
  <c r="CB83" i="28" s="1"/>
  <c r="BH85" i="28"/>
  <c r="T66" i="28"/>
  <c r="T27" i="28"/>
  <c r="T35" i="28"/>
  <c r="T37" i="28"/>
  <c r="T39" i="28"/>
  <c r="T41" i="28"/>
  <c r="T43" i="28"/>
  <c r="T47" i="28"/>
  <c r="T49" i="28"/>
  <c r="T7" i="28"/>
  <c r="W109" i="28" s="1"/>
  <c r="BZ109" i="28"/>
  <c r="T23" i="28"/>
  <c r="W110" i="28" s="1"/>
  <c r="BZ110" i="28"/>
  <c r="AD34" i="28"/>
  <c r="AN34" i="28" s="1"/>
  <c r="AD39" i="28"/>
  <c r="AN39" i="28" s="1"/>
  <c r="AD40" i="28"/>
  <c r="AN40" i="28" s="1"/>
  <c r="AD41" i="28"/>
  <c r="AN41" i="28" s="1"/>
  <c r="AD42" i="28"/>
  <c r="AN42" i="28" s="1"/>
  <c r="AD43" i="28"/>
  <c r="AN43" i="28" s="1"/>
  <c r="AD44" i="28"/>
  <c r="AN44" i="28" s="1"/>
  <c r="T45" i="28"/>
  <c r="W111" i="28" s="1"/>
  <c r="BZ111" i="28"/>
  <c r="W112" i="28"/>
  <c r="AL109" i="28"/>
  <c r="BK109" i="28"/>
  <c r="AL110" i="28"/>
  <c r="BK110" i="28"/>
  <c r="BK111" i="28"/>
  <c r="AI50" i="28"/>
  <c r="AN50" i="28" s="1"/>
  <c r="AI51" i="28"/>
  <c r="AN51" i="28" s="1"/>
  <c r="AI52" i="28"/>
  <c r="AN52" i="28" s="1"/>
  <c r="AI53" i="28"/>
  <c r="AN53" i="28" s="1"/>
  <c r="AI54" i="28"/>
  <c r="AN54" i="28" s="1"/>
  <c r="AI55" i="28"/>
  <c r="AN55" i="28" s="1"/>
  <c r="BK112" i="28"/>
  <c r="AI76" i="28"/>
  <c r="AN76" i="28" s="1"/>
  <c r="AI77" i="28"/>
  <c r="AN77" i="28" s="1"/>
  <c r="AI78" i="28"/>
  <c r="AN78" i="28" s="1"/>
  <c r="AI79" i="28"/>
  <c r="AN79" i="28" s="1"/>
  <c r="AL113" i="28"/>
  <c r="BH84" i="28"/>
  <c r="BK113" i="28" s="1"/>
  <c r="BR84" i="28"/>
  <c r="BR85" i="28"/>
  <c r="CB85" i="28" s="1"/>
  <c r="BR86" i="28"/>
  <c r="CB86" i="28" s="1"/>
  <c r="BR87" i="28"/>
  <c r="CB87" i="28" s="1"/>
  <c r="BR88" i="28"/>
  <c r="CB88" i="28" s="1"/>
  <c r="BR89" i="28"/>
  <c r="CB89" i="28" s="1"/>
  <c r="BR90" i="28"/>
  <c r="CB90" i="28" s="1"/>
  <c r="BR91" i="28"/>
  <c r="CB91" i="28" s="1"/>
  <c r="BR92" i="28"/>
  <c r="CB92" i="28" s="1"/>
  <c r="BR93" i="28"/>
  <c r="CB93" i="28" s="1"/>
  <c r="BR94" i="28"/>
  <c r="CB94" i="28" s="1"/>
  <c r="M112" i="28"/>
  <c r="M113" i="28"/>
  <c r="BZ112" i="28"/>
  <c r="BW84" i="28"/>
  <c r="BZ113" i="28" s="1"/>
  <c r="CB95" i="27"/>
  <c r="CB99" i="27"/>
  <c r="CB103" i="27"/>
  <c r="BR96" i="27"/>
  <c r="CB96" i="27" s="1"/>
  <c r="BR98" i="27"/>
  <c r="CB98" i="27" s="1"/>
  <c r="BR100" i="27"/>
  <c r="CB100" i="27" s="1"/>
  <c r="BR102" i="27"/>
  <c r="CB102" i="27" s="1"/>
  <c r="CB39" i="27"/>
  <c r="CB54" i="27"/>
  <c r="CB68" i="27"/>
  <c r="CB72" i="27"/>
  <c r="CB76" i="27"/>
  <c r="CB80" i="27"/>
  <c r="BR7" i="27"/>
  <c r="CB7" i="27" s="1"/>
  <c r="BW8" i="27"/>
  <c r="CB8" i="27" s="1"/>
  <c r="BR9" i="27"/>
  <c r="CB9" i="27" s="1"/>
  <c r="BW10" i="27"/>
  <c r="CB10" i="27" s="1"/>
  <c r="BR11" i="27"/>
  <c r="CB11" i="27" s="1"/>
  <c r="BW12" i="27"/>
  <c r="CB12" i="27" s="1"/>
  <c r="BR13" i="27"/>
  <c r="CB13" i="27" s="1"/>
  <c r="BW14" i="27"/>
  <c r="CB14" i="27" s="1"/>
  <c r="BR15" i="27"/>
  <c r="CB15" i="27" s="1"/>
  <c r="BW16" i="27"/>
  <c r="CB16" i="27" s="1"/>
  <c r="BR17" i="27"/>
  <c r="CB17" i="27" s="1"/>
  <c r="BW18" i="27"/>
  <c r="CB18" i="27" s="1"/>
  <c r="BR19" i="27"/>
  <c r="CB19" i="27" s="1"/>
  <c r="BW20" i="27"/>
  <c r="CB20" i="27" s="1"/>
  <c r="BR21" i="27"/>
  <c r="CB21" i="27" s="1"/>
  <c r="BW22" i="27"/>
  <c r="CB22" i="27" s="1"/>
  <c r="BR23" i="27"/>
  <c r="BW24" i="27"/>
  <c r="CB24" i="27" s="1"/>
  <c r="BR25" i="27"/>
  <c r="CB25" i="27" s="1"/>
  <c r="BW26" i="27"/>
  <c r="CB26" i="27" s="1"/>
  <c r="BR27" i="27"/>
  <c r="CB27" i="27" s="1"/>
  <c r="BW28" i="27"/>
  <c r="CB28" i="27" s="1"/>
  <c r="BR29" i="27"/>
  <c r="CB29" i="27" s="1"/>
  <c r="BW30" i="27"/>
  <c r="CB30" i="27" s="1"/>
  <c r="BR31" i="27"/>
  <c r="CB31" i="27" s="1"/>
  <c r="BW32" i="27"/>
  <c r="CB32" i="27" s="1"/>
  <c r="BR33" i="27"/>
  <c r="CB33" i="27" s="1"/>
  <c r="BW34" i="27"/>
  <c r="CB34" i="27" s="1"/>
  <c r="BW36" i="27"/>
  <c r="CB36" i="27" s="1"/>
  <c r="BR37" i="27"/>
  <c r="CB37" i="27" s="1"/>
  <c r="BW38" i="27"/>
  <c r="CB38" i="27" s="1"/>
  <c r="BW40" i="27"/>
  <c r="CB40" i="27" s="1"/>
  <c r="BR41" i="27"/>
  <c r="CB41" i="27" s="1"/>
  <c r="BW42" i="27"/>
  <c r="CB42" i="27" s="1"/>
  <c r="BR43" i="27"/>
  <c r="CB43" i="27" s="1"/>
  <c r="BW44" i="27"/>
  <c r="CB44" i="27" s="1"/>
  <c r="BR45" i="27"/>
  <c r="CB45" i="27" s="1"/>
  <c r="BW46" i="27"/>
  <c r="CB46" i="27" s="1"/>
  <c r="BR47" i="27"/>
  <c r="CB47" i="27" s="1"/>
  <c r="BW48" i="27"/>
  <c r="CB48" i="27" s="1"/>
  <c r="BR49" i="27"/>
  <c r="CB49" i="27" s="1"/>
  <c r="BW50" i="27"/>
  <c r="CB50" i="27" s="1"/>
  <c r="BR51" i="27"/>
  <c r="CB51" i="27" s="1"/>
  <c r="BW52" i="27"/>
  <c r="CB52" i="27" s="1"/>
  <c r="BR53" i="27"/>
  <c r="CB53" i="27" s="1"/>
  <c r="BR55" i="27"/>
  <c r="CB55" i="27" s="1"/>
  <c r="BW56" i="27"/>
  <c r="CB56" i="27" s="1"/>
  <c r="BR57" i="27"/>
  <c r="CB57" i="27" s="1"/>
  <c r="BW58" i="27"/>
  <c r="CB58" i="27" s="1"/>
  <c r="BR59" i="27"/>
  <c r="CB59" i="27" s="1"/>
  <c r="BW60" i="27"/>
  <c r="CB60" i="27" s="1"/>
  <c r="BR61" i="27"/>
  <c r="CB61" i="27" s="1"/>
  <c r="BR63" i="27"/>
  <c r="CB63" i="27" s="1"/>
  <c r="BW64" i="27"/>
  <c r="CB64" i="27" s="1"/>
  <c r="BR65" i="27"/>
  <c r="CB65" i="27" s="1"/>
  <c r="BW66" i="27"/>
  <c r="CB66" i="27" s="1"/>
  <c r="BR67" i="27"/>
  <c r="CB67" i="27" s="1"/>
  <c r="BR69" i="27"/>
  <c r="CB69" i="27" s="1"/>
  <c r="BR71" i="27"/>
  <c r="CB71" i="27" s="1"/>
  <c r="BR73" i="27"/>
  <c r="CB73" i="27" s="1"/>
  <c r="BR75" i="27"/>
  <c r="CB75" i="27" s="1"/>
  <c r="BR77" i="27"/>
  <c r="CB77" i="27" s="1"/>
  <c r="BR79" i="27"/>
  <c r="CB79" i="27" s="1"/>
  <c r="BR81" i="27"/>
  <c r="CB81" i="27" s="1"/>
  <c r="BR83" i="27"/>
  <c r="CB83" i="27" s="1"/>
  <c r="T32" i="27"/>
  <c r="T39" i="27"/>
  <c r="T51" i="27"/>
  <c r="AD52" i="27"/>
  <c r="T75" i="27"/>
  <c r="T82" i="27"/>
  <c r="T83" i="27"/>
  <c r="T86" i="27"/>
  <c r="T100" i="27"/>
  <c r="T7" i="27"/>
  <c r="W109" i="27" s="1"/>
  <c r="BZ109" i="27"/>
  <c r="T23" i="27"/>
  <c r="W110" i="27" s="1"/>
  <c r="BZ110" i="27"/>
  <c r="AD34" i="27"/>
  <c r="AN34" i="27" s="1"/>
  <c r="AD38" i="27"/>
  <c r="AN38" i="27" s="1"/>
  <c r="AD39" i="27"/>
  <c r="AN39" i="27" s="1"/>
  <c r="AD40" i="27"/>
  <c r="AN40" i="27" s="1"/>
  <c r="AD41" i="27"/>
  <c r="AN41" i="27" s="1"/>
  <c r="AD42" i="27"/>
  <c r="AN42" i="27" s="1"/>
  <c r="AD43" i="27"/>
  <c r="AN43" i="27" s="1"/>
  <c r="AD44" i="27"/>
  <c r="AN44" i="27" s="1"/>
  <c r="T45" i="27"/>
  <c r="W111" i="27" s="1"/>
  <c r="BZ111" i="27"/>
  <c r="AN52" i="27"/>
  <c r="AL109" i="27"/>
  <c r="BK109" i="27"/>
  <c r="AL110" i="27"/>
  <c r="BK110" i="27"/>
  <c r="AL111" i="27"/>
  <c r="BK111" i="27"/>
  <c r="AI50" i="27"/>
  <c r="AN50" i="27" s="1"/>
  <c r="AI51" i="27"/>
  <c r="AN51" i="27" s="1"/>
  <c r="AI53" i="27"/>
  <c r="AN53" i="27" s="1"/>
  <c r="AI54" i="27"/>
  <c r="AN54" i="27" s="1"/>
  <c r="AI55" i="27"/>
  <c r="AN55" i="27" s="1"/>
  <c r="BK112" i="27"/>
  <c r="AI76" i="27"/>
  <c r="AN76" i="27" s="1"/>
  <c r="AI77" i="27"/>
  <c r="AN77" i="27" s="1"/>
  <c r="AI78" i="27"/>
  <c r="AN78" i="27" s="1"/>
  <c r="AI79" i="27"/>
  <c r="AN79" i="27" s="1"/>
  <c r="AL113" i="27"/>
  <c r="BH84" i="27"/>
  <c r="BK113" i="27" s="1"/>
  <c r="BR84" i="27"/>
  <c r="BR85" i="27"/>
  <c r="CB85" i="27" s="1"/>
  <c r="BR86" i="27"/>
  <c r="CB86" i="27" s="1"/>
  <c r="BR87" i="27"/>
  <c r="CB87" i="27" s="1"/>
  <c r="BR88" i="27"/>
  <c r="CB88" i="27" s="1"/>
  <c r="BR89" i="27"/>
  <c r="CB89" i="27" s="1"/>
  <c r="BR90" i="27"/>
  <c r="CB90" i="27" s="1"/>
  <c r="BR91" i="27"/>
  <c r="CB91" i="27" s="1"/>
  <c r="BR92" i="27"/>
  <c r="CB92" i="27" s="1"/>
  <c r="BR93" i="27"/>
  <c r="CB93" i="27" s="1"/>
  <c r="BR94" i="27"/>
  <c r="CB94" i="27" s="1"/>
  <c r="M112" i="27"/>
  <c r="M113" i="27"/>
  <c r="AG113" i="27"/>
  <c r="BW84" i="27"/>
  <c r="BZ113" i="27" s="1"/>
  <c r="CP83" i="26"/>
  <c r="CP23" i="26"/>
  <c r="CP87" i="26"/>
  <c r="CP89" i="26"/>
  <c r="DB68" i="26"/>
  <c r="BB7" i="26"/>
  <c r="BD109" i="26" s="1"/>
  <c r="CP35" i="26"/>
  <c r="DB60" i="26"/>
  <c r="DB80" i="26"/>
  <c r="AB44" i="26"/>
  <c r="AB50" i="26"/>
  <c r="AB52" i="26"/>
  <c r="AB59" i="26"/>
  <c r="AB61" i="26"/>
  <c r="AB63" i="26"/>
  <c r="AB65" i="26"/>
  <c r="AB67" i="26"/>
  <c r="AB69" i="26"/>
  <c r="AB71" i="26"/>
  <c r="AB73" i="26"/>
  <c r="AB75" i="26"/>
  <c r="AB77" i="26"/>
  <c r="AB79" i="26"/>
  <c r="AB81" i="26"/>
  <c r="CP85" i="26"/>
  <c r="CP91" i="26"/>
  <c r="CP94" i="26"/>
  <c r="CP96" i="26"/>
  <c r="CP98" i="26"/>
  <c r="DB102" i="26"/>
  <c r="CB104" i="26"/>
  <c r="BP15" i="26"/>
  <c r="CP25" i="26"/>
  <c r="CP27" i="26"/>
  <c r="CP29" i="26"/>
  <c r="CP31" i="26"/>
  <c r="CP33" i="26"/>
  <c r="CP37" i="26"/>
  <c r="CP39" i="26"/>
  <c r="CP41" i="26"/>
  <c r="DB43" i="26"/>
  <c r="DB47" i="26"/>
  <c r="DB49" i="26"/>
  <c r="DB51" i="26"/>
  <c r="DB53" i="26"/>
  <c r="DB55" i="26"/>
  <c r="DB58" i="26"/>
  <c r="DB62" i="26"/>
  <c r="DB64" i="26"/>
  <c r="DD112" i="26" s="1"/>
  <c r="DB66" i="26"/>
  <c r="DB70" i="26"/>
  <c r="DB72" i="26"/>
  <c r="DB74" i="26"/>
  <c r="DB76" i="26"/>
  <c r="DB78" i="26"/>
  <c r="DB82" i="26"/>
  <c r="BP22" i="26"/>
  <c r="BP24" i="26"/>
  <c r="BP26" i="26"/>
  <c r="BP28" i="26"/>
  <c r="BP30" i="26"/>
  <c r="BP32" i="26"/>
  <c r="BP34" i="26"/>
  <c r="BP36" i="26"/>
  <c r="BP38" i="26"/>
  <c r="BP40" i="26"/>
  <c r="BP42" i="26"/>
  <c r="CB44" i="26"/>
  <c r="CB46" i="26"/>
  <c r="CB48" i="26"/>
  <c r="CB50" i="26"/>
  <c r="CB52" i="26"/>
  <c r="CB54" i="26"/>
  <c r="CB56" i="26"/>
  <c r="BB58" i="26"/>
  <c r="BB60" i="26"/>
  <c r="BB62" i="26"/>
  <c r="BA112" i="26"/>
  <c r="BB64" i="26"/>
  <c r="BB66" i="26"/>
  <c r="BB68" i="26"/>
  <c r="BB70" i="26"/>
  <c r="BB72" i="26"/>
  <c r="BB74" i="26"/>
  <c r="BB76" i="26"/>
  <c r="BB78" i="26"/>
  <c r="BB80" i="26"/>
  <c r="BB82" i="26"/>
  <c r="AP85" i="26"/>
  <c r="AP87" i="26"/>
  <c r="AP89" i="26"/>
  <c r="AP91" i="26"/>
  <c r="AP93" i="26"/>
  <c r="BP95" i="26"/>
  <c r="BP97" i="26"/>
  <c r="BB101" i="26"/>
  <c r="AO110" i="26"/>
  <c r="AP23" i="26"/>
  <c r="AP25" i="26"/>
  <c r="AP27" i="26"/>
  <c r="AP29" i="26"/>
  <c r="AP31" i="26"/>
  <c r="AP33" i="26"/>
  <c r="AP35" i="26"/>
  <c r="AP37" i="26"/>
  <c r="AP39" i="26"/>
  <c r="AP41" i="26"/>
  <c r="BB43" i="26"/>
  <c r="BA111" i="26"/>
  <c r="BB45" i="26"/>
  <c r="BB47" i="26"/>
  <c r="BB49" i="26"/>
  <c r="BB51" i="26"/>
  <c r="BB53" i="26"/>
  <c r="BB55" i="26"/>
  <c r="CB57" i="26"/>
  <c r="CB59" i="26"/>
  <c r="CB61" i="26"/>
  <c r="CB63" i="26"/>
  <c r="CB65" i="26"/>
  <c r="CB67" i="26"/>
  <c r="CB69" i="26"/>
  <c r="CB71" i="26"/>
  <c r="CB73" i="26"/>
  <c r="CB75" i="26"/>
  <c r="CB77" i="26"/>
  <c r="CB79" i="26"/>
  <c r="CB81" i="26"/>
  <c r="BP86" i="26"/>
  <c r="BP88" i="26"/>
  <c r="BP90" i="26"/>
  <c r="BP92" i="26"/>
  <c r="AP94" i="26"/>
  <c r="AP96" i="26"/>
  <c r="AP98" i="26"/>
  <c r="BB102" i="26"/>
  <c r="DB7" i="26"/>
  <c r="DD109" i="26" s="1"/>
  <c r="BP12" i="26"/>
  <c r="R113" i="26"/>
  <c r="AL113" i="26"/>
  <c r="BR113" i="26"/>
  <c r="O111" i="26"/>
  <c r="BX111" i="26"/>
  <c r="CA111" i="26"/>
  <c r="O113" i="26"/>
  <c r="BB57" i="26"/>
  <c r="AB58" i="26"/>
  <c r="BB59" i="26"/>
  <c r="AB60" i="26"/>
  <c r="BB61" i="26"/>
  <c r="AB62" i="26"/>
  <c r="BB63" i="26"/>
  <c r="AA112" i="26"/>
  <c r="AB64" i="26"/>
  <c r="BB65" i="26"/>
  <c r="AB66" i="26"/>
  <c r="BB67" i="26"/>
  <c r="AB68" i="26"/>
  <c r="BB69" i="26"/>
  <c r="AB70" i="26"/>
  <c r="BB71" i="26"/>
  <c r="AB72" i="26"/>
  <c r="BB73" i="26"/>
  <c r="AB74" i="26"/>
  <c r="BB75" i="26"/>
  <c r="AB76" i="26"/>
  <c r="BB77" i="26"/>
  <c r="AB78" i="26"/>
  <c r="BB79" i="26"/>
  <c r="AB80" i="26"/>
  <c r="BB81" i="26"/>
  <c r="AB82" i="26"/>
  <c r="BB83" i="26"/>
  <c r="AO113" i="26"/>
  <c r="AP84" i="26"/>
  <c r="AR113" i="26" s="1"/>
  <c r="P85" i="26"/>
  <c r="AP86" i="26"/>
  <c r="P87" i="26"/>
  <c r="AP88" i="26"/>
  <c r="P89" i="26"/>
  <c r="AP90" i="26"/>
  <c r="P91" i="26"/>
  <c r="AP92" i="26"/>
  <c r="P93" i="26"/>
  <c r="AP95" i="26"/>
  <c r="P96" i="26"/>
  <c r="AP97" i="26"/>
  <c r="P98" i="26"/>
  <c r="AP100" i="26"/>
  <c r="CB103" i="26"/>
  <c r="DB104" i="26"/>
  <c r="AB7" i="26"/>
  <c r="AD109" i="26" s="1"/>
  <c r="CB7" i="26"/>
  <c r="CD109" i="26" s="1"/>
  <c r="BB8" i="26"/>
  <c r="DB8" i="26"/>
  <c r="AB9" i="26"/>
  <c r="CB9" i="26"/>
  <c r="BB10" i="26"/>
  <c r="DB10" i="26"/>
  <c r="AB11" i="26"/>
  <c r="BP11" i="26"/>
  <c r="AP12" i="26"/>
  <c r="CP12" i="26"/>
  <c r="P13" i="26"/>
  <c r="BP13" i="26"/>
  <c r="AP14" i="26"/>
  <c r="CP14" i="26"/>
  <c r="P15" i="26"/>
  <c r="AP16" i="26"/>
  <c r="CP16" i="26"/>
  <c r="P17" i="26"/>
  <c r="BP17" i="26"/>
  <c r="AP18" i="26"/>
  <c r="CP18" i="26"/>
  <c r="P19" i="26"/>
  <c r="BP19" i="26"/>
  <c r="AP20" i="26"/>
  <c r="CP20" i="26"/>
  <c r="P21" i="26"/>
  <c r="BP21" i="26"/>
  <c r="AP22" i="26"/>
  <c r="CP22" i="26"/>
  <c r="P23" i="26"/>
  <c r="BP23" i="26"/>
  <c r="AP24" i="26"/>
  <c r="CP24" i="26"/>
  <c r="P25" i="26"/>
  <c r="BP25" i="26"/>
  <c r="AP26" i="26"/>
  <c r="CP26" i="26"/>
  <c r="P27" i="26"/>
  <c r="BP27" i="26"/>
  <c r="AP28" i="26"/>
  <c r="CP28" i="26"/>
  <c r="P29" i="26"/>
  <c r="BP29" i="26"/>
  <c r="AP30" i="26"/>
  <c r="CP30" i="26"/>
  <c r="P31" i="26"/>
  <c r="BP31" i="26"/>
  <c r="AP32" i="26"/>
  <c r="CP32" i="26"/>
  <c r="P33" i="26"/>
  <c r="BP33" i="26"/>
  <c r="AP34" i="26"/>
  <c r="CP34" i="26"/>
  <c r="P35" i="26"/>
  <c r="BP35" i="26"/>
  <c r="AP36" i="26"/>
  <c r="CP36" i="26"/>
  <c r="P37" i="26"/>
  <c r="BP37" i="26"/>
  <c r="AP38" i="26"/>
  <c r="CP38" i="26"/>
  <c r="P39" i="26"/>
  <c r="BP39" i="26"/>
  <c r="AP40" i="26"/>
  <c r="CP40" i="26"/>
  <c r="P41" i="26"/>
  <c r="BP41" i="26"/>
  <c r="AP42" i="26"/>
  <c r="CP42" i="26"/>
  <c r="AB43" i="26"/>
  <c r="CB43" i="26"/>
  <c r="BB44" i="26"/>
  <c r="DB44" i="26"/>
  <c r="AB45" i="26"/>
  <c r="AD111" i="26" s="1"/>
  <c r="CB45" i="26"/>
  <c r="CX111" i="26"/>
  <c r="DA111" i="26"/>
  <c r="BB46" i="26"/>
  <c r="DB46" i="26"/>
  <c r="AB47" i="26"/>
  <c r="CB47" i="26"/>
  <c r="BB48" i="26"/>
  <c r="DB48" i="26"/>
  <c r="AB49" i="26"/>
  <c r="CB49" i="26"/>
  <c r="BB50" i="26"/>
  <c r="DB50" i="26"/>
  <c r="AB51" i="26"/>
  <c r="CB51" i="26"/>
  <c r="BB52" i="26"/>
  <c r="DB52" i="26"/>
  <c r="AB53" i="26"/>
  <c r="CB53" i="26"/>
  <c r="BB54" i="26"/>
  <c r="DB54" i="26"/>
  <c r="AB55" i="26"/>
  <c r="CB55" i="26"/>
  <c r="BB56" i="26"/>
  <c r="BD111" i="26" s="1"/>
  <c r="DB56" i="26"/>
  <c r="AB57" i="26"/>
  <c r="L113" i="26"/>
  <c r="DB57" i="26"/>
  <c r="CB58" i="26"/>
  <c r="DB59" i="26"/>
  <c r="CB60" i="26"/>
  <c r="DB61" i="26"/>
  <c r="CB62" i="26"/>
  <c r="DB63" i="26"/>
  <c r="CA112" i="26"/>
  <c r="CB64" i="26"/>
  <c r="DB65" i="26"/>
  <c r="CB66" i="26"/>
  <c r="DB67" i="26"/>
  <c r="CB68" i="26"/>
  <c r="DB69" i="26"/>
  <c r="CB70" i="26"/>
  <c r="DB71" i="26"/>
  <c r="CB72" i="26"/>
  <c r="DB73" i="26"/>
  <c r="CB74" i="26"/>
  <c r="DB75" i="26"/>
  <c r="CB76" i="26"/>
  <c r="DB77" i="26"/>
  <c r="CB78" i="26"/>
  <c r="DB79" i="26"/>
  <c r="CB80" i="26"/>
  <c r="DB81" i="26"/>
  <c r="CB82" i="26"/>
  <c r="BP83" i="26"/>
  <c r="CO113" i="26"/>
  <c r="CP84" i="26"/>
  <c r="CR113" i="26" s="1"/>
  <c r="BP85" i="26"/>
  <c r="CP86" i="26"/>
  <c r="BP87" i="26"/>
  <c r="CP88" i="26"/>
  <c r="BP89" i="26"/>
  <c r="CP90" i="26"/>
  <c r="BP91" i="26"/>
  <c r="CP92" i="26"/>
  <c r="BP94" i="26"/>
  <c r="CP95" i="26"/>
  <c r="BP96" i="26"/>
  <c r="CP97" i="26"/>
  <c r="BP98" i="26"/>
  <c r="CB102" i="26"/>
  <c r="AB104" i="26"/>
  <c r="AB8" i="26"/>
  <c r="CB8" i="26"/>
  <c r="BB9" i="26"/>
  <c r="DB9" i="26"/>
  <c r="AB10" i="26"/>
  <c r="CB10" i="26"/>
  <c r="CP11" i="26"/>
  <c r="AP13" i="26"/>
  <c r="CP13" i="26"/>
  <c r="BP14" i="26"/>
  <c r="AP15" i="26"/>
  <c r="CP15" i="26"/>
  <c r="P16" i="26"/>
  <c r="BP16" i="26"/>
  <c r="AP17" i="26"/>
  <c r="CP17" i="26"/>
  <c r="P18" i="26"/>
  <c r="BP18" i="26"/>
  <c r="AP19" i="26"/>
  <c r="CP19" i="26"/>
  <c r="P20" i="26"/>
  <c r="BP20" i="26"/>
  <c r="AP21" i="26"/>
  <c r="CP21" i="26"/>
  <c r="X113" i="26"/>
  <c r="AA113" i="26"/>
  <c r="BL113" i="26"/>
  <c r="BO113" i="26"/>
  <c r="P7" i="26"/>
  <c r="AP7" i="26"/>
  <c r="BP7" i="26"/>
  <c r="CP7" i="26"/>
  <c r="P8" i="26"/>
  <c r="AP8" i="26"/>
  <c r="BP8" i="26"/>
  <c r="CP8" i="26"/>
  <c r="P9" i="26"/>
  <c r="AP9" i="26"/>
  <c r="BP9" i="26"/>
  <c r="CP9" i="26"/>
  <c r="P10" i="26"/>
  <c r="AP10" i="26"/>
  <c r="BP10" i="26"/>
  <c r="CP10" i="26"/>
  <c r="P11" i="26"/>
  <c r="AP11" i="26"/>
  <c r="BB12" i="26"/>
  <c r="CB12" i="26"/>
  <c r="DB12" i="26"/>
  <c r="AB13" i="26"/>
  <c r="BB13" i="26"/>
  <c r="CB13" i="26"/>
  <c r="DB13" i="26"/>
  <c r="AB14" i="26"/>
  <c r="BB14" i="26"/>
  <c r="CB14" i="26"/>
  <c r="DB14" i="26"/>
  <c r="AB15" i="26"/>
  <c r="BB15" i="26"/>
  <c r="CB15" i="26"/>
  <c r="DB15" i="26"/>
  <c r="AB16" i="26"/>
  <c r="BB16" i="26"/>
  <c r="CB16" i="26"/>
  <c r="DB16" i="26"/>
  <c r="AB17" i="26"/>
  <c r="BB17" i="26"/>
  <c r="CB17" i="26"/>
  <c r="DB17" i="26"/>
  <c r="AB18" i="26"/>
  <c r="BB18" i="26"/>
  <c r="CB18" i="26"/>
  <c r="DB18" i="26"/>
  <c r="AB19" i="26"/>
  <c r="BB19" i="26"/>
  <c r="CB19" i="26"/>
  <c r="DB19" i="26"/>
  <c r="AB20" i="26"/>
  <c r="BB20" i="26"/>
  <c r="CB20" i="26"/>
  <c r="DB20" i="26"/>
  <c r="AB21" i="26"/>
  <c r="BB21" i="26"/>
  <c r="CB21" i="26"/>
  <c r="DB21" i="26"/>
  <c r="AB22" i="26"/>
  <c r="BB22" i="26"/>
  <c r="CB22" i="26"/>
  <c r="DB22" i="26"/>
  <c r="AB23" i="26"/>
  <c r="BB23" i="26"/>
  <c r="CB23" i="26"/>
  <c r="DB23" i="26"/>
  <c r="AB24" i="26"/>
  <c r="BB24" i="26"/>
  <c r="CB24" i="26"/>
  <c r="DB24" i="26"/>
  <c r="AB25" i="26"/>
  <c r="BB25" i="26"/>
  <c r="CB25" i="26"/>
  <c r="DB25" i="26"/>
  <c r="AB26" i="26"/>
  <c r="BB26" i="26"/>
  <c r="CB26" i="26"/>
  <c r="DB26" i="26"/>
  <c r="AB27" i="26"/>
  <c r="BB27" i="26"/>
  <c r="CB27" i="26"/>
  <c r="DB27" i="26"/>
  <c r="AB28" i="26"/>
  <c r="BB28" i="26"/>
  <c r="CB28" i="26"/>
  <c r="DB28" i="26"/>
  <c r="AB29" i="26"/>
  <c r="BB29" i="26"/>
  <c r="CB29" i="26"/>
  <c r="DB29" i="26"/>
  <c r="AB30" i="26"/>
  <c r="BB30" i="26"/>
  <c r="CB30" i="26"/>
  <c r="DB30" i="26"/>
  <c r="AB31" i="26"/>
  <c r="BB31" i="26"/>
  <c r="CB31" i="26"/>
  <c r="DB31" i="26"/>
  <c r="AB32" i="26"/>
  <c r="BB32" i="26"/>
  <c r="CB32" i="26"/>
  <c r="DB32" i="26"/>
  <c r="AB33" i="26"/>
  <c r="BB33" i="26"/>
  <c r="CB33" i="26"/>
  <c r="DB33" i="26"/>
  <c r="AB34" i="26"/>
  <c r="BB34" i="26"/>
  <c r="CB34" i="26"/>
  <c r="DB34" i="26"/>
  <c r="AB35" i="26"/>
  <c r="BB35" i="26"/>
  <c r="CB35" i="26"/>
  <c r="DB35" i="26"/>
  <c r="AB36" i="26"/>
  <c r="BB36" i="26"/>
  <c r="CB36" i="26"/>
  <c r="DB36" i="26"/>
  <c r="AB37" i="26"/>
  <c r="BB37" i="26"/>
  <c r="CB37" i="26"/>
  <c r="DB37" i="26"/>
  <c r="AB38" i="26"/>
  <c r="BB38" i="26"/>
  <c r="CB38" i="26"/>
  <c r="DB38" i="26"/>
  <c r="AB39" i="26"/>
  <c r="BB39" i="26"/>
  <c r="CB39" i="26"/>
  <c r="DB39" i="26"/>
  <c r="AB40" i="26"/>
  <c r="BB40" i="26"/>
  <c r="CB40" i="26"/>
  <c r="DB40" i="26"/>
  <c r="AB41" i="26"/>
  <c r="BB41" i="26"/>
  <c r="CB41" i="26"/>
  <c r="DB41" i="26"/>
  <c r="AB42" i="26"/>
  <c r="BB42" i="26"/>
  <c r="CB42" i="26"/>
  <c r="P43" i="26"/>
  <c r="AP43" i="26"/>
  <c r="BP43" i="26"/>
  <c r="CP43" i="26"/>
  <c r="P44" i="26"/>
  <c r="AP44" i="26"/>
  <c r="BP44" i="26"/>
  <c r="CP44" i="26"/>
  <c r="P45" i="26"/>
  <c r="AP45" i="26"/>
  <c r="BP45" i="26"/>
  <c r="CP45" i="26"/>
  <c r="P46" i="26"/>
  <c r="AP46" i="26"/>
  <c r="BP46" i="26"/>
  <c r="CP46" i="26"/>
  <c r="P47" i="26"/>
  <c r="AP47" i="26"/>
  <c r="BP47" i="26"/>
  <c r="CP47" i="26"/>
  <c r="P48" i="26"/>
  <c r="AP48" i="26"/>
  <c r="BP48" i="26"/>
  <c r="CP48" i="26"/>
  <c r="P49" i="26"/>
  <c r="AP49" i="26"/>
  <c r="BP49" i="26"/>
  <c r="CP49" i="26"/>
  <c r="P50" i="26"/>
  <c r="AP50" i="26"/>
  <c r="BP50" i="26"/>
  <c r="CP50" i="26"/>
  <c r="P51" i="26"/>
  <c r="AP51" i="26"/>
  <c r="BP51" i="26"/>
  <c r="CP51" i="26"/>
  <c r="P52" i="26"/>
  <c r="AP52" i="26"/>
  <c r="BP52" i="26"/>
  <c r="CP52" i="26"/>
  <c r="P53" i="26"/>
  <c r="AP53" i="26"/>
  <c r="BP53" i="26"/>
  <c r="CP53" i="26"/>
  <c r="P54" i="26"/>
  <c r="AP54" i="26"/>
  <c r="BP54" i="26"/>
  <c r="CP54" i="26"/>
  <c r="AP55" i="26"/>
  <c r="BP55" i="26"/>
  <c r="CP55" i="26"/>
  <c r="P56" i="26"/>
  <c r="AP56" i="26"/>
  <c r="BP56" i="26"/>
  <c r="CP56" i="26"/>
  <c r="P57" i="26"/>
  <c r="AP57" i="26"/>
  <c r="BP57" i="26"/>
  <c r="CP57" i="26"/>
  <c r="P58" i="26"/>
  <c r="AP58" i="26"/>
  <c r="BP58" i="26"/>
  <c r="CP58" i="26"/>
  <c r="P59" i="26"/>
  <c r="AP59" i="26"/>
  <c r="BP59" i="26"/>
  <c r="CP59" i="26"/>
  <c r="P60" i="26"/>
  <c r="AP60" i="26"/>
  <c r="BP60" i="26"/>
  <c r="CP60" i="26"/>
  <c r="P61" i="26"/>
  <c r="AP61" i="26"/>
  <c r="BP61" i="26"/>
  <c r="CP61" i="26"/>
  <c r="P62" i="26"/>
  <c r="AP62" i="26"/>
  <c r="BP62" i="26"/>
  <c r="CP62" i="26"/>
  <c r="P63" i="26"/>
  <c r="AP63" i="26"/>
  <c r="BP63" i="26"/>
  <c r="CP63" i="26"/>
  <c r="P64" i="26"/>
  <c r="AP64" i="26"/>
  <c r="BP64" i="26"/>
  <c r="CP64" i="26"/>
  <c r="P65" i="26"/>
  <c r="AP65" i="26"/>
  <c r="BP65" i="26"/>
  <c r="CP65" i="26"/>
  <c r="P66" i="26"/>
  <c r="AP66" i="26"/>
  <c r="BP66" i="26"/>
  <c r="CP66" i="26"/>
  <c r="P67" i="26"/>
  <c r="AP67" i="26"/>
  <c r="BP67" i="26"/>
  <c r="CP67" i="26"/>
  <c r="P68" i="26"/>
  <c r="AP68" i="26"/>
  <c r="BP68" i="26"/>
  <c r="CP68" i="26"/>
  <c r="P69" i="26"/>
  <c r="AP69" i="26"/>
  <c r="BP69" i="26"/>
  <c r="CP69" i="26"/>
  <c r="P70" i="26"/>
  <c r="AP70" i="26"/>
  <c r="BP70" i="26"/>
  <c r="CP70" i="26"/>
  <c r="P71" i="26"/>
  <c r="AP71" i="26"/>
  <c r="BP71" i="26"/>
  <c r="CP71" i="26"/>
  <c r="P72" i="26"/>
  <c r="AP72" i="26"/>
  <c r="BP72" i="26"/>
  <c r="CP72" i="26"/>
  <c r="P73" i="26"/>
  <c r="AP73" i="26"/>
  <c r="BP73" i="26"/>
  <c r="CP73" i="26"/>
  <c r="P74" i="26"/>
  <c r="AP74" i="26"/>
  <c r="BP74" i="26"/>
  <c r="CP74" i="26"/>
  <c r="P75" i="26"/>
  <c r="AP75" i="26"/>
  <c r="BP75" i="26"/>
  <c r="CP75" i="26"/>
  <c r="P76" i="26"/>
  <c r="AP76" i="26"/>
  <c r="BP76" i="26"/>
  <c r="CP76" i="26"/>
  <c r="P77" i="26"/>
  <c r="AP77" i="26"/>
  <c r="BP77" i="26"/>
  <c r="CP77" i="26"/>
  <c r="P78" i="26"/>
  <c r="AP78" i="26"/>
  <c r="BP78" i="26"/>
  <c r="CP78" i="26"/>
  <c r="P79" i="26"/>
  <c r="AP79" i="26"/>
  <c r="BP79" i="26"/>
  <c r="CP79" i="26"/>
  <c r="P80" i="26"/>
  <c r="AP80" i="26"/>
  <c r="BP80" i="26"/>
  <c r="CP80" i="26"/>
  <c r="P81" i="26"/>
  <c r="AP81" i="26"/>
  <c r="BP81" i="26"/>
  <c r="CP81" i="26"/>
  <c r="P82" i="26"/>
  <c r="AP82" i="26"/>
  <c r="BP82" i="26"/>
  <c r="CP82" i="26"/>
  <c r="P83" i="26"/>
  <c r="AP83" i="26"/>
  <c r="BP93" i="26"/>
  <c r="CP93" i="26"/>
  <c r="P94" i="26"/>
  <c r="AB84" i="26"/>
  <c r="BB84" i="26"/>
  <c r="CB84" i="26"/>
  <c r="DB84" i="26"/>
  <c r="CB98" i="26"/>
  <c r="DB98" i="26"/>
  <c r="AB99" i="26"/>
  <c r="BB99" i="26"/>
  <c r="CB99" i="26"/>
  <c r="DB99" i="26"/>
  <c r="AB100" i="26"/>
  <c r="BB100" i="26"/>
  <c r="CB100" i="26"/>
  <c r="DB100" i="26"/>
  <c r="AB101" i="26"/>
  <c r="CB101" i="26"/>
  <c r="DB101" i="26"/>
  <c r="AB102" i="26"/>
  <c r="BB103" i="26"/>
  <c r="DB103" i="26"/>
  <c r="BB104" i="26"/>
  <c r="CB55" i="25" l="1"/>
  <c r="CB18" i="25"/>
  <c r="CB99" i="28"/>
  <c r="W112" i="27"/>
  <c r="CB103" i="28"/>
  <c r="CB97" i="27"/>
  <c r="CB78" i="27"/>
  <c r="CB70" i="27"/>
  <c r="AN23" i="27"/>
  <c r="AN7" i="27"/>
  <c r="CB23" i="25"/>
  <c r="AQ113" i="29"/>
  <c r="AG113" i="29"/>
  <c r="BU112" i="29"/>
  <c r="CE112" i="29"/>
  <c r="BU110" i="29"/>
  <c r="CE110" i="29"/>
  <c r="AL112" i="29"/>
  <c r="AQ112" i="29"/>
  <c r="BZ110" i="29"/>
  <c r="AQ109" i="29"/>
  <c r="BU113" i="29"/>
  <c r="CE113" i="29"/>
  <c r="BU111" i="29"/>
  <c r="CE111" i="29"/>
  <c r="BU109" i="29"/>
  <c r="CE109" i="29"/>
  <c r="AG110" i="29"/>
  <c r="AQ110" i="29"/>
  <c r="AL111" i="29"/>
  <c r="AQ111" i="29"/>
  <c r="CE111" i="28"/>
  <c r="AQ113" i="28"/>
  <c r="AG113" i="28"/>
  <c r="AQ112" i="28"/>
  <c r="AG112" i="28"/>
  <c r="BU109" i="28"/>
  <c r="CE109" i="28"/>
  <c r="AG110" i="28"/>
  <c r="AQ110" i="28"/>
  <c r="BU111" i="28"/>
  <c r="AL111" i="28"/>
  <c r="BU113" i="28"/>
  <c r="CB84" i="28"/>
  <c r="CE113" i="28" s="1"/>
  <c r="BU112" i="28"/>
  <c r="CE112" i="28"/>
  <c r="BU110" i="28"/>
  <c r="CE110" i="28"/>
  <c r="AG111" i="28"/>
  <c r="AQ111" i="28"/>
  <c r="AG109" i="28"/>
  <c r="AQ109" i="28"/>
  <c r="AL112" i="28"/>
  <c r="BU110" i="27"/>
  <c r="CB23" i="27"/>
  <c r="CE110" i="27" s="1"/>
  <c r="BZ112" i="27"/>
  <c r="BU113" i="27"/>
  <c r="CB84" i="27"/>
  <c r="CE113" i="27" s="1"/>
  <c r="BU112" i="27"/>
  <c r="CE112" i="27"/>
  <c r="BU109" i="27"/>
  <c r="CE109" i="27"/>
  <c r="AG109" i="27"/>
  <c r="AQ109" i="27"/>
  <c r="AL112" i="27"/>
  <c r="BU111" i="27"/>
  <c r="AQ112" i="27"/>
  <c r="AG112" i="27"/>
  <c r="AG111" i="27"/>
  <c r="AQ111" i="27"/>
  <c r="AG110" i="27"/>
  <c r="AQ110" i="27"/>
  <c r="CE111" i="27"/>
  <c r="AQ113" i="27"/>
  <c r="DD111" i="26"/>
  <c r="CD111" i="26"/>
  <c r="CR110" i="26"/>
  <c r="AR110" i="26"/>
  <c r="BD112" i="26"/>
  <c r="R110" i="26"/>
  <c r="CD112" i="26"/>
  <c r="BR110" i="26"/>
  <c r="AD112" i="26"/>
  <c r="DD113" i="26"/>
  <c r="BD113" i="26"/>
  <c r="CR112" i="26"/>
  <c r="AR112" i="26"/>
  <c r="BR111" i="26"/>
  <c r="R111" i="26"/>
  <c r="CD110" i="26"/>
  <c r="AD110" i="26"/>
  <c r="CR109" i="26"/>
  <c r="AR109" i="26"/>
  <c r="CD113" i="26"/>
  <c r="AD113" i="26"/>
  <c r="BR112" i="26"/>
  <c r="R112" i="26"/>
  <c r="CR111" i="26"/>
  <c r="AR111" i="26"/>
  <c r="DD110" i="26"/>
  <c r="BD110" i="26"/>
  <c r="BR109" i="26"/>
  <c r="R109" i="26"/>
  <c r="BC84" i="19" l="1"/>
  <c r="BC85" i="19"/>
  <c r="BC86" i="19"/>
  <c r="BC87" i="19"/>
  <c r="BC88" i="19"/>
  <c r="BC89" i="19"/>
  <c r="BC90" i="19"/>
  <c r="BC91" i="19"/>
  <c r="BC92" i="19"/>
  <c r="BC93" i="19"/>
  <c r="BC94" i="19"/>
  <c r="AX84" i="19"/>
  <c r="BH84" i="19" s="1"/>
  <c r="AX85" i="19"/>
  <c r="BH85" i="19" s="1"/>
  <c r="AX86" i="19"/>
  <c r="BH86" i="19" s="1"/>
  <c r="AX87" i="19"/>
  <c r="BH87" i="19" s="1"/>
  <c r="AX88" i="19"/>
  <c r="BH88" i="19" s="1"/>
  <c r="AX89" i="19"/>
  <c r="BH89" i="19" s="1"/>
  <c r="AX90" i="19"/>
  <c r="BH90" i="19" s="1"/>
  <c r="AX91" i="19"/>
  <c r="BH91" i="19" s="1"/>
  <c r="AX92" i="19"/>
  <c r="BH92" i="19" s="1"/>
  <c r="AX93" i="19"/>
  <c r="BH93" i="19" s="1"/>
  <c r="AX94" i="19"/>
  <c r="BH94" i="19" s="1"/>
  <c r="BM104" i="19"/>
  <c r="BW104" i="19" s="1"/>
  <c r="BC104" i="19"/>
  <c r="AX104" i="19"/>
  <c r="BR103" i="19"/>
  <c r="BM103" i="19"/>
  <c r="BW103" i="19" s="1"/>
  <c r="BC103" i="19"/>
  <c r="AX103" i="19"/>
  <c r="BH103" i="19" s="1"/>
  <c r="BM102" i="19"/>
  <c r="BW102" i="19" s="1"/>
  <c r="BC102" i="19"/>
  <c r="AX102" i="19"/>
  <c r="BH102" i="19" s="1"/>
  <c r="BM101" i="19"/>
  <c r="BW101" i="19" s="1"/>
  <c r="BC101" i="19"/>
  <c r="AX101" i="19"/>
  <c r="BH101" i="19" s="1"/>
  <c r="BM100" i="19"/>
  <c r="BW100" i="19" s="1"/>
  <c r="BC100" i="19"/>
  <c r="AX100" i="19"/>
  <c r="BR99" i="19"/>
  <c r="BM99" i="19"/>
  <c r="BW99" i="19" s="1"/>
  <c r="BC99" i="19"/>
  <c r="AX99" i="19"/>
  <c r="BH99" i="19" s="1"/>
  <c r="BM98" i="19"/>
  <c r="BW98" i="19" s="1"/>
  <c r="BC98" i="19"/>
  <c r="AX98" i="19"/>
  <c r="BH98" i="19" s="1"/>
  <c r="BM97" i="19"/>
  <c r="BW97" i="19" s="1"/>
  <c r="BC97" i="19"/>
  <c r="AX97" i="19"/>
  <c r="BH97" i="19" s="1"/>
  <c r="BM96" i="19"/>
  <c r="BW96" i="19" s="1"/>
  <c r="BC96" i="19"/>
  <c r="AX96" i="19"/>
  <c r="BM95" i="19"/>
  <c r="BW95" i="19" s="1"/>
  <c r="BC95" i="19"/>
  <c r="AX95" i="19"/>
  <c r="BH95" i="19" s="1"/>
  <c r="BM83" i="19"/>
  <c r="BW83" i="19" s="1"/>
  <c r="BC83" i="19"/>
  <c r="AX83" i="19"/>
  <c r="BH83" i="19" s="1"/>
  <c r="BM82" i="19"/>
  <c r="BW82" i="19" s="1"/>
  <c r="BC82" i="19"/>
  <c r="AX82" i="19"/>
  <c r="BH82" i="19" s="1"/>
  <c r="BM81" i="19"/>
  <c r="BW81" i="19" s="1"/>
  <c r="BC81" i="19"/>
  <c r="AX81" i="19"/>
  <c r="BH81" i="19" s="1"/>
  <c r="BM80" i="19"/>
  <c r="BW80" i="19" s="1"/>
  <c r="BC80" i="19"/>
  <c r="AX80" i="19"/>
  <c r="BH80" i="19" s="1"/>
  <c r="BM79" i="19"/>
  <c r="BW79" i="19" s="1"/>
  <c r="BC79" i="19"/>
  <c r="AX79" i="19"/>
  <c r="BH79" i="19" s="1"/>
  <c r="BM78" i="19"/>
  <c r="BW78" i="19" s="1"/>
  <c r="BC78" i="19"/>
  <c r="AX78" i="19"/>
  <c r="BH78" i="19" s="1"/>
  <c r="BM77" i="19"/>
  <c r="BW77" i="19" s="1"/>
  <c r="BC77" i="19"/>
  <c r="AX77" i="19"/>
  <c r="BH77" i="19" s="1"/>
  <c r="BM76" i="19"/>
  <c r="BW76" i="19" s="1"/>
  <c r="BC76" i="19"/>
  <c r="AX76" i="19"/>
  <c r="BH76" i="19" s="1"/>
  <c r="BM75" i="19"/>
  <c r="BW75" i="19" s="1"/>
  <c r="BC75" i="19"/>
  <c r="AX75" i="19"/>
  <c r="BR74" i="19"/>
  <c r="BM74" i="19"/>
  <c r="BW74" i="19" s="1"/>
  <c r="BC74" i="19"/>
  <c r="AX74" i="19"/>
  <c r="BM73" i="19"/>
  <c r="BW73" i="19" s="1"/>
  <c r="BC73" i="19"/>
  <c r="AX73" i="19"/>
  <c r="BH73" i="19" s="1"/>
  <c r="BM72" i="19"/>
  <c r="BW72" i="19" s="1"/>
  <c r="BC72" i="19"/>
  <c r="AX72" i="19"/>
  <c r="BH72" i="19" s="1"/>
  <c r="BM71" i="19"/>
  <c r="BW71" i="19" s="1"/>
  <c r="BC71" i="19"/>
  <c r="AX71" i="19"/>
  <c r="BR70" i="19"/>
  <c r="BM70" i="19"/>
  <c r="BW70" i="19" s="1"/>
  <c r="BC70" i="19"/>
  <c r="AX70" i="19"/>
  <c r="BH70" i="19" s="1"/>
  <c r="BM69" i="19"/>
  <c r="BW69" i="19" s="1"/>
  <c r="BC69" i="19"/>
  <c r="AX69" i="19"/>
  <c r="BH69" i="19" s="1"/>
  <c r="BM68" i="19"/>
  <c r="BW68" i="19" s="1"/>
  <c r="BC68" i="19"/>
  <c r="AX68" i="19"/>
  <c r="BH68" i="19" s="1"/>
  <c r="BM67" i="19"/>
  <c r="BW67" i="19" s="1"/>
  <c r="BC67" i="19"/>
  <c r="AX67" i="19"/>
  <c r="BR66" i="19"/>
  <c r="BM66" i="19"/>
  <c r="BW66" i="19" s="1"/>
  <c r="BC66" i="19"/>
  <c r="AX66" i="19"/>
  <c r="BH66" i="19" s="1"/>
  <c r="BM65" i="19"/>
  <c r="BW65" i="19" s="1"/>
  <c r="BC65" i="19"/>
  <c r="AX65" i="19"/>
  <c r="BH65" i="19" s="1"/>
  <c r="BM64" i="19"/>
  <c r="BW64" i="19" s="1"/>
  <c r="BC64" i="19"/>
  <c r="AX64" i="19"/>
  <c r="BH64" i="19" s="1"/>
  <c r="BM63" i="19"/>
  <c r="BW63" i="19" s="1"/>
  <c r="BC63" i="19"/>
  <c r="AX63" i="19"/>
  <c r="BM62" i="19"/>
  <c r="BR62" i="19" s="1"/>
  <c r="BC62" i="19"/>
  <c r="AX62" i="19"/>
  <c r="BH62" i="19" s="1"/>
  <c r="BM61" i="19"/>
  <c r="BW61" i="19" s="1"/>
  <c r="BC61" i="19"/>
  <c r="AX61" i="19"/>
  <c r="BH61" i="19" s="1"/>
  <c r="BM60" i="19"/>
  <c r="BR60" i="19" s="1"/>
  <c r="BC60" i="19"/>
  <c r="AX60" i="19"/>
  <c r="BH60" i="19" s="1"/>
  <c r="BM59" i="19"/>
  <c r="BW59" i="19" s="1"/>
  <c r="BC59" i="19"/>
  <c r="AX59" i="19"/>
  <c r="BM58" i="19"/>
  <c r="BR58" i="19" s="1"/>
  <c r="BC58" i="19"/>
  <c r="AX58" i="19"/>
  <c r="BH58" i="19" s="1"/>
  <c r="BM57" i="19"/>
  <c r="BW57" i="19" s="1"/>
  <c r="BC57" i="19"/>
  <c r="AX57" i="19"/>
  <c r="BM56" i="19"/>
  <c r="BR56" i="19" s="1"/>
  <c r="BC56" i="19"/>
  <c r="AX56" i="19"/>
  <c r="BH56" i="19" s="1"/>
  <c r="BM55" i="19"/>
  <c r="BW55" i="19" s="1"/>
  <c r="BC55" i="19"/>
  <c r="AX55" i="19"/>
  <c r="BM54" i="19"/>
  <c r="BR54" i="19" s="1"/>
  <c r="BC54" i="19"/>
  <c r="AX54" i="19"/>
  <c r="BH54" i="19" s="1"/>
  <c r="BM53" i="19"/>
  <c r="BW53" i="19" s="1"/>
  <c r="BC53" i="19"/>
  <c r="AX53" i="19"/>
  <c r="BM52" i="19"/>
  <c r="BR52" i="19" s="1"/>
  <c r="BC52" i="19"/>
  <c r="AX52" i="19"/>
  <c r="BH52" i="19" s="1"/>
  <c r="BM51" i="19"/>
  <c r="BW51" i="19" s="1"/>
  <c r="BC51" i="19"/>
  <c r="AX51" i="19"/>
  <c r="BM50" i="19"/>
  <c r="BR50" i="19" s="1"/>
  <c r="BC50" i="19"/>
  <c r="AX50" i="19"/>
  <c r="BH50" i="19" s="1"/>
  <c r="BM49" i="19"/>
  <c r="BW49" i="19" s="1"/>
  <c r="BC49" i="19"/>
  <c r="AX49" i="19"/>
  <c r="BM48" i="19"/>
  <c r="BR48" i="19" s="1"/>
  <c r="BC48" i="19"/>
  <c r="AX48" i="19"/>
  <c r="BH48" i="19" s="1"/>
  <c r="BM47" i="19"/>
  <c r="BW47" i="19" s="1"/>
  <c r="BC47" i="19"/>
  <c r="AX47" i="19"/>
  <c r="BH47" i="19" s="1"/>
  <c r="BM46" i="19"/>
  <c r="BR46" i="19" s="1"/>
  <c r="BC46" i="19"/>
  <c r="AX46" i="19"/>
  <c r="BH46" i="19" s="1"/>
  <c r="BM45" i="19"/>
  <c r="BW45" i="19" s="1"/>
  <c r="BC45" i="19"/>
  <c r="AX45" i="19"/>
  <c r="BH45" i="19" s="1"/>
  <c r="BM44" i="19"/>
  <c r="BR44" i="19" s="1"/>
  <c r="BC44" i="19"/>
  <c r="AX44" i="19"/>
  <c r="BH44" i="19" s="1"/>
  <c r="BM43" i="19"/>
  <c r="BW43" i="19" s="1"/>
  <c r="BC43" i="19"/>
  <c r="AX43" i="19"/>
  <c r="BH43" i="19" s="1"/>
  <c r="BM42" i="19"/>
  <c r="BR42" i="19" s="1"/>
  <c r="BC42" i="19"/>
  <c r="AX42" i="19"/>
  <c r="BH42" i="19" s="1"/>
  <c r="BM41" i="19"/>
  <c r="BW41" i="19" s="1"/>
  <c r="BC41" i="19"/>
  <c r="AX41" i="19"/>
  <c r="BH41" i="19" s="1"/>
  <c r="BM40" i="19"/>
  <c r="BR40" i="19" s="1"/>
  <c r="BC40" i="19"/>
  <c r="AX40" i="19"/>
  <c r="BH40" i="19" s="1"/>
  <c r="BM39" i="19"/>
  <c r="BW39" i="19" s="1"/>
  <c r="BC39" i="19"/>
  <c r="AX39" i="19"/>
  <c r="BM38" i="19"/>
  <c r="BR38" i="19" s="1"/>
  <c r="BC38" i="19"/>
  <c r="AX38" i="19"/>
  <c r="BH38" i="19" s="1"/>
  <c r="BM37" i="19"/>
  <c r="BW37" i="19" s="1"/>
  <c r="BC37" i="19"/>
  <c r="AX37" i="19"/>
  <c r="BM36" i="19"/>
  <c r="BR36" i="19" s="1"/>
  <c r="BC36" i="19"/>
  <c r="AX36" i="19"/>
  <c r="BH36" i="19" s="1"/>
  <c r="BM35" i="19"/>
  <c r="BW35" i="19" s="1"/>
  <c r="BC35" i="19"/>
  <c r="AX35" i="19"/>
  <c r="BH35" i="19" s="1"/>
  <c r="BM34" i="19"/>
  <c r="BR34" i="19" s="1"/>
  <c r="BC34" i="19"/>
  <c r="AX34" i="19"/>
  <c r="BM33" i="19"/>
  <c r="BW33" i="19" s="1"/>
  <c r="BC33" i="19"/>
  <c r="AX33" i="19"/>
  <c r="BH33" i="19" s="1"/>
  <c r="BM32" i="19"/>
  <c r="BR32" i="19" s="1"/>
  <c r="BC32" i="19"/>
  <c r="AX32" i="19"/>
  <c r="BM31" i="19"/>
  <c r="BW31" i="19" s="1"/>
  <c r="BC31" i="19"/>
  <c r="AX31" i="19"/>
  <c r="BH31" i="19" s="1"/>
  <c r="BM30" i="19"/>
  <c r="BW30" i="19" s="1"/>
  <c r="BC30" i="19"/>
  <c r="AX30" i="19"/>
  <c r="BH30" i="19" s="1"/>
  <c r="BM29" i="19"/>
  <c r="BW29" i="19" s="1"/>
  <c r="BC29" i="19"/>
  <c r="AX29" i="19"/>
  <c r="BM28" i="19"/>
  <c r="BR28" i="19" s="1"/>
  <c r="BC28" i="19"/>
  <c r="AX28" i="19"/>
  <c r="BH28" i="19" s="1"/>
  <c r="BM27" i="19"/>
  <c r="BW27" i="19" s="1"/>
  <c r="BC27" i="19"/>
  <c r="AX27" i="19"/>
  <c r="BM26" i="19"/>
  <c r="BR26" i="19" s="1"/>
  <c r="BC26" i="19"/>
  <c r="AX26" i="19"/>
  <c r="BH26" i="19" s="1"/>
  <c r="BM25" i="19"/>
  <c r="BW25" i="19" s="1"/>
  <c r="BC25" i="19"/>
  <c r="AX25" i="19"/>
  <c r="BM24" i="19"/>
  <c r="BR24" i="19" s="1"/>
  <c r="BC24" i="19"/>
  <c r="AX24" i="19"/>
  <c r="BH24" i="19" s="1"/>
  <c r="BM23" i="19"/>
  <c r="BW23" i="19" s="1"/>
  <c r="BC23" i="19"/>
  <c r="AX23" i="19"/>
  <c r="BM22" i="19"/>
  <c r="BR22" i="19" s="1"/>
  <c r="BC22" i="19"/>
  <c r="AX22" i="19"/>
  <c r="BH22" i="19" s="1"/>
  <c r="BM21" i="19"/>
  <c r="BW21" i="19" s="1"/>
  <c r="BC21" i="19"/>
  <c r="AX21" i="19"/>
  <c r="BM20" i="19"/>
  <c r="BR20" i="19" s="1"/>
  <c r="BC20" i="19"/>
  <c r="AX20" i="19"/>
  <c r="BH20" i="19" s="1"/>
  <c r="BM19" i="19"/>
  <c r="BW19" i="19" s="1"/>
  <c r="BC19" i="19"/>
  <c r="AX19" i="19"/>
  <c r="BM18" i="19"/>
  <c r="BR18" i="19" s="1"/>
  <c r="BC18" i="19"/>
  <c r="AX18" i="19"/>
  <c r="BH18" i="19" s="1"/>
  <c r="BM17" i="19"/>
  <c r="BW17" i="19" s="1"/>
  <c r="BC17" i="19"/>
  <c r="AX17" i="19"/>
  <c r="BM16" i="19"/>
  <c r="BR16" i="19" s="1"/>
  <c r="BC16" i="19"/>
  <c r="AX16" i="19"/>
  <c r="BH16" i="19" s="1"/>
  <c r="BM15" i="19"/>
  <c r="BW15" i="19" s="1"/>
  <c r="BC15" i="19"/>
  <c r="AX15" i="19"/>
  <c r="BM14" i="19"/>
  <c r="BR14" i="19" s="1"/>
  <c r="BC14" i="19"/>
  <c r="AX14" i="19"/>
  <c r="BH14" i="19" s="1"/>
  <c r="BM13" i="19"/>
  <c r="BW13" i="19" s="1"/>
  <c r="BC13" i="19"/>
  <c r="AX13" i="19"/>
  <c r="BM12" i="19"/>
  <c r="BR12" i="19" s="1"/>
  <c r="BC12" i="19"/>
  <c r="AX12" i="19"/>
  <c r="BH12" i="19" s="1"/>
  <c r="BM11" i="19"/>
  <c r="BW11" i="19" s="1"/>
  <c r="BC11" i="19"/>
  <c r="AX11" i="19"/>
  <c r="BM10" i="19"/>
  <c r="BR10" i="19" s="1"/>
  <c r="BC10" i="19"/>
  <c r="AX10" i="19"/>
  <c r="BH10" i="19" s="1"/>
  <c r="BM9" i="19"/>
  <c r="BW9" i="19" s="1"/>
  <c r="BC9" i="19"/>
  <c r="AX9" i="19"/>
  <c r="BM8" i="19"/>
  <c r="BR8" i="19" s="1"/>
  <c r="BC8" i="19"/>
  <c r="AX8" i="19"/>
  <c r="BH8" i="19" s="1"/>
  <c r="BM7" i="19"/>
  <c r="BW7" i="19" s="1"/>
  <c r="BC7" i="19"/>
  <c r="AX7" i="19"/>
  <c r="AD25" i="19"/>
  <c r="AN25" i="19" s="1"/>
  <c r="AD23" i="19"/>
  <c r="AN23" i="19" s="1"/>
  <c r="AD21" i="19"/>
  <c r="AN21" i="19" s="1"/>
  <c r="AD19" i="19"/>
  <c r="AN19" i="19" s="1"/>
  <c r="AD17" i="19"/>
  <c r="AN17" i="19" s="1"/>
  <c r="AD15" i="19"/>
  <c r="AN15" i="19" s="1"/>
  <c r="AD13" i="19"/>
  <c r="AN13" i="19" s="1"/>
  <c r="AD11" i="19"/>
  <c r="AN11" i="19" s="1"/>
  <c r="AD9" i="19"/>
  <c r="AN9" i="19" s="1"/>
  <c r="AD7" i="19"/>
  <c r="AN7" i="19" s="1"/>
  <c r="Y7" i="19"/>
  <c r="AI7" i="19" s="1"/>
  <c r="Y8" i="19"/>
  <c r="AI8" i="19" s="1"/>
  <c r="Y9" i="19"/>
  <c r="AI9" i="19" s="1"/>
  <c r="Y10" i="19"/>
  <c r="AI10" i="19" s="1"/>
  <c r="Y11" i="19"/>
  <c r="AI11" i="19" s="1"/>
  <c r="Y12" i="19"/>
  <c r="AI12" i="19" s="1"/>
  <c r="Y13" i="19"/>
  <c r="AI13" i="19" s="1"/>
  <c r="Y14" i="19"/>
  <c r="AI14" i="19" s="1"/>
  <c r="Y15" i="19"/>
  <c r="AI15" i="19" s="1"/>
  <c r="Y16" i="19"/>
  <c r="AI16" i="19" s="1"/>
  <c r="Y17" i="19"/>
  <c r="AI17" i="19" s="1"/>
  <c r="Y18" i="19"/>
  <c r="AI18" i="19" s="1"/>
  <c r="Y19" i="19"/>
  <c r="AI19" i="19" s="1"/>
  <c r="Y20" i="19"/>
  <c r="AI20" i="19" s="1"/>
  <c r="Y21" i="19"/>
  <c r="AI21" i="19" s="1"/>
  <c r="Y22" i="19"/>
  <c r="AI22" i="19" s="1"/>
  <c r="Y23" i="19"/>
  <c r="AI23" i="19" s="1"/>
  <c r="Y24" i="19"/>
  <c r="AI24" i="19" s="1"/>
  <c r="Y25" i="19"/>
  <c r="AI25" i="19" s="1"/>
  <c r="Y26" i="19"/>
  <c r="AI26" i="19" s="1"/>
  <c r="Y27" i="19"/>
  <c r="AI27" i="19" s="1"/>
  <c r="Y28" i="19"/>
  <c r="AI28" i="19" s="1"/>
  <c r="Y29" i="19"/>
  <c r="AI29" i="19" s="1"/>
  <c r="Y30" i="19"/>
  <c r="AI30" i="19" s="1"/>
  <c r="Y31" i="19"/>
  <c r="AI31" i="19" s="1"/>
  <c r="Y32" i="19"/>
  <c r="AI32" i="19" s="1"/>
  <c r="Y33" i="19"/>
  <c r="AI33" i="19" s="1"/>
  <c r="Y34" i="19"/>
  <c r="AI34" i="19" s="1"/>
  <c r="Y35" i="19"/>
  <c r="AI35" i="19" s="1"/>
  <c r="Y36" i="19"/>
  <c r="AI36" i="19" s="1"/>
  <c r="Y37" i="19"/>
  <c r="AI37" i="19" s="1"/>
  <c r="Y38" i="19"/>
  <c r="AI38" i="19" s="1"/>
  <c r="Y39" i="19"/>
  <c r="AI39" i="19" s="1"/>
  <c r="Y40" i="19"/>
  <c r="AI40" i="19" s="1"/>
  <c r="Y41" i="19"/>
  <c r="AI41" i="19" s="1"/>
  <c r="Y42" i="19"/>
  <c r="AI42" i="19" s="1"/>
  <c r="Y43" i="19"/>
  <c r="AI43" i="19" s="1"/>
  <c r="Y44" i="19"/>
  <c r="AI44" i="19" s="1"/>
  <c r="Y45" i="19"/>
  <c r="AI45" i="19" s="1"/>
  <c r="Y46" i="19"/>
  <c r="AI46" i="19" s="1"/>
  <c r="Y47" i="19"/>
  <c r="AI47" i="19" s="1"/>
  <c r="Y48" i="19"/>
  <c r="AI48" i="19" s="1"/>
  <c r="Y49" i="19"/>
  <c r="AI49" i="19" s="1"/>
  <c r="Y50" i="19"/>
  <c r="AI50" i="19" s="1"/>
  <c r="Y51" i="19"/>
  <c r="AI51" i="19" s="1"/>
  <c r="Y52" i="19"/>
  <c r="AI52" i="19" s="1"/>
  <c r="Y53" i="19"/>
  <c r="AI53" i="19" s="1"/>
  <c r="Y54" i="19"/>
  <c r="AI54" i="19" s="1"/>
  <c r="Y55" i="19"/>
  <c r="AI55" i="19" s="1"/>
  <c r="Y56" i="19"/>
  <c r="AI56" i="19" s="1"/>
  <c r="Y57" i="19"/>
  <c r="AI57" i="19" s="1"/>
  <c r="Y58" i="19"/>
  <c r="AI58" i="19" s="1"/>
  <c r="Y59" i="19"/>
  <c r="AI59" i="19" s="1"/>
  <c r="Y60" i="19"/>
  <c r="AI60" i="19" s="1"/>
  <c r="Y61" i="19"/>
  <c r="AI61" i="19" s="1"/>
  <c r="Y62" i="19"/>
  <c r="AI62" i="19" s="1"/>
  <c r="Y63" i="19"/>
  <c r="AI63" i="19" s="1"/>
  <c r="Y64" i="19"/>
  <c r="AI64" i="19" s="1"/>
  <c r="Y65" i="19"/>
  <c r="AI65" i="19" s="1"/>
  <c r="Y66" i="19"/>
  <c r="AI66" i="19" s="1"/>
  <c r="Y67" i="19"/>
  <c r="AI67" i="19" s="1"/>
  <c r="Y68" i="19"/>
  <c r="AI68" i="19" s="1"/>
  <c r="Y69" i="19"/>
  <c r="AI69" i="19" s="1"/>
  <c r="Y70" i="19"/>
  <c r="AI70" i="19" s="1"/>
  <c r="Y71" i="19"/>
  <c r="AI71" i="19" s="1"/>
  <c r="Y72" i="19"/>
  <c r="AI72" i="19" s="1"/>
  <c r="Y73" i="19"/>
  <c r="AI73" i="19" s="1"/>
  <c r="Y74" i="19"/>
  <c r="AI74" i="19" s="1"/>
  <c r="Y75" i="19"/>
  <c r="AI75" i="19" s="1"/>
  <c r="Y76" i="19"/>
  <c r="AI76" i="19" s="1"/>
  <c r="Y77" i="19"/>
  <c r="AI77" i="19" s="1"/>
  <c r="Y78" i="19"/>
  <c r="AI78" i="19" s="1"/>
  <c r="Y79" i="19"/>
  <c r="AI79" i="19" s="1"/>
  <c r="Y80" i="19"/>
  <c r="Y81" i="19"/>
  <c r="AI81" i="19" s="1"/>
  <c r="Y82" i="19"/>
  <c r="Y83" i="19"/>
  <c r="AI83" i="19" s="1"/>
  <c r="Y84" i="19"/>
  <c r="Y85" i="19"/>
  <c r="AI85" i="19" s="1"/>
  <c r="Y86" i="19"/>
  <c r="Y87" i="19"/>
  <c r="AI87" i="19" s="1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J7" i="19"/>
  <c r="T7" i="19" s="1"/>
  <c r="J8" i="19"/>
  <c r="T8" i="19" s="1"/>
  <c r="J9" i="19"/>
  <c r="T9" i="19" s="1"/>
  <c r="J10" i="19"/>
  <c r="T10" i="19" s="1"/>
  <c r="J11" i="19"/>
  <c r="T11" i="19" s="1"/>
  <c r="J12" i="19"/>
  <c r="T12" i="19" s="1"/>
  <c r="J13" i="19"/>
  <c r="T13" i="19" s="1"/>
  <c r="J14" i="19"/>
  <c r="T14" i="19" s="1"/>
  <c r="J15" i="19"/>
  <c r="T15" i="19" s="1"/>
  <c r="J16" i="19"/>
  <c r="T16" i="19" s="1"/>
  <c r="J17" i="19"/>
  <c r="T17" i="19" s="1"/>
  <c r="J18" i="19"/>
  <c r="T18" i="19" s="1"/>
  <c r="J19" i="19"/>
  <c r="T19" i="19" s="1"/>
  <c r="J20" i="19"/>
  <c r="T20" i="19" s="1"/>
  <c r="J21" i="19"/>
  <c r="T21" i="19" s="1"/>
  <c r="J22" i="19"/>
  <c r="T22" i="19" s="1"/>
  <c r="J23" i="19"/>
  <c r="T23" i="19" s="1"/>
  <c r="J24" i="19"/>
  <c r="T24" i="19" s="1"/>
  <c r="J25" i="19"/>
  <c r="T25" i="19" s="1"/>
  <c r="J26" i="19"/>
  <c r="T26" i="19" s="1"/>
  <c r="J27" i="19"/>
  <c r="T27" i="19" s="1"/>
  <c r="J28" i="19"/>
  <c r="T28" i="19" s="1"/>
  <c r="J29" i="19"/>
  <c r="T29" i="19" s="1"/>
  <c r="J30" i="19"/>
  <c r="T30" i="19" s="1"/>
  <c r="J31" i="19"/>
  <c r="T31" i="19" s="1"/>
  <c r="J32" i="19"/>
  <c r="T32" i="19" s="1"/>
  <c r="J33" i="19"/>
  <c r="T33" i="19" s="1"/>
  <c r="J34" i="19"/>
  <c r="T34" i="19" s="1"/>
  <c r="J35" i="19"/>
  <c r="T35" i="19" s="1"/>
  <c r="J36" i="19"/>
  <c r="T36" i="19" s="1"/>
  <c r="J37" i="19"/>
  <c r="T37" i="19" s="1"/>
  <c r="J38" i="19"/>
  <c r="T38" i="19" s="1"/>
  <c r="J39" i="19"/>
  <c r="T39" i="19" s="1"/>
  <c r="J40" i="19"/>
  <c r="T40" i="19" s="1"/>
  <c r="J41" i="19"/>
  <c r="T41" i="19" s="1"/>
  <c r="J42" i="19"/>
  <c r="T42" i="19" s="1"/>
  <c r="J43" i="19"/>
  <c r="T43" i="19" s="1"/>
  <c r="J44" i="19"/>
  <c r="T44" i="19" s="1"/>
  <c r="J45" i="19"/>
  <c r="T45" i="19" s="1"/>
  <c r="J46" i="19"/>
  <c r="T46" i="19" s="1"/>
  <c r="J47" i="19"/>
  <c r="T47" i="19" s="1"/>
  <c r="J48" i="19"/>
  <c r="T48" i="19" s="1"/>
  <c r="J49" i="19"/>
  <c r="T49" i="19" s="1"/>
  <c r="J50" i="19"/>
  <c r="T50" i="19" s="1"/>
  <c r="J51" i="19"/>
  <c r="T51" i="19" s="1"/>
  <c r="J52" i="19"/>
  <c r="T52" i="19" s="1"/>
  <c r="J53" i="19"/>
  <c r="T53" i="19" s="1"/>
  <c r="J54" i="19"/>
  <c r="T54" i="19" s="1"/>
  <c r="J55" i="19"/>
  <c r="T55" i="19" s="1"/>
  <c r="J56" i="19"/>
  <c r="T56" i="19" s="1"/>
  <c r="J57" i="19"/>
  <c r="T57" i="19" s="1"/>
  <c r="J58" i="19"/>
  <c r="T58" i="19" s="1"/>
  <c r="J59" i="19"/>
  <c r="T59" i="19" s="1"/>
  <c r="J60" i="19"/>
  <c r="T60" i="19" s="1"/>
  <c r="J61" i="19"/>
  <c r="T61" i="19" s="1"/>
  <c r="J62" i="19"/>
  <c r="T62" i="19" s="1"/>
  <c r="J63" i="19"/>
  <c r="T63" i="19" s="1"/>
  <c r="J64" i="19"/>
  <c r="T64" i="19" s="1"/>
  <c r="J65" i="19"/>
  <c r="T65" i="19" s="1"/>
  <c r="J66" i="19"/>
  <c r="T66" i="19" s="1"/>
  <c r="J67" i="19"/>
  <c r="T67" i="19" s="1"/>
  <c r="J68" i="19"/>
  <c r="T68" i="19" s="1"/>
  <c r="J69" i="19"/>
  <c r="T69" i="19" s="1"/>
  <c r="J70" i="19"/>
  <c r="T70" i="19" s="1"/>
  <c r="J71" i="19"/>
  <c r="T71" i="19" s="1"/>
  <c r="J72" i="19"/>
  <c r="T72" i="19" s="1"/>
  <c r="J73" i="19"/>
  <c r="T73" i="19" s="1"/>
  <c r="J74" i="19"/>
  <c r="T74" i="19" s="1"/>
  <c r="J75" i="19"/>
  <c r="T75" i="19" s="1"/>
  <c r="J76" i="19"/>
  <c r="T76" i="19" s="1"/>
  <c r="J77" i="19"/>
  <c r="T77" i="19" s="1"/>
  <c r="J78" i="19"/>
  <c r="T78" i="19" s="1"/>
  <c r="J79" i="19"/>
  <c r="T79" i="19" s="1"/>
  <c r="J80" i="19"/>
  <c r="T80" i="19" s="1"/>
  <c r="J81" i="19"/>
  <c r="T81" i="19" s="1"/>
  <c r="J82" i="19"/>
  <c r="T82" i="19" s="1"/>
  <c r="J83" i="19"/>
  <c r="T83" i="19" s="1"/>
  <c r="J84" i="19"/>
  <c r="T84" i="19" s="1"/>
  <c r="J85" i="19"/>
  <c r="T85" i="19" s="1"/>
  <c r="J86" i="19"/>
  <c r="T86" i="19" s="1"/>
  <c r="J87" i="19"/>
  <c r="T87" i="19" s="1"/>
  <c r="J88" i="19"/>
  <c r="T88" i="19" s="1"/>
  <c r="J89" i="19"/>
  <c r="T89" i="19" s="1"/>
  <c r="J90" i="19"/>
  <c r="T90" i="19" s="1"/>
  <c r="J91" i="19"/>
  <c r="T91" i="19" s="1"/>
  <c r="J92" i="19"/>
  <c r="T92" i="19" s="1"/>
  <c r="J93" i="19"/>
  <c r="T93" i="19" s="1"/>
  <c r="J94" i="19"/>
  <c r="T94" i="19" s="1"/>
  <c r="J95" i="19"/>
  <c r="T95" i="19" s="1"/>
  <c r="J96" i="19"/>
  <c r="T96" i="19" s="1"/>
  <c r="J97" i="19"/>
  <c r="T97" i="19" s="1"/>
  <c r="J98" i="19"/>
  <c r="T98" i="19" s="1"/>
  <c r="J99" i="19"/>
  <c r="T99" i="19" s="1"/>
  <c r="J100" i="19"/>
  <c r="T100" i="19" s="1"/>
  <c r="J101" i="19"/>
  <c r="T101" i="19" s="1"/>
  <c r="J102" i="19"/>
  <c r="T102" i="19" s="1"/>
  <c r="J103" i="19"/>
  <c r="W108" i="25"/>
  <c r="R108" i="25"/>
  <c r="M108" i="25"/>
  <c r="H108" i="25"/>
  <c r="AI101" i="19" l="1"/>
  <c r="AD101" i="19"/>
  <c r="AI99" i="19"/>
  <c r="AD99" i="19"/>
  <c r="AI97" i="19"/>
  <c r="AD97" i="19"/>
  <c r="AI95" i="19"/>
  <c r="AD95" i="19"/>
  <c r="AI93" i="19"/>
  <c r="AD93" i="19"/>
  <c r="AI91" i="19"/>
  <c r="AD91" i="19"/>
  <c r="AI89" i="19"/>
  <c r="AD89" i="19"/>
  <c r="AD8" i="19"/>
  <c r="AN8" i="19" s="1"/>
  <c r="AD10" i="19"/>
  <c r="AN10" i="19" s="1"/>
  <c r="AD12" i="19"/>
  <c r="AN12" i="19" s="1"/>
  <c r="AD14" i="19"/>
  <c r="AN14" i="19" s="1"/>
  <c r="AD16" i="19"/>
  <c r="AN16" i="19" s="1"/>
  <c r="AD18" i="19"/>
  <c r="AN18" i="19" s="1"/>
  <c r="AD20" i="19"/>
  <c r="AN20" i="19" s="1"/>
  <c r="AD22" i="19"/>
  <c r="AN22" i="19" s="1"/>
  <c r="AD24" i="19"/>
  <c r="AN24" i="19" s="1"/>
  <c r="AD26" i="19"/>
  <c r="AN26" i="19" s="1"/>
  <c r="AD28" i="19"/>
  <c r="AN28" i="19" s="1"/>
  <c r="AD30" i="19"/>
  <c r="AN30" i="19" s="1"/>
  <c r="AD32" i="19"/>
  <c r="AN32" i="19" s="1"/>
  <c r="AD34" i="19"/>
  <c r="AN34" i="19" s="1"/>
  <c r="AD36" i="19"/>
  <c r="AN36" i="19" s="1"/>
  <c r="AD38" i="19"/>
  <c r="AN38" i="19" s="1"/>
  <c r="AD40" i="19"/>
  <c r="AN40" i="19" s="1"/>
  <c r="AD42" i="19"/>
  <c r="AN42" i="19" s="1"/>
  <c r="AD44" i="19"/>
  <c r="AN44" i="19" s="1"/>
  <c r="AD46" i="19"/>
  <c r="AN46" i="19" s="1"/>
  <c r="AD48" i="19"/>
  <c r="AN48" i="19" s="1"/>
  <c r="AD50" i="19"/>
  <c r="AN50" i="19" s="1"/>
  <c r="AD52" i="19"/>
  <c r="AN52" i="19" s="1"/>
  <c r="AD54" i="19"/>
  <c r="AN54" i="19" s="1"/>
  <c r="AD56" i="19"/>
  <c r="AN56" i="19" s="1"/>
  <c r="AD58" i="19"/>
  <c r="AN58" i="19" s="1"/>
  <c r="AD60" i="19"/>
  <c r="AN60" i="19" s="1"/>
  <c r="AD62" i="19"/>
  <c r="AN62" i="19" s="1"/>
  <c r="AD64" i="19"/>
  <c r="AN64" i="19" s="1"/>
  <c r="AD66" i="19"/>
  <c r="AN66" i="19" s="1"/>
  <c r="AD68" i="19"/>
  <c r="AN68" i="19" s="1"/>
  <c r="AD70" i="19"/>
  <c r="AN70" i="19" s="1"/>
  <c r="AD72" i="19"/>
  <c r="AN72" i="19" s="1"/>
  <c r="AD74" i="19"/>
  <c r="AN74" i="19" s="1"/>
  <c r="AD76" i="19"/>
  <c r="AN76" i="19" s="1"/>
  <c r="AD78" i="19"/>
  <c r="AN78" i="19" s="1"/>
  <c r="AD81" i="19"/>
  <c r="AN81" i="19" s="1"/>
  <c r="AD85" i="19"/>
  <c r="AN85" i="19" s="1"/>
  <c r="AI102" i="19"/>
  <c r="AD102" i="19"/>
  <c r="AI100" i="19"/>
  <c r="AD100" i="19"/>
  <c r="AI98" i="19"/>
  <c r="AD98" i="19"/>
  <c r="AI96" i="19"/>
  <c r="AD96" i="19"/>
  <c r="AI94" i="19"/>
  <c r="AD94" i="19"/>
  <c r="AI92" i="19"/>
  <c r="AD92" i="19"/>
  <c r="AI90" i="19"/>
  <c r="AD90" i="19"/>
  <c r="AI88" i="19"/>
  <c r="AD88" i="19"/>
  <c r="AI86" i="19"/>
  <c r="AD86" i="19"/>
  <c r="AI84" i="19"/>
  <c r="AD84" i="19"/>
  <c r="AI82" i="19"/>
  <c r="AD82" i="19"/>
  <c r="AI80" i="19"/>
  <c r="AD80" i="19"/>
  <c r="AD27" i="19"/>
  <c r="AN27" i="19" s="1"/>
  <c r="AD29" i="19"/>
  <c r="AN29" i="19" s="1"/>
  <c r="AD31" i="19"/>
  <c r="AN31" i="19" s="1"/>
  <c r="AD33" i="19"/>
  <c r="AN33" i="19" s="1"/>
  <c r="AD35" i="19"/>
  <c r="AN35" i="19" s="1"/>
  <c r="AD37" i="19"/>
  <c r="AN37" i="19" s="1"/>
  <c r="AD39" i="19"/>
  <c r="AN39" i="19" s="1"/>
  <c r="AD41" i="19"/>
  <c r="AN41" i="19" s="1"/>
  <c r="AD43" i="19"/>
  <c r="AN43" i="19" s="1"/>
  <c r="AD45" i="19"/>
  <c r="AN45" i="19" s="1"/>
  <c r="AD47" i="19"/>
  <c r="AN47" i="19" s="1"/>
  <c r="AD49" i="19"/>
  <c r="AN49" i="19" s="1"/>
  <c r="AD51" i="19"/>
  <c r="AN51" i="19" s="1"/>
  <c r="AD53" i="19"/>
  <c r="AN53" i="19" s="1"/>
  <c r="AD55" i="19"/>
  <c r="AN55" i="19" s="1"/>
  <c r="AD57" i="19"/>
  <c r="AN57" i="19" s="1"/>
  <c r="AD59" i="19"/>
  <c r="AN59" i="19" s="1"/>
  <c r="AD61" i="19"/>
  <c r="AN61" i="19" s="1"/>
  <c r="AD63" i="19"/>
  <c r="AN63" i="19" s="1"/>
  <c r="AD65" i="19"/>
  <c r="AN65" i="19" s="1"/>
  <c r="AD67" i="19"/>
  <c r="AN67" i="19" s="1"/>
  <c r="AD69" i="19"/>
  <c r="AN69" i="19" s="1"/>
  <c r="AD71" i="19"/>
  <c r="AN71" i="19" s="1"/>
  <c r="AD73" i="19"/>
  <c r="AN73" i="19" s="1"/>
  <c r="AD75" i="19"/>
  <c r="AN75" i="19" s="1"/>
  <c r="AD77" i="19"/>
  <c r="AN77" i="19" s="1"/>
  <c r="AD79" i="19"/>
  <c r="AN79" i="19" s="1"/>
  <c r="AD83" i="19"/>
  <c r="AN83" i="19" s="1"/>
  <c r="AD87" i="19"/>
  <c r="AN87" i="19" s="1"/>
  <c r="BR78" i="19"/>
  <c r="BR82" i="19"/>
  <c r="BH96" i="19"/>
  <c r="BR97" i="19"/>
  <c r="CB97" i="19" s="1"/>
  <c r="BH100" i="19"/>
  <c r="BR101" i="19"/>
  <c r="CB101" i="19" s="1"/>
  <c r="BH7" i="19"/>
  <c r="BH9" i="19"/>
  <c r="BH11" i="19"/>
  <c r="BH13" i="19"/>
  <c r="BH15" i="19"/>
  <c r="BH17" i="19"/>
  <c r="BH19" i="19"/>
  <c r="BH21" i="19"/>
  <c r="BH23" i="19"/>
  <c r="BH25" i="19"/>
  <c r="BH27" i="19"/>
  <c r="BH29" i="19"/>
  <c r="BR30" i="19"/>
  <c r="CB30" i="19" s="1"/>
  <c r="BH32" i="19"/>
  <c r="BH34" i="19"/>
  <c r="BR35" i="19"/>
  <c r="CB35" i="19" s="1"/>
  <c r="BH37" i="19"/>
  <c r="BH39" i="19"/>
  <c r="BH49" i="19"/>
  <c r="BH51" i="19"/>
  <c r="BH53" i="19"/>
  <c r="BH55" i="19"/>
  <c r="BH57" i="19"/>
  <c r="BH59" i="19"/>
  <c r="BH63" i="19"/>
  <c r="BR64" i="19"/>
  <c r="CB64" i="19" s="1"/>
  <c r="BH67" i="19"/>
  <c r="BR68" i="19"/>
  <c r="CB68" i="19" s="1"/>
  <c r="BH71" i="19"/>
  <c r="BR72" i="19"/>
  <c r="CB72" i="19" s="1"/>
  <c r="BH74" i="19"/>
  <c r="BH75" i="19"/>
  <c r="BR76" i="19"/>
  <c r="CB76" i="19" s="1"/>
  <c r="BR80" i="19"/>
  <c r="CB80" i="19" s="1"/>
  <c r="BR95" i="19"/>
  <c r="BR104" i="19"/>
  <c r="CB95" i="19"/>
  <c r="CB99" i="19"/>
  <c r="CB103" i="19"/>
  <c r="BR96" i="19"/>
  <c r="CB96" i="19" s="1"/>
  <c r="BR98" i="19"/>
  <c r="CB98" i="19" s="1"/>
  <c r="BR100" i="19"/>
  <c r="CB100" i="19" s="1"/>
  <c r="BR102" i="19"/>
  <c r="CB102" i="19" s="1"/>
  <c r="CB66" i="19"/>
  <c r="CB70" i="19"/>
  <c r="CB74" i="19"/>
  <c r="CB78" i="19"/>
  <c r="CB82" i="19"/>
  <c r="BR7" i="19"/>
  <c r="CB7" i="19" s="1"/>
  <c r="BW8" i="19"/>
  <c r="CB8" i="19" s="1"/>
  <c r="BR9" i="19"/>
  <c r="CB9" i="19" s="1"/>
  <c r="BW10" i="19"/>
  <c r="CB10" i="19" s="1"/>
  <c r="BR11" i="19"/>
  <c r="CB11" i="19" s="1"/>
  <c r="BW12" i="19"/>
  <c r="CB12" i="19" s="1"/>
  <c r="BR13" i="19"/>
  <c r="CB13" i="19" s="1"/>
  <c r="BW14" i="19"/>
  <c r="CB14" i="19" s="1"/>
  <c r="BR15" i="19"/>
  <c r="CB15" i="19" s="1"/>
  <c r="BW16" i="19"/>
  <c r="CB16" i="19" s="1"/>
  <c r="BR17" i="19"/>
  <c r="CB17" i="19" s="1"/>
  <c r="BW18" i="19"/>
  <c r="CB18" i="19" s="1"/>
  <c r="BR19" i="19"/>
  <c r="CB19" i="19" s="1"/>
  <c r="BW20" i="19"/>
  <c r="CB20" i="19" s="1"/>
  <c r="BR21" i="19"/>
  <c r="CB21" i="19" s="1"/>
  <c r="BW22" i="19"/>
  <c r="CB22" i="19" s="1"/>
  <c r="BR23" i="19"/>
  <c r="CB23" i="19" s="1"/>
  <c r="BW24" i="19"/>
  <c r="CB24" i="19" s="1"/>
  <c r="BR25" i="19"/>
  <c r="CB25" i="19" s="1"/>
  <c r="BW26" i="19"/>
  <c r="CB26" i="19" s="1"/>
  <c r="BR27" i="19"/>
  <c r="CB27" i="19" s="1"/>
  <c r="BW28" i="19"/>
  <c r="CB28" i="19" s="1"/>
  <c r="BR29" i="19"/>
  <c r="CB29" i="19" s="1"/>
  <c r="BR31" i="19"/>
  <c r="CB31" i="19" s="1"/>
  <c r="BW32" i="19"/>
  <c r="CB32" i="19" s="1"/>
  <c r="BR33" i="19"/>
  <c r="CB33" i="19" s="1"/>
  <c r="BW34" i="19"/>
  <c r="CB34" i="19" s="1"/>
  <c r="BW36" i="19"/>
  <c r="CB36" i="19" s="1"/>
  <c r="BR37" i="19"/>
  <c r="CB37" i="19" s="1"/>
  <c r="BW38" i="19"/>
  <c r="CB38" i="19" s="1"/>
  <c r="BR39" i="19"/>
  <c r="CB39" i="19" s="1"/>
  <c r="BW40" i="19"/>
  <c r="CB40" i="19" s="1"/>
  <c r="BR41" i="19"/>
  <c r="CB41" i="19" s="1"/>
  <c r="BW42" i="19"/>
  <c r="CB42" i="19" s="1"/>
  <c r="BR43" i="19"/>
  <c r="CB43" i="19" s="1"/>
  <c r="BW44" i="19"/>
  <c r="CB44" i="19" s="1"/>
  <c r="BR45" i="19"/>
  <c r="CB45" i="19" s="1"/>
  <c r="BW46" i="19"/>
  <c r="CB46" i="19" s="1"/>
  <c r="BR47" i="19"/>
  <c r="CB47" i="19" s="1"/>
  <c r="BW48" i="19"/>
  <c r="CB48" i="19" s="1"/>
  <c r="BR49" i="19"/>
  <c r="CB49" i="19" s="1"/>
  <c r="BW50" i="19"/>
  <c r="CB50" i="19" s="1"/>
  <c r="BR51" i="19"/>
  <c r="CB51" i="19" s="1"/>
  <c r="BW52" i="19"/>
  <c r="CB52" i="19" s="1"/>
  <c r="BR53" i="19"/>
  <c r="CB53" i="19" s="1"/>
  <c r="BW54" i="19"/>
  <c r="CB54" i="19" s="1"/>
  <c r="BR55" i="19"/>
  <c r="CB55" i="19" s="1"/>
  <c r="BW56" i="19"/>
  <c r="CB56" i="19" s="1"/>
  <c r="BR57" i="19"/>
  <c r="CB57" i="19" s="1"/>
  <c r="BW58" i="19"/>
  <c r="CB58" i="19" s="1"/>
  <c r="BR59" i="19"/>
  <c r="CB59" i="19" s="1"/>
  <c r="BW60" i="19"/>
  <c r="CB60" i="19" s="1"/>
  <c r="BR61" i="19"/>
  <c r="CB61" i="19" s="1"/>
  <c r="BW62" i="19"/>
  <c r="CB62" i="19" s="1"/>
  <c r="BR63" i="19"/>
  <c r="CB63" i="19" s="1"/>
  <c r="BR65" i="19"/>
  <c r="CB65" i="19" s="1"/>
  <c r="BR67" i="19"/>
  <c r="CB67" i="19" s="1"/>
  <c r="BR69" i="19"/>
  <c r="CB69" i="19" s="1"/>
  <c r="BR71" i="19"/>
  <c r="CB71" i="19" s="1"/>
  <c r="BR73" i="19"/>
  <c r="CB73" i="19" s="1"/>
  <c r="BR75" i="19"/>
  <c r="CB75" i="19" s="1"/>
  <c r="BR77" i="19"/>
  <c r="CB77" i="19" s="1"/>
  <c r="BR79" i="19"/>
  <c r="CB79" i="19" s="1"/>
  <c r="BR81" i="19"/>
  <c r="CB81" i="19" s="1"/>
  <c r="BR83" i="19"/>
  <c r="CB83" i="19" s="1"/>
  <c r="CE115" i="25"/>
  <c r="BZ115" i="25"/>
  <c r="BU115" i="25"/>
  <c r="BP115" i="25"/>
  <c r="BK115" i="25"/>
  <c r="BF115" i="25"/>
  <c r="BA115" i="25"/>
  <c r="AV115" i="25"/>
  <c r="AQ115" i="25"/>
  <c r="AL115" i="25"/>
  <c r="AG115" i="25"/>
  <c r="AB115" i="25"/>
  <c r="W115" i="25"/>
  <c r="R115" i="25"/>
  <c r="M115" i="25"/>
  <c r="H115" i="25"/>
  <c r="CE114" i="25"/>
  <c r="BZ114" i="25"/>
  <c r="BU114" i="25"/>
  <c r="BP114" i="25"/>
  <c r="BK114" i="25"/>
  <c r="BF114" i="25"/>
  <c r="BA114" i="25"/>
  <c r="AV114" i="25"/>
  <c r="AQ114" i="25"/>
  <c r="AL114" i="25"/>
  <c r="AG114" i="25"/>
  <c r="AB114" i="25"/>
  <c r="W114" i="25"/>
  <c r="R114" i="25"/>
  <c r="M114" i="25"/>
  <c r="H114" i="25"/>
  <c r="AV113" i="25"/>
  <c r="H113" i="25"/>
  <c r="AV112" i="25"/>
  <c r="H112" i="25"/>
  <c r="AV111" i="25"/>
  <c r="H111" i="25"/>
  <c r="AV110" i="25"/>
  <c r="H110" i="25"/>
  <c r="AV109" i="25"/>
  <c r="H109" i="25"/>
  <c r="CE108" i="25"/>
  <c r="BZ108" i="25"/>
  <c r="BU108" i="25"/>
  <c r="BP108" i="25"/>
  <c r="BK108" i="25"/>
  <c r="BF108" i="25"/>
  <c r="BA108" i="25"/>
  <c r="AV108" i="25"/>
  <c r="AQ108" i="25"/>
  <c r="AL108" i="25"/>
  <c r="AG108" i="25"/>
  <c r="AB108" i="25"/>
  <c r="BP113" i="25"/>
  <c r="Y104" i="25"/>
  <c r="O104" i="25"/>
  <c r="J104" i="25"/>
  <c r="T104" i="25" s="1"/>
  <c r="Y103" i="25"/>
  <c r="O103" i="25"/>
  <c r="J103" i="25"/>
  <c r="Y102" i="25"/>
  <c r="J102" i="25"/>
  <c r="T102" i="25" s="1"/>
  <c r="Y101" i="25"/>
  <c r="J101" i="25"/>
  <c r="T101" i="25" s="1"/>
  <c r="Y100" i="25"/>
  <c r="J100" i="25"/>
  <c r="T100" i="25" s="1"/>
  <c r="Y99" i="25"/>
  <c r="J99" i="25"/>
  <c r="T99" i="25" s="1"/>
  <c r="Y98" i="25"/>
  <c r="J98" i="25"/>
  <c r="T98" i="25" s="1"/>
  <c r="Y97" i="25"/>
  <c r="AN97" i="25" s="1"/>
  <c r="J97" i="25"/>
  <c r="T97" i="25" s="1"/>
  <c r="Y96" i="25"/>
  <c r="J96" i="25"/>
  <c r="T96" i="25" s="1"/>
  <c r="Y95" i="25"/>
  <c r="J95" i="25"/>
  <c r="T95" i="25" s="1"/>
  <c r="CB94" i="25"/>
  <c r="BW94" i="25"/>
  <c r="BR94" i="25"/>
  <c r="BH94" i="25"/>
  <c r="BC94" i="25"/>
  <c r="AX94" i="25"/>
  <c r="Y94" i="25"/>
  <c r="J94" i="25"/>
  <c r="T94" i="25" s="1"/>
  <c r="CB93" i="25"/>
  <c r="BW93" i="25"/>
  <c r="BR93" i="25"/>
  <c r="BH93" i="25"/>
  <c r="BC93" i="25"/>
  <c r="AX93" i="25"/>
  <c r="Y93" i="25"/>
  <c r="J93" i="25"/>
  <c r="T93" i="25" s="1"/>
  <c r="CB92" i="25"/>
  <c r="BW92" i="25"/>
  <c r="BR92" i="25"/>
  <c r="BH92" i="25"/>
  <c r="BC92" i="25"/>
  <c r="AX92" i="25"/>
  <c r="Y92" i="25"/>
  <c r="J92" i="25"/>
  <c r="T92" i="25" s="1"/>
  <c r="CB91" i="25"/>
  <c r="BW91" i="25"/>
  <c r="BR91" i="25"/>
  <c r="BH91" i="25"/>
  <c r="BC91" i="25"/>
  <c r="AX91" i="25"/>
  <c r="Y91" i="25"/>
  <c r="J91" i="25"/>
  <c r="T91" i="25" s="1"/>
  <c r="CB90" i="25"/>
  <c r="BW90" i="25"/>
  <c r="BR90" i="25"/>
  <c r="BH90" i="25"/>
  <c r="BC90" i="25"/>
  <c r="AX90" i="25"/>
  <c r="Y90" i="25"/>
  <c r="J90" i="25"/>
  <c r="T90" i="25" s="1"/>
  <c r="CB89" i="25"/>
  <c r="BW89" i="25"/>
  <c r="BR89" i="25"/>
  <c r="BH89" i="25"/>
  <c r="BC89" i="25"/>
  <c r="AX89" i="25"/>
  <c r="Y89" i="25"/>
  <c r="J89" i="25"/>
  <c r="T89" i="25" s="1"/>
  <c r="CB88" i="25"/>
  <c r="BW88" i="25"/>
  <c r="BR88" i="25"/>
  <c r="BH88" i="25"/>
  <c r="BC88" i="25"/>
  <c r="AX88" i="25"/>
  <c r="Y88" i="25"/>
  <c r="J88" i="25"/>
  <c r="T88" i="25" s="1"/>
  <c r="CB87" i="25"/>
  <c r="BW87" i="25"/>
  <c r="BR87" i="25"/>
  <c r="BH87" i="25"/>
  <c r="BC87" i="25"/>
  <c r="AX87" i="25"/>
  <c r="Y87" i="25"/>
  <c r="J87" i="25"/>
  <c r="T87" i="25" s="1"/>
  <c r="CB86" i="25"/>
  <c r="BW86" i="25"/>
  <c r="BR86" i="25"/>
  <c r="BH86" i="25"/>
  <c r="BC86" i="25"/>
  <c r="AX86" i="25"/>
  <c r="Y86" i="25"/>
  <c r="J86" i="25"/>
  <c r="T86" i="25" s="1"/>
  <c r="CB85" i="25"/>
  <c r="BW85" i="25"/>
  <c r="BR85" i="25"/>
  <c r="BH85" i="25"/>
  <c r="BC85" i="25"/>
  <c r="AX85" i="25"/>
  <c r="Y85" i="25"/>
  <c r="J85" i="25"/>
  <c r="T85" i="25" s="1"/>
  <c r="CB84" i="25"/>
  <c r="BW84" i="25"/>
  <c r="BR84" i="25"/>
  <c r="BH84" i="25"/>
  <c r="BK113" i="25" s="1"/>
  <c r="BC84" i="25"/>
  <c r="BF113" i="25" s="1"/>
  <c r="AX84" i="25"/>
  <c r="BA113" i="25" s="1"/>
  <c r="Y84" i="25"/>
  <c r="R113" i="25"/>
  <c r="J84" i="25"/>
  <c r="Y83" i="25"/>
  <c r="AN83" i="25" s="1"/>
  <c r="J83" i="25"/>
  <c r="T83" i="25" s="1"/>
  <c r="Y82" i="25"/>
  <c r="AN82" i="25" s="1"/>
  <c r="J82" i="25"/>
  <c r="T82" i="25" s="1"/>
  <c r="Y81" i="25"/>
  <c r="AN81" i="25" s="1"/>
  <c r="J81" i="25"/>
  <c r="T81" i="25" s="1"/>
  <c r="Y80" i="25"/>
  <c r="AN80" i="25" s="1"/>
  <c r="J80" i="25"/>
  <c r="T80" i="25" s="1"/>
  <c r="Y79" i="25"/>
  <c r="AN79" i="25" s="1"/>
  <c r="J79" i="25"/>
  <c r="T79" i="25" s="1"/>
  <c r="Y78" i="25"/>
  <c r="AN78" i="25" s="1"/>
  <c r="J78" i="25"/>
  <c r="T78" i="25" s="1"/>
  <c r="Y77" i="25"/>
  <c r="AN77" i="25" s="1"/>
  <c r="J77" i="25"/>
  <c r="T77" i="25" s="1"/>
  <c r="Y76" i="25"/>
  <c r="AN76" i="25" s="1"/>
  <c r="J76" i="25"/>
  <c r="T76" i="25" s="1"/>
  <c r="Y75" i="25"/>
  <c r="J75" i="25"/>
  <c r="T75" i="25" s="1"/>
  <c r="Y74" i="25"/>
  <c r="J74" i="25"/>
  <c r="T74" i="25" s="1"/>
  <c r="Y73" i="25"/>
  <c r="J73" i="25"/>
  <c r="T73" i="25" s="1"/>
  <c r="Y72" i="25"/>
  <c r="J72" i="25"/>
  <c r="T72" i="25" s="1"/>
  <c r="Y71" i="25"/>
  <c r="J71" i="25"/>
  <c r="T71" i="25" s="1"/>
  <c r="Y70" i="25"/>
  <c r="J70" i="25"/>
  <c r="T70" i="25" s="1"/>
  <c r="Y69" i="25"/>
  <c r="J69" i="25"/>
  <c r="T69" i="25" s="1"/>
  <c r="Y68" i="25"/>
  <c r="J68" i="25"/>
  <c r="T68" i="25" s="1"/>
  <c r="Y67" i="25"/>
  <c r="J67" i="25"/>
  <c r="T67" i="25" s="1"/>
  <c r="Y66" i="25"/>
  <c r="J66" i="25"/>
  <c r="T66" i="25" s="1"/>
  <c r="Y65" i="25"/>
  <c r="J65" i="25"/>
  <c r="T65" i="25" s="1"/>
  <c r="BP112" i="25"/>
  <c r="BK112" i="25"/>
  <c r="BF112" i="25"/>
  <c r="BA112" i="25"/>
  <c r="Y64" i="25"/>
  <c r="R112" i="25"/>
  <c r="J64" i="25"/>
  <c r="Y63" i="25"/>
  <c r="J63" i="25"/>
  <c r="T63" i="25" s="1"/>
  <c r="Y62" i="25"/>
  <c r="J62" i="25"/>
  <c r="T62" i="25" s="1"/>
  <c r="Y61" i="25"/>
  <c r="J61" i="25"/>
  <c r="T61" i="25" s="1"/>
  <c r="Y60" i="25"/>
  <c r="J60" i="25"/>
  <c r="T60" i="25" s="1"/>
  <c r="Y59" i="25"/>
  <c r="J59" i="25"/>
  <c r="T59" i="25" s="1"/>
  <c r="Y58" i="25"/>
  <c r="J58" i="25"/>
  <c r="T58" i="25" s="1"/>
  <c r="Y57" i="25"/>
  <c r="J57" i="25"/>
  <c r="T57" i="25" s="1"/>
  <c r="Y56" i="25"/>
  <c r="J56" i="25"/>
  <c r="T56" i="25" s="1"/>
  <c r="Y55" i="25"/>
  <c r="J55" i="25"/>
  <c r="T55" i="25" s="1"/>
  <c r="Y54" i="25"/>
  <c r="J54" i="25"/>
  <c r="T54" i="25" s="1"/>
  <c r="Y53" i="25"/>
  <c r="J53" i="25"/>
  <c r="T53" i="25" s="1"/>
  <c r="Y52" i="25"/>
  <c r="J52" i="25"/>
  <c r="T52" i="25" s="1"/>
  <c r="Y51" i="25"/>
  <c r="J51" i="25"/>
  <c r="T51" i="25" s="1"/>
  <c r="Y50" i="25"/>
  <c r="J50" i="25"/>
  <c r="T50" i="25" s="1"/>
  <c r="Y49" i="25"/>
  <c r="J49" i="25"/>
  <c r="T49" i="25" s="1"/>
  <c r="Y48" i="25"/>
  <c r="J48" i="25"/>
  <c r="T48" i="25" s="1"/>
  <c r="Y47" i="25"/>
  <c r="J47" i="25"/>
  <c r="T47" i="25" s="1"/>
  <c r="Y46" i="25"/>
  <c r="J46" i="25"/>
  <c r="T46" i="25" s="1"/>
  <c r="BP111" i="25"/>
  <c r="BK111" i="25"/>
  <c r="BF111" i="25"/>
  <c r="BA111" i="25"/>
  <c r="Y45" i="25"/>
  <c r="R111" i="25"/>
  <c r="J45" i="25"/>
  <c r="Y44" i="25"/>
  <c r="AN44" i="25" s="1"/>
  <c r="J44" i="25"/>
  <c r="T44" i="25" s="1"/>
  <c r="Y43" i="25"/>
  <c r="AN43" i="25" s="1"/>
  <c r="J43" i="25"/>
  <c r="T43" i="25" s="1"/>
  <c r="Y42" i="25"/>
  <c r="AN42" i="25" s="1"/>
  <c r="J42" i="25"/>
  <c r="T42" i="25" s="1"/>
  <c r="Y41" i="25"/>
  <c r="AN41" i="25" s="1"/>
  <c r="J41" i="25"/>
  <c r="T41" i="25" s="1"/>
  <c r="Y40" i="25"/>
  <c r="AN40" i="25" s="1"/>
  <c r="J40" i="25"/>
  <c r="T40" i="25" s="1"/>
  <c r="Y39" i="25"/>
  <c r="AN39" i="25" s="1"/>
  <c r="J39" i="25"/>
  <c r="T39" i="25" s="1"/>
  <c r="Y38" i="25"/>
  <c r="J38" i="25"/>
  <c r="T38" i="25" s="1"/>
  <c r="Y37" i="25"/>
  <c r="J37" i="25"/>
  <c r="T37" i="25" s="1"/>
  <c r="Y36" i="25"/>
  <c r="J36" i="25"/>
  <c r="T36" i="25" s="1"/>
  <c r="Y35" i="25"/>
  <c r="J35" i="25"/>
  <c r="T35" i="25" s="1"/>
  <c r="Y34" i="25"/>
  <c r="J34" i="25"/>
  <c r="T34" i="25" s="1"/>
  <c r="Y33" i="25"/>
  <c r="J33" i="25"/>
  <c r="T33" i="25" s="1"/>
  <c r="Y32" i="25"/>
  <c r="J32" i="25"/>
  <c r="T32" i="25" s="1"/>
  <c r="Y31" i="25"/>
  <c r="J31" i="25"/>
  <c r="T31" i="25" s="1"/>
  <c r="Y30" i="25"/>
  <c r="J30" i="25"/>
  <c r="T30" i="25" s="1"/>
  <c r="Y29" i="25"/>
  <c r="J29" i="25"/>
  <c r="T29" i="25" s="1"/>
  <c r="Y28" i="25"/>
  <c r="J28" i="25"/>
  <c r="T28" i="25" s="1"/>
  <c r="Y27" i="25"/>
  <c r="J27" i="25"/>
  <c r="T27" i="25" s="1"/>
  <c r="Y26" i="25"/>
  <c r="J26" i="25"/>
  <c r="T26" i="25" s="1"/>
  <c r="Y25" i="25"/>
  <c r="J25" i="25"/>
  <c r="T25" i="25" s="1"/>
  <c r="Y24" i="25"/>
  <c r="J24" i="25"/>
  <c r="T24" i="25" s="1"/>
  <c r="BP110" i="25"/>
  <c r="BK110" i="25"/>
  <c r="BF110" i="25"/>
  <c r="BA110" i="25"/>
  <c r="Y23" i="25"/>
  <c r="R110" i="25"/>
  <c r="J23" i="25"/>
  <c r="Y22" i="25"/>
  <c r="J22" i="25"/>
  <c r="T22" i="25" s="1"/>
  <c r="Y21" i="25"/>
  <c r="J21" i="25"/>
  <c r="T21" i="25" s="1"/>
  <c r="Y20" i="25"/>
  <c r="J20" i="25"/>
  <c r="T20" i="25" s="1"/>
  <c r="Y19" i="25"/>
  <c r="J19" i="25"/>
  <c r="T19" i="25" s="1"/>
  <c r="Y18" i="25"/>
  <c r="J18" i="25"/>
  <c r="T18" i="25" s="1"/>
  <c r="Y17" i="25"/>
  <c r="J17" i="25"/>
  <c r="T17" i="25" s="1"/>
  <c r="Y16" i="25"/>
  <c r="J16" i="25"/>
  <c r="T16" i="25" s="1"/>
  <c r="Y15" i="25"/>
  <c r="J15" i="25"/>
  <c r="T15" i="25" s="1"/>
  <c r="Y14" i="25"/>
  <c r="J14" i="25"/>
  <c r="T14" i="25" s="1"/>
  <c r="Y13" i="25"/>
  <c r="J13" i="25"/>
  <c r="T13" i="25" s="1"/>
  <c r="Y12" i="25"/>
  <c r="J12" i="25"/>
  <c r="T12" i="25" s="1"/>
  <c r="Y11" i="25"/>
  <c r="J11" i="25"/>
  <c r="T11" i="25" s="1"/>
  <c r="Y10" i="25"/>
  <c r="J10" i="25"/>
  <c r="T10" i="25" s="1"/>
  <c r="Y9" i="25"/>
  <c r="J9" i="25"/>
  <c r="T9" i="25" s="1"/>
  <c r="Y8" i="25"/>
  <c r="J8" i="25"/>
  <c r="T8" i="25" s="1"/>
  <c r="BP109" i="25"/>
  <c r="BK109" i="25"/>
  <c r="BF109" i="25"/>
  <c r="BA109" i="25"/>
  <c r="Y7" i="25"/>
  <c r="R109" i="25"/>
  <c r="J7" i="25"/>
  <c r="M112" i="25" l="1"/>
  <c r="T64" i="25"/>
  <c r="W112" i="25" s="1"/>
  <c r="M113" i="25"/>
  <c r="T84" i="25"/>
  <c r="W113" i="25" s="1"/>
  <c r="T103" i="25"/>
  <c r="AD103" i="25"/>
  <c r="AN103" i="25" s="1"/>
  <c r="AI103" i="25"/>
  <c r="AN80" i="19"/>
  <c r="AN82" i="19"/>
  <c r="AN84" i="19"/>
  <c r="AN86" i="19"/>
  <c r="AN88" i="19"/>
  <c r="AN90" i="19"/>
  <c r="AN92" i="19"/>
  <c r="AN94" i="19"/>
  <c r="AN96" i="19"/>
  <c r="AN98" i="19"/>
  <c r="AN100" i="19"/>
  <c r="AN102" i="19"/>
  <c r="AN89" i="19"/>
  <c r="AN91" i="19"/>
  <c r="AN93" i="19"/>
  <c r="AN95" i="19"/>
  <c r="AN97" i="19"/>
  <c r="AN99" i="19"/>
  <c r="AN101" i="19"/>
  <c r="M109" i="25"/>
  <c r="T7" i="25"/>
  <c r="W109" i="25" s="1"/>
  <c r="M110" i="25"/>
  <c r="T23" i="25"/>
  <c r="W110" i="25" s="1"/>
  <c r="M111" i="25"/>
  <c r="T45" i="25"/>
  <c r="W111" i="25" s="1"/>
  <c r="AB109" i="25"/>
  <c r="AI7" i="25"/>
  <c r="AD7" i="25"/>
  <c r="AI8" i="25"/>
  <c r="AD8" i="25"/>
  <c r="AI9" i="25"/>
  <c r="AD9" i="25"/>
  <c r="AI10" i="25"/>
  <c r="AD10" i="25"/>
  <c r="AI11" i="25"/>
  <c r="AD11" i="25"/>
  <c r="AI12" i="25"/>
  <c r="AD12" i="25"/>
  <c r="AI13" i="25"/>
  <c r="AD13" i="25"/>
  <c r="AI14" i="25"/>
  <c r="AD14" i="25"/>
  <c r="AI15" i="25"/>
  <c r="AD15" i="25"/>
  <c r="AI16" i="25"/>
  <c r="AD16" i="25"/>
  <c r="AI17" i="25"/>
  <c r="AD17" i="25"/>
  <c r="AI18" i="25"/>
  <c r="AD18" i="25"/>
  <c r="AI19" i="25"/>
  <c r="AD19" i="25"/>
  <c r="AI20" i="25"/>
  <c r="AD20" i="25"/>
  <c r="AI21" i="25"/>
  <c r="AD21" i="25"/>
  <c r="AI22" i="25"/>
  <c r="AD22" i="25"/>
  <c r="AB110" i="25"/>
  <c r="AI23" i="25"/>
  <c r="AD23" i="25"/>
  <c r="AN23" i="25" s="1"/>
  <c r="AI24" i="25"/>
  <c r="AD24" i="25"/>
  <c r="AN24" i="25" s="1"/>
  <c r="AI25" i="25"/>
  <c r="AD25" i="25"/>
  <c r="AN25" i="25" s="1"/>
  <c r="AI26" i="25"/>
  <c r="AD26" i="25"/>
  <c r="AN26" i="25" s="1"/>
  <c r="AI27" i="25"/>
  <c r="AD27" i="25"/>
  <c r="AN27" i="25" s="1"/>
  <c r="AI28" i="25"/>
  <c r="AD28" i="25"/>
  <c r="AN28" i="25" s="1"/>
  <c r="AI29" i="25"/>
  <c r="AD29" i="25"/>
  <c r="AN29" i="25" s="1"/>
  <c r="AI30" i="25"/>
  <c r="AD30" i="25"/>
  <c r="AN30" i="25" s="1"/>
  <c r="AI31" i="25"/>
  <c r="AD31" i="25"/>
  <c r="AN31" i="25" s="1"/>
  <c r="AI32" i="25"/>
  <c r="AD32" i="25"/>
  <c r="AN32" i="25" s="1"/>
  <c r="AI33" i="25"/>
  <c r="AD33" i="25"/>
  <c r="AN33" i="25" s="1"/>
  <c r="AI34" i="25"/>
  <c r="AD34" i="25"/>
  <c r="AN34" i="25" s="1"/>
  <c r="AI35" i="25"/>
  <c r="AD35" i="25"/>
  <c r="AN35" i="25" s="1"/>
  <c r="AI36" i="25"/>
  <c r="AD36" i="25"/>
  <c r="AN36" i="25" s="1"/>
  <c r="AI37" i="25"/>
  <c r="AD37" i="25"/>
  <c r="AN37" i="25" s="1"/>
  <c r="AI38" i="25"/>
  <c r="AD38" i="25"/>
  <c r="AN38" i="25" s="1"/>
  <c r="AB111" i="25"/>
  <c r="AI45" i="25"/>
  <c r="AD45" i="25"/>
  <c r="AI46" i="25"/>
  <c r="AD46" i="25"/>
  <c r="AI47" i="25"/>
  <c r="AD47" i="25"/>
  <c r="AI48" i="25"/>
  <c r="AD48" i="25"/>
  <c r="AI49" i="25"/>
  <c r="AD49" i="25"/>
  <c r="AI50" i="25"/>
  <c r="AD50" i="25"/>
  <c r="AI51" i="25"/>
  <c r="AD51" i="25"/>
  <c r="AI52" i="25"/>
  <c r="AD52" i="25"/>
  <c r="AI53" i="25"/>
  <c r="AD53" i="25"/>
  <c r="AI54" i="25"/>
  <c r="AD54" i="25"/>
  <c r="AI55" i="25"/>
  <c r="AD55" i="25"/>
  <c r="AI56" i="25"/>
  <c r="AD56" i="25"/>
  <c r="AI57" i="25"/>
  <c r="AD57" i="25"/>
  <c r="AD58" i="25"/>
  <c r="AN58" i="25" s="1"/>
  <c r="AI58" i="25"/>
  <c r="AD59" i="25"/>
  <c r="AN59" i="25" s="1"/>
  <c r="AI59" i="25"/>
  <c r="AD60" i="25"/>
  <c r="AN60" i="25" s="1"/>
  <c r="AI60" i="25"/>
  <c r="AD61" i="25"/>
  <c r="AN61" i="25" s="1"/>
  <c r="AI61" i="25"/>
  <c r="AD62" i="25"/>
  <c r="AN62" i="25" s="1"/>
  <c r="AI62" i="25"/>
  <c r="AD63" i="25"/>
  <c r="AN63" i="25" s="1"/>
  <c r="AI63" i="25"/>
  <c r="AB112" i="25"/>
  <c r="AD64" i="25"/>
  <c r="AI64" i="25"/>
  <c r="AD65" i="25"/>
  <c r="AI65" i="25"/>
  <c r="AD66" i="25"/>
  <c r="AI66" i="25"/>
  <c r="AD67" i="25"/>
  <c r="AI67" i="25"/>
  <c r="AD68" i="25"/>
  <c r="AI68" i="25"/>
  <c r="AD69" i="25"/>
  <c r="AI69" i="25"/>
  <c r="AD70" i="25"/>
  <c r="AI70" i="25"/>
  <c r="AD71" i="25"/>
  <c r="AI71" i="25"/>
  <c r="AD72" i="25"/>
  <c r="AI72" i="25"/>
  <c r="AD73" i="25"/>
  <c r="AI73" i="25"/>
  <c r="AD74" i="25"/>
  <c r="AI74" i="25"/>
  <c r="AD75" i="25"/>
  <c r="AI75" i="25"/>
  <c r="AB113" i="25"/>
  <c r="AD84" i="25"/>
  <c r="AN84" i="25" s="1"/>
  <c r="AI84" i="25"/>
  <c r="AD85" i="25"/>
  <c r="AN85" i="25" s="1"/>
  <c r="AI85" i="25"/>
  <c r="AD86" i="25"/>
  <c r="AN86" i="25" s="1"/>
  <c r="AI86" i="25"/>
  <c r="AD87" i="25"/>
  <c r="AN87" i="25" s="1"/>
  <c r="AI87" i="25"/>
  <c r="AD88" i="25"/>
  <c r="AN88" i="25" s="1"/>
  <c r="AI88" i="25"/>
  <c r="AD89" i="25"/>
  <c r="AN89" i="25" s="1"/>
  <c r="AI89" i="25"/>
  <c r="AD90" i="25"/>
  <c r="AN90" i="25" s="1"/>
  <c r="AI90" i="25"/>
  <c r="AD91" i="25"/>
  <c r="AN91" i="25" s="1"/>
  <c r="AI91" i="25"/>
  <c r="AD92" i="25"/>
  <c r="AN92" i="25" s="1"/>
  <c r="AI92" i="25"/>
  <c r="AD93" i="25"/>
  <c r="AN93" i="25" s="1"/>
  <c r="AI93" i="25"/>
  <c r="AD94" i="25"/>
  <c r="AN94" i="25" s="1"/>
  <c r="AI94" i="25"/>
  <c r="AD95" i="25"/>
  <c r="AN95" i="25" s="1"/>
  <c r="AI95" i="25"/>
  <c r="AD96" i="25"/>
  <c r="AN96" i="25" s="1"/>
  <c r="AI96" i="25"/>
  <c r="AD98" i="25"/>
  <c r="AN98" i="25" s="1"/>
  <c r="AI98" i="25"/>
  <c r="AD99" i="25"/>
  <c r="AN99" i="25" s="1"/>
  <c r="AI99" i="25"/>
  <c r="AD100" i="25"/>
  <c r="AN100" i="25" s="1"/>
  <c r="AI100" i="25"/>
  <c r="AD101" i="25"/>
  <c r="AN101" i="25" s="1"/>
  <c r="AI101" i="25"/>
  <c r="AD102" i="25"/>
  <c r="AN102" i="25" s="1"/>
  <c r="AI102" i="25"/>
  <c r="AD104" i="25"/>
  <c r="AN104" i="25" s="1"/>
  <c r="AI104" i="25"/>
  <c r="AD44" i="25"/>
  <c r="AD41" i="25"/>
  <c r="AD42" i="25"/>
  <c r="AD43" i="25"/>
  <c r="AD97" i="25"/>
  <c r="AI97" i="25"/>
  <c r="AD39" i="25"/>
  <c r="AG109" i="25"/>
  <c r="AL109" i="25"/>
  <c r="AD82" i="25"/>
  <c r="AI82" i="25"/>
  <c r="BU109" i="25"/>
  <c r="BZ109" i="25"/>
  <c r="BU110" i="25"/>
  <c r="BZ110" i="25"/>
  <c r="AI39" i="25"/>
  <c r="AD40" i="25"/>
  <c r="AI40" i="25"/>
  <c r="AI41" i="25"/>
  <c r="AI42" i="25"/>
  <c r="AI43" i="25"/>
  <c r="AI44" i="25"/>
  <c r="AD80" i="25"/>
  <c r="AI80" i="25"/>
  <c r="AD81" i="25"/>
  <c r="AI81" i="25"/>
  <c r="AD83" i="25"/>
  <c r="AI83" i="25"/>
  <c r="AD76" i="25"/>
  <c r="AI76" i="25"/>
  <c r="AD77" i="25"/>
  <c r="AI77" i="25"/>
  <c r="AD78" i="25"/>
  <c r="AI78" i="25"/>
  <c r="AD79" i="25"/>
  <c r="AI79" i="25"/>
  <c r="AG113" i="25"/>
  <c r="AL113" i="25"/>
  <c r="BU113" i="25"/>
  <c r="BZ113" i="25"/>
  <c r="CE109" i="25"/>
  <c r="AQ110" i="25"/>
  <c r="CE110" i="25"/>
  <c r="CE111" i="25"/>
  <c r="CE112" i="25"/>
  <c r="AQ113" i="25"/>
  <c r="CE113" i="25"/>
  <c r="AN75" i="25" l="1"/>
  <c r="AN74" i="25"/>
  <c r="AN73" i="25"/>
  <c r="AN72" i="25"/>
  <c r="AN71" i="25"/>
  <c r="AN70" i="25"/>
  <c r="AN69" i="25"/>
  <c r="AN68" i="25"/>
  <c r="AN67" i="25"/>
  <c r="AN66" i="25"/>
  <c r="AN65" i="25"/>
  <c r="AN64" i="25"/>
  <c r="AQ112" i="25" s="1"/>
  <c r="AN57" i="25"/>
  <c r="AN56" i="25"/>
  <c r="AN55" i="25"/>
  <c r="AN54" i="25"/>
  <c r="AN53" i="25"/>
  <c r="AN52" i="25"/>
  <c r="AN51" i="25"/>
  <c r="AN50" i="25"/>
  <c r="AN49" i="25"/>
  <c r="AN48" i="25"/>
  <c r="AN47" i="25"/>
  <c r="AN46" i="25"/>
  <c r="AN45" i="25"/>
  <c r="AQ111" i="25" s="1"/>
  <c r="AN22" i="25"/>
  <c r="AN21" i="25"/>
  <c r="AN20" i="25"/>
  <c r="AN19" i="25"/>
  <c r="AN18" i="25"/>
  <c r="AN17" i="25"/>
  <c r="AN16" i="25"/>
  <c r="AN15" i="25"/>
  <c r="AN14" i="25"/>
  <c r="AN13" i="25"/>
  <c r="AN12" i="25"/>
  <c r="AN11" i="25"/>
  <c r="AN10" i="25"/>
  <c r="AN9" i="25"/>
  <c r="AN8" i="25"/>
  <c r="AN7" i="25"/>
  <c r="AQ109" i="25" s="1"/>
  <c r="BU111" i="25"/>
  <c r="AG112" i="25"/>
  <c r="AG110" i="25"/>
  <c r="AL112" i="25"/>
  <c r="AL111" i="25"/>
  <c r="BZ112" i="25"/>
  <c r="BZ111" i="25"/>
  <c r="AG111" i="25"/>
  <c r="BU112" i="25"/>
  <c r="AL110" i="25"/>
  <c r="CE115" i="19" l="1"/>
  <c r="BZ115" i="19"/>
  <c r="BU115" i="19"/>
  <c r="BP115" i="19"/>
  <c r="BK115" i="19"/>
  <c r="BF115" i="19"/>
  <c r="BA115" i="19"/>
  <c r="AV115" i="19"/>
  <c r="AQ115" i="19"/>
  <c r="AL115" i="19"/>
  <c r="AG115" i="19"/>
  <c r="AB115" i="19"/>
  <c r="W115" i="19"/>
  <c r="R115" i="19"/>
  <c r="M115" i="19"/>
  <c r="H115" i="19"/>
  <c r="CE114" i="19"/>
  <c r="BZ114" i="19"/>
  <c r="BU114" i="19"/>
  <c r="BP114" i="19"/>
  <c r="BK114" i="19"/>
  <c r="BF114" i="19"/>
  <c r="BA114" i="19"/>
  <c r="AV114" i="19"/>
  <c r="AQ114" i="19"/>
  <c r="AL114" i="19"/>
  <c r="AG114" i="19"/>
  <c r="AB114" i="19"/>
  <c r="W114" i="19"/>
  <c r="R114" i="19"/>
  <c r="M114" i="19"/>
  <c r="H114" i="19"/>
  <c r="AV113" i="19"/>
  <c r="H113" i="19"/>
  <c r="AV112" i="19"/>
  <c r="H112" i="19"/>
  <c r="AV111" i="19"/>
  <c r="H111" i="19"/>
  <c r="AV110" i="19"/>
  <c r="H110" i="19"/>
  <c r="AV109" i="19"/>
  <c r="H109" i="19"/>
  <c r="CE108" i="19"/>
  <c r="BZ108" i="19"/>
  <c r="BU108" i="19"/>
  <c r="BP108" i="19"/>
  <c r="BK108" i="19"/>
  <c r="BF108" i="19"/>
  <c r="BA108" i="19"/>
  <c r="AV108" i="19"/>
  <c r="AQ108" i="19"/>
  <c r="AL108" i="19"/>
  <c r="AG108" i="19"/>
  <c r="AB108" i="19"/>
  <c r="W108" i="19"/>
  <c r="R108" i="19"/>
  <c r="M108" i="19"/>
  <c r="H108" i="19"/>
  <c r="Y104" i="19"/>
  <c r="O104" i="19"/>
  <c r="J104" i="19"/>
  <c r="Y103" i="19"/>
  <c r="T103" i="19"/>
  <c r="BM94" i="19"/>
  <c r="BM93" i="19"/>
  <c r="BM92" i="19"/>
  <c r="BM91" i="19"/>
  <c r="BM90" i="19"/>
  <c r="BM89" i="19"/>
  <c r="BM88" i="19"/>
  <c r="BM87" i="19"/>
  <c r="BM86" i="19"/>
  <c r="BM85" i="19"/>
  <c r="BM84" i="19"/>
  <c r="BF113" i="19"/>
  <c r="BA113" i="19"/>
  <c r="AB113" i="19"/>
  <c r="R113" i="19"/>
  <c r="W113" i="19"/>
  <c r="BP112" i="19"/>
  <c r="BF112" i="19"/>
  <c r="BA112" i="19"/>
  <c r="AB112" i="19"/>
  <c r="R112" i="19"/>
  <c r="W112" i="19"/>
  <c r="BU111" i="19"/>
  <c r="BP111" i="19"/>
  <c r="BF111" i="19"/>
  <c r="BA111" i="19"/>
  <c r="AB111" i="19"/>
  <c r="R111" i="19"/>
  <c r="M111" i="19"/>
  <c r="BU110" i="19"/>
  <c r="BP110" i="19"/>
  <c r="BF110" i="19"/>
  <c r="BA110" i="19"/>
  <c r="AB110" i="19"/>
  <c r="R110" i="19"/>
  <c r="M110" i="19"/>
  <c r="BP109" i="19"/>
  <c r="BF109" i="19"/>
  <c r="BA109" i="19"/>
  <c r="AB109" i="19"/>
  <c r="R109" i="19"/>
  <c r="M109" i="19"/>
  <c r="BW84" i="10"/>
  <c r="BW85" i="10"/>
  <c r="BW86" i="10"/>
  <c r="BW87" i="10"/>
  <c r="BW88" i="10"/>
  <c r="BW89" i="10"/>
  <c r="BW90" i="10"/>
  <c r="BW91" i="10"/>
  <c r="BW92" i="10"/>
  <c r="BW93" i="10"/>
  <c r="BW94" i="10"/>
  <c r="BC84" i="10"/>
  <c r="BC85" i="10"/>
  <c r="BC86" i="10"/>
  <c r="BC87" i="10"/>
  <c r="BC88" i="10"/>
  <c r="BC89" i="10"/>
  <c r="BC90" i="10"/>
  <c r="BC91" i="10"/>
  <c r="BC92" i="10"/>
  <c r="BC93" i="10"/>
  <c r="BC94" i="10"/>
  <c r="BM104" i="10"/>
  <c r="BW104" i="10" s="1"/>
  <c r="BC104" i="10"/>
  <c r="AX104" i="10"/>
  <c r="BR103" i="10"/>
  <c r="CB103" i="10" s="1"/>
  <c r="BM103" i="10"/>
  <c r="BW103" i="10" s="1"/>
  <c r="BC103" i="10"/>
  <c r="AX103" i="10"/>
  <c r="BM102" i="10"/>
  <c r="BW102" i="10" s="1"/>
  <c r="BC102" i="10"/>
  <c r="AX102" i="10"/>
  <c r="BH102" i="10" s="1"/>
  <c r="BM101" i="10"/>
  <c r="BW101" i="10" s="1"/>
  <c r="BC101" i="10"/>
  <c r="AX101" i="10"/>
  <c r="BH101" i="10" s="1"/>
  <c r="BM100" i="10"/>
  <c r="BW100" i="10" s="1"/>
  <c r="BC100" i="10"/>
  <c r="AX100" i="10"/>
  <c r="BR99" i="10"/>
  <c r="CB99" i="10" s="1"/>
  <c r="BM99" i="10"/>
  <c r="BW99" i="10" s="1"/>
  <c r="BC99" i="10"/>
  <c r="AX99" i="10"/>
  <c r="BM98" i="10"/>
  <c r="BW98" i="10" s="1"/>
  <c r="BC98" i="10"/>
  <c r="AX98" i="10"/>
  <c r="BH98" i="10" s="1"/>
  <c r="BM97" i="10"/>
  <c r="BW97" i="10" s="1"/>
  <c r="BC97" i="10"/>
  <c r="AX97" i="10"/>
  <c r="BH97" i="10" s="1"/>
  <c r="BM96" i="10"/>
  <c r="BW96" i="10" s="1"/>
  <c r="BC96" i="10"/>
  <c r="AX96" i="10"/>
  <c r="BR95" i="10"/>
  <c r="CB95" i="10" s="1"/>
  <c r="BM95" i="10"/>
  <c r="BW95" i="10" s="1"/>
  <c r="BC95" i="10"/>
  <c r="AX95" i="10"/>
  <c r="BM83" i="10"/>
  <c r="BW83" i="10" s="1"/>
  <c r="BC83" i="10"/>
  <c r="AX83" i="10"/>
  <c r="BH83" i="10" s="1"/>
  <c r="BM82" i="10"/>
  <c r="BW82" i="10" s="1"/>
  <c r="BC82" i="10"/>
  <c r="AX82" i="10"/>
  <c r="BH82" i="10" s="1"/>
  <c r="BM81" i="10"/>
  <c r="BW81" i="10" s="1"/>
  <c r="BC81" i="10"/>
  <c r="AX81" i="10"/>
  <c r="BR80" i="10"/>
  <c r="CB80" i="10" s="1"/>
  <c r="BM80" i="10"/>
  <c r="BW80" i="10" s="1"/>
  <c r="BC80" i="10"/>
  <c r="AX80" i="10"/>
  <c r="BM79" i="10"/>
  <c r="BW79" i="10" s="1"/>
  <c r="BC79" i="10"/>
  <c r="AX79" i="10"/>
  <c r="BH79" i="10" s="1"/>
  <c r="BM78" i="10"/>
  <c r="BW78" i="10" s="1"/>
  <c r="BC78" i="10"/>
  <c r="AX78" i="10"/>
  <c r="BH78" i="10" s="1"/>
  <c r="BM77" i="10"/>
  <c r="BW77" i="10" s="1"/>
  <c r="BC77" i="10"/>
  <c r="AX77" i="10"/>
  <c r="BR76" i="10"/>
  <c r="CB76" i="10" s="1"/>
  <c r="BM76" i="10"/>
  <c r="BW76" i="10" s="1"/>
  <c r="BC76" i="10"/>
  <c r="AX76" i="10"/>
  <c r="BM75" i="10"/>
  <c r="BW75" i="10" s="1"/>
  <c r="BC75" i="10"/>
  <c r="AX75" i="10"/>
  <c r="BH75" i="10" s="1"/>
  <c r="BM74" i="10"/>
  <c r="BW74" i="10" s="1"/>
  <c r="BC74" i="10"/>
  <c r="AX74" i="10"/>
  <c r="BH74" i="10" s="1"/>
  <c r="BM73" i="10"/>
  <c r="BW73" i="10" s="1"/>
  <c r="BC73" i="10"/>
  <c r="AX73" i="10"/>
  <c r="BR72" i="10"/>
  <c r="CB72" i="10" s="1"/>
  <c r="BM72" i="10"/>
  <c r="BW72" i="10" s="1"/>
  <c r="BC72" i="10"/>
  <c r="AX72" i="10"/>
  <c r="BM71" i="10"/>
  <c r="BW71" i="10" s="1"/>
  <c r="BC71" i="10"/>
  <c r="AX71" i="10"/>
  <c r="BH71" i="10" s="1"/>
  <c r="BM70" i="10"/>
  <c r="BW70" i="10" s="1"/>
  <c r="BC70" i="10"/>
  <c r="AX70" i="10"/>
  <c r="BH70" i="10" s="1"/>
  <c r="BM69" i="10"/>
  <c r="BW69" i="10" s="1"/>
  <c r="BC69" i="10"/>
  <c r="AX69" i="10"/>
  <c r="BR68" i="10"/>
  <c r="CB68" i="10" s="1"/>
  <c r="BM68" i="10"/>
  <c r="BW68" i="10" s="1"/>
  <c r="BC68" i="10"/>
  <c r="AX68" i="10"/>
  <c r="BM67" i="10"/>
  <c r="BW67" i="10" s="1"/>
  <c r="BC67" i="10"/>
  <c r="AX67" i="10"/>
  <c r="BH67" i="10" s="1"/>
  <c r="BM66" i="10"/>
  <c r="BW66" i="10" s="1"/>
  <c r="BC66" i="10"/>
  <c r="AX66" i="10"/>
  <c r="BH66" i="10" s="1"/>
  <c r="BM65" i="10"/>
  <c r="BW65" i="10" s="1"/>
  <c r="BC65" i="10"/>
  <c r="AX65" i="10"/>
  <c r="BR64" i="10"/>
  <c r="CB64" i="10" s="1"/>
  <c r="BM64" i="10"/>
  <c r="BW64" i="10" s="1"/>
  <c r="BC64" i="10"/>
  <c r="AX64" i="10"/>
  <c r="BM63" i="10"/>
  <c r="BW63" i="10" s="1"/>
  <c r="BC63" i="10"/>
  <c r="AX63" i="10"/>
  <c r="BH63" i="10" s="1"/>
  <c r="BM62" i="10"/>
  <c r="BW62" i="10" s="1"/>
  <c r="BC62" i="10"/>
  <c r="AX62" i="10"/>
  <c r="BH62" i="10" s="1"/>
  <c r="BM61" i="10"/>
  <c r="BW61" i="10" s="1"/>
  <c r="BC61" i="10"/>
  <c r="AX61" i="10"/>
  <c r="BR60" i="10"/>
  <c r="CB60" i="10" s="1"/>
  <c r="BM60" i="10"/>
  <c r="BW60" i="10" s="1"/>
  <c r="BC60" i="10"/>
  <c r="AX60" i="10"/>
  <c r="BM59" i="10"/>
  <c r="BW59" i="10" s="1"/>
  <c r="BC59" i="10"/>
  <c r="AX59" i="10"/>
  <c r="BH59" i="10" s="1"/>
  <c r="BM58" i="10"/>
  <c r="BW58" i="10" s="1"/>
  <c r="BC58" i="10"/>
  <c r="AX58" i="10"/>
  <c r="BH58" i="10" s="1"/>
  <c r="BM57" i="10"/>
  <c r="BW57" i="10" s="1"/>
  <c r="BC57" i="10"/>
  <c r="AX57" i="10"/>
  <c r="BR56" i="10"/>
  <c r="CB56" i="10" s="1"/>
  <c r="BM56" i="10"/>
  <c r="BW56" i="10" s="1"/>
  <c r="BC56" i="10"/>
  <c r="AX56" i="10"/>
  <c r="BM55" i="10"/>
  <c r="BW55" i="10" s="1"/>
  <c r="BC55" i="10"/>
  <c r="AX55" i="10"/>
  <c r="BH55" i="10" s="1"/>
  <c r="BM54" i="10"/>
  <c r="BR54" i="10" s="1"/>
  <c r="BC54" i="10"/>
  <c r="AX54" i="10"/>
  <c r="BM53" i="10"/>
  <c r="BW53" i="10" s="1"/>
  <c r="BC53" i="10"/>
  <c r="AX53" i="10"/>
  <c r="BH53" i="10" s="1"/>
  <c r="BM52" i="10"/>
  <c r="BR52" i="10" s="1"/>
  <c r="BC52" i="10"/>
  <c r="AX52" i="10"/>
  <c r="BM51" i="10"/>
  <c r="BW51" i="10" s="1"/>
  <c r="BC51" i="10"/>
  <c r="AX51" i="10"/>
  <c r="BH51" i="10" s="1"/>
  <c r="BM50" i="10"/>
  <c r="BR50" i="10" s="1"/>
  <c r="BC50" i="10"/>
  <c r="AX50" i="10"/>
  <c r="BM49" i="10"/>
  <c r="BW49" i="10" s="1"/>
  <c r="BC49" i="10"/>
  <c r="AX49" i="10"/>
  <c r="BH49" i="10" s="1"/>
  <c r="BM48" i="10"/>
  <c r="BR48" i="10" s="1"/>
  <c r="BC48" i="10"/>
  <c r="AX48" i="10"/>
  <c r="BM47" i="10"/>
  <c r="BW47" i="10" s="1"/>
  <c r="BC47" i="10"/>
  <c r="AX47" i="10"/>
  <c r="BH47" i="10" s="1"/>
  <c r="BM46" i="10"/>
  <c r="BW46" i="10" s="1"/>
  <c r="BC46" i="10"/>
  <c r="AX46" i="10"/>
  <c r="BH46" i="10" s="1"/>
  <c r="BM45" i="10"/>
  <c r="BW45" i="10" s="1"/>
  <c r="BC45" i="10"/>
  <c r="AX45" i="10"/>
  <c r="BM44" i="10"/>
  <c r="BR44" i="10" s="1"/>
  <c r="BC44" i="10"/>
  <c r="AX44" i="10"/>
  <c r="BH44" i="10" s="1"/>
  <c r="BM43" i="10"/>
  <c r="BW43" i="10" s="1"/>
  <c r="BC43" i="10"/>
  <c r="AX43" i="10"/>
  <c r="BM42" i="10"/>
  <c r="BR42" i="10" s="1"/>
  <c r="BC42" i="10"/>
  <c r="AX42" i="10"/>
  <c r="BH42" i="10" s="1"/>
  <c r="BM41" i="10"/>
  <c r="BW41" i="10" s="1"/>
  <c r="BC41" i="10"/>
  <c r="AX41" i="10"/>
  <c r="BH41" i="10" s="1"/>
  <c r="BM40" i="10"/>
  <c r="BR40" i="10" s="1"/>
  <c r="BC40" i="10"/>
  <c r="AX40" i="10"/>
  <c r="BM39" i="10"/>
  <c r="BW39" i="10" s="1"/>
  <c r="BC39" i="10"/>
  <c r="AX39" i="10"/>
  <c r="BH39" i="10" s="1"/>
  <c r="BM38" i="10"/>
  <c r="BR38" i="10" s="1"/>
  <c r="BC38" i="10"/>
  <c r="AX38" i="10"/>
  <c r="BM37" i="10"/>
  <c r="BW37" i="10" s="1"/>
  <c r="BC37" i="10"/>
  <c r="AX37" i="10"/>
  <c r="BH37" i="10" s="1"/>
  <c r="BM36" i="10"/>
  <c r="BR36" i="10" s="1"/>
  <c r="BC36" i="10"/>
  <c r="AX36" i="10"/>
  <c r="BM35" i="10"/>
  <c r="BW35" i="10" s="1"/>
  <c r="BC35" i="10"/>
  <c r="AX35" i="10"/>
  <c r="BH35" i="10" s="1"/>
  <c r="BM34" i="10"/>
  <c r="BR34" i="10" s="1"/>
  <c r="BC34" i="10"/>
  <c r="AX34" i="10"/>
  <c r="BM33" i="10"/>
  <c r="BW33" i="10" s="1"/>
  <c r="BC33" i="10"/>
  <c r="AX33" i="10"/>
  <c r="BH33" i="10" s="1"/>
  <c r="BM32" i="10"/>
  <c r="BR32" i="10" s="1"/>
  <c r="BC32" i="10"/>
  <c r="AX32" i="10"/>
  <c r="BM31" i="10"/>
  <c r="BW31" i="10" s="1"/>
  <c r="BC31" i="10"/>
  <c r="AX31" i="10"/>
  <c r="BH31" i="10" s="1"/>
  <c r="BM30" i="10"/>
  <c r="BR30" i="10" s="1"/>
  <c r="BC30" i="10"/>
  <c r="AX30" i="10"/>
  <c r="BM29" i="10"/>
  <c r="BW29" i="10" s="1"/>
  <c r="BC29" i="10"/>
  <c r="AX29" i="10"/>
  <c r="BH29" i="10" s="1"/>
  <c r="BM28" i="10"/>
  <c r="BR28" i="10" s="1"/>
  <c r="BC28" i="10"/>
  <c r="AX28" i="10"/>
  <c r="BM27" i="10"/>
  <c r="BW27" i="10" s="1"/>
  <c r="BC27" i="10"/>
  <c r="AX27" i="10"/>
  <c r="BH27" i="10" s="1"/>
  <c r="BM26" i="10"/>
  <c r="BR26" i="10" s="1"/>
  <c r="BC26" i="10"/>
  <c r="AX26" i="10"/>
  <c r="BM25" i="10"/>
  <c r="BW25" i="10" s="1"/>
  <c r="BC25" i="10"/>
  <c r="AX25" i="10"/>
  <c r="BH25" i="10" s="1"/>
  <c r="BM24" i="10"/>
  <c r="BR24" i="10" s="1"/>
  <c r="BC24" i="10"/>
  <c r="AX24" i="10"/>
  <c r="BM23" i="10"/>
  <c r="BW23" i="10" s="1"/>
  <c r="BC23" i="10"/>
  <c r="AX23" i="10"/>
  <c r="BH23" i="10" s="1"/>
  <c r="BM22" i="10"/>
  <c r="BR22" i="10" s="1"/>
  <c r="BC22" i="10"/>
  <c r="AX22" i="10"/>
  <c r="BM21" i="10"/>
  <c r="BW21" i="10" s="1"/>
  <c r="BC21" i="10"/>
  <c r="AX21" i="10"/>
  <c r="BH21" i="10" s="1"/>
  <c r="BM20" i="10"/>
  <c r="BR20" i="10" s="1"/>
  <c r="BC20" i="10"/>
  <c r="AX20" i="10"/>
  <c r="BM19" i="10"/>
  <c r="BW19" i="10" s="1"/>
  <c r="BC19" i="10"/>
  <c r="AX19" i="10"/>
  <c r="BH19" i="10" s="1"/>
  <c r="BM18" i="10"/>
  <c r="BR18" i="10" s="1"/>
  <c r="BC18" i="10"/>
  <c r="AX18" i="10"/>
  <c r="BM17" i="10"/>
  <c r="BW17" i="10" s="1"/>
  <c r="BC17" i="10"/>
  <c r="AX17" i="10"/>
  <c r="BH17" i="10" s="1"/>
  <c r="BM16" i="10"/>
  <c r="BR16" i="10" s="1"/>
  <c r="BC16" i="10"/>
  <c r="AX16" i="10"/>
  <c r="BM15" i="10"/>
  <c r="BW15" i="10" s="1"/>
  <c r="BC15" i="10"/>
  <c r="AX15" i="10"/>
  <c r="BH15" i="10" s="1"/>
  <c r="BM14" i="10"/>
  <c r="BR14" i="10" s="1"/>
  <c r="BC14" i="10"/>
  <c r="AX14" i="10"/>
  <c r="BM13" i="10"/>
  <c r="BW13" i="10" s="1"/>
  <c r="BC13" i="10"/>
  <c r="AX13" i="10"/>
  <c r="BH13" i="10" s="1"/>
  <c r="BM12" i="10"/>
  <c r="BR12" i="10" s="1"/>
  <c r="BC12" i="10"/>
  <c r="AX12" i="10"/>
  <c r="BM11" i="10"/>
  <c r="BW11" i="10" s="1"/>
  <c r="BC11" i="10"/>
  <c r="AX11" i="10"/>
  <c r="BH11" i="10" s="1"/>
  <c r="BM10" i="10"/>
  <c r="BR10" i="10" s="1"/>
  <c r="BC10" i="10"/>
  <c r="AX10" i="10"/>
  <c r="BM9" i="10"/>
  <c r="BW9" i="10" s="1"/>
  <c r="BC9" i="10"/>
  <c r="AX9" i="10"/>
  <c r="BH9" i="10" s="1"/>
  <c r="BM8" i="10"/>
  <c r="BR8" i="10" s="1"/>
  <c r="BC8" i="10"/>
  <c r="AX8" i="10"/>
  <c r="BM7" i="10"/>
  <c r="BW7" i="10" s="1"/>
  <c r="BC7" i="10"/>
  <c r="AX7" i="10"/>
  <c r="BH7" i="10" s="1"/>
  <c r="AI75" i="10"/>
  <c r="AI76" i="10"/>
  <c r="AI77" i="10"/>
  <c r="AI78" i="10"/>
  <c r="O7" i="10"/>
  <c r="O8" i="10"/>
  <c r="O9" i="10"/>
  <c r="O10" i="10"/>
  <c r="O11" i="10"/>
  <c r="O12" i="10"/>
  <c r="O13" i="10"/>
  <c r="O14" i="10"/>
  <c r="AD75" i="10"/>
  <c r="AN75" i="10" s="1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AI75" i="9"/>
  <c r="AI76" i="9"/>
  <c r="AI77" i="9"/>
  <c r="AI78" i="9"/>
  <c r="O75" i="9"/>
  <c r="O76" i="9"/>
  <c r="O77" i="9"/>
  <c r="O78" i="9"/>
  <c r="BC84" i="8"/>
  <c r="BC85" i="8"/>
  <c r="BC86" i="8"/>
  <c r="BC87" i="8"/>
  <c r="BC88" i="8"/>
  <c r="BC89" i="8"/>
  <c r="BC90" i="8"/>
  <c r="BC91" i="8"/>
  <c r="BC92" i="8"/>
  <c r="BC93" i="8"/>
  <c r="BC94" i="8"/>
  <c r="BM104" i="8"/>
  <c r="BW104" i="8" s="1"/>
  <c r="BC104" i="8"/>
  <c r="AX104" i="8"/>
  <c r="BR103" i="8"/>
  <c r="CB103" i="8" s="1"/>
  <c r="BM103" i="8"/>
  <c r="BW103" i="8" s="1"/>
  <c r="BC103" i="8"/>
  <c r="AX103" i="8"/>
  <c r="BM102" i="8"/>
  <c r="BW102" i="8" s="1"/>
  <c r="BC102" i="8"/>
  <c r="AX102" i="8"/>
  <c r="BH102" i="8" s="1"/>
  <c r="BM101" i="8"/>
  <c r="BW101" i="8" s="1"/>
  <c r="BC101" i="8"/>
  <c r="AX101" i="8"/>
  <c r="BH101" i="8" s="1"/>
  <c r="BM100" i="8"/>
  <c r="BW100" i="8" s="1"/>
  <c r="BC100" i="8"/>
  <c r="AX100" i="8"/>
  <c r="BR99" i="8"/>
  <c r="CB99" i="8" s="1"/>
  <c r="BM99" i="8"/>
  <c r="BW99" i="8" s="1"/>
  <c r="BC99" i="8"/>
  <c r="AX99" i="8"/>
  <c r="BM98" i="8"/>
  <c r="BW98" i="8" s="1"/>
  <c r="BC98" i="8"/>
  <c r="AX98" i="8"/>
  <c r="BH98" i="8" s="1"/>
  <c r="BM97" i="8"/>
  <c r="BW97" i="8" s="1"/>
  <c r="BC97" i="8"/>
  <c r="AX97" i="8"/>
  <c r="BH97" i="8" s="1"/>
  <c r="BM96" i="8"/>
  <c r="BW96" i="8" s="1"/>
  <c r="BC96" i="8"/>
  <c r="AX96" i="8"/>
  <c r="BR95" i="8"/>
  <c r="CB95" i="8" s="1"/>
  <c r="BM95" i="8"/>
  <c r="BW95" i="8" s="1"/>
  <c r="BC95" i="8"/>
  <c r="AX95" i="8"/>
  <c r="BM83" i="8"/>
  <c r="BW83" i="8" s="1"/>
  <c r="BC83" i="8"/>
  <c r="AX83" i="8"/>
  <c r="BH83" i="8" s="1"/>
  <c r="BM82" i="8"/>
  <c r="BW82" i="8" s="1"/>
  <c r="BC82" i="8"/>
  <c r="AX82" i="8"/>
  <c r="BH82" i="8" s="1"/>
  <c r="BM81" i="8"/>
  <c r="BW81" i="8" s="1"/>
  <c r="BC81" i="8"/>
  <c r="AX81" i="8"/>
  <c r="BR80" i="8"/>
  <c r="BM80" i="8"/>
  <c r="BW80" i="8" s="1"/>
  <c r="BC80" i="8"/>
  <c r="AX80" i="8"/>
  <c r="BM79" i="8"/>
  <c r="BW79" i="8" s="1"/>
  <c r="BC79" i="8"/>
  <c r="AX79" i="8"/>
  <c r="BH79" i="8" s="1"/>
  <c r="BM78" i="8"/>
  <c r="BW78" i="8" s="1"/>
  <c r="BC78" i="8"/>
  <c r="AX78" i="8"/>
  <c r="BH78" i="8" s="1"/>
  <c r="BM77" i="8"/>
  <c r="BW77" i="8" s="1"/>
  <c r="BC77" i="8"/>
  <c r="AX77" i="8"/>
  <c r="BR76" i="8"/>
  <c r="BM76" i="8"/>
  <c r="BW76" i="8" s="1"/>
  <c r="BC76" i="8"/>
  <c r="AX76" i="8"/>
  <c r="BM75" i="8"/>
  <c r="BW75" i="8" s="1"/>
  <c r="BC75" i="8"/>
  <c r="AX75" i="8"/>
  <c r="BH75" i="8" s="1"/>
  <c r="BM74" i="8"/>
  <c r="BW74" i="8" s="1"/>
  <c r="BC74" i="8"/>
  <c r="AX74" i="8"/>
  <c r="BH74" i="8" s="1"/>
  <c r="BM73" i="8"/>
  <c r="BW73" i="8" s="1"/>
  <c r="BC73" i="8"/>
  <c r="AX73" i="8"/>
  <c r="BR72" i="8"/>
  <c r="BM72" i="8"/>
  <c r="BW72" i="8" s="1"/>
  <c r="BC72" i="8"/>
  <c r="AX72" i="8"/>
  <c r="BH72" i="8" s="1"/>
  <c r="BM71" i="8"/>
  <c r="BW71" i="8" s="1"/>
  <c r="BC71" i="8"/>
  <c r="AX71" i="8"/>
  <c r="BH71" i="8" s="1"/>
  <c r="BM70" i="8"/>
  <c r="BW70" i="8" s="1"/>
  <c r="BC70" i="8"/>
  <c r="AX70" i="8"/>
  <c r="BH70" i="8" s="1"/>
  <c r="BM69" i="8"/>
  <c r="BW69" i="8" s="1"/>
  <c r="BC69" i="8"/>
  <c r="AX69" i="8"/>
  <c r="BM68" i="8"/>
  <c r="BW68" i="8" s="1"/>
  <c r="BC68" i="8"/>
  <c r="AX68" i="8"/>
  <c r="BH68" i="8" s="1"/>
  <c r="BM67" i="8"/>
  <c r="BW67" i="8" s="1"/>
  <c r="BC67" i="8"/>
  <c r="AX67" i="8"/>
  <c r="BH67" i="8" s="1"/>
  <c r="BM66" i="8"/>
  <c r="BW66" i="8" s="1"/>
  <c r="BC66" i="8"/>
  <c r="AX66" i="8"/>
  <c r="BH66" i="8" s="1"/>
  <c r="BM65" i="8"/>
  <c r="BW65" i="8" s="1"/>
  <c r="BC65" i="8"/>
  <c r="AX65" i="8"/>
  <c r="BH65" i="8" s="1"/>
  <c r="BM64" i="8"/>
  <c r="BW64" i="8" s="1"/>
  <c r="BC64" i="8"/>
  <c r="AX64" i="8"/>
  <c r="BH64" i="8" s="1"/>
  <c r="BM63" i="8"/>
  <c r="BW63" i="8" s="1"/>
  <c r="BC63" i="8"/>
  <c r="AX63" i="8"/>
  <c r="BR62" i="8"/>
  <c r="CB62" i="8" s="1"/>
  <c r="BM62" i="8"/>
  <c r="BW62" i="8" s="1"/>
  <c r="BC62" i="8"/>
  <c r="AX62" i="8"/>
  <c r="BM61" i="8"/>
  <c r="BW61" i="8" s="1"/>
  <c r="BC61" i="8"/>
  <c r="AX61" i="8"/>
  <c r="BH61" i="8" s="1"/>
  <c r="BM60" i="8"/>
  <c r="BW60" i="8" s="1"/>
  <c r="BC60" i="8"/>
  <c r="AX60" i="8"/>
  <c r="BH60" i="8" s="1"/>
  <c r="BM59" i="8"/>
  <c r="BW59" i="8" s="1"/>
  <c r="BC59" i="8"/>
  <c r="AX59" i="8"/>
  <c r="BR58" i="8"/>
  <c r="CB58" i="8" s="1"/>
  <c r="BM58" i="8"/>
  <c r="BW58" i="8" s="1"/>
  <c r="BC58" i="8"/>
  <c r="AX58" i="8"/>
  <c r="BM57" i="8"/>
  <c r="BW57" i="8" s="1"/>
  <c r="BC57" i="8"/>
  <c r="AX57" i="8"/>
  <c r="BH57" i="8" s="1"/>
  <c r="BM56" i="8"/>
  <c r="BW56" i="8" s="1"/>
  <c r="BC56" i="8"/>
  <c r="AX56" i="8"/>
  <c r="BH56" i="8" s="1"/>
  <c r="BM55" i="8"/>
  <c r="BW55" i="8" s="1"/>
  <c r="BC55" i="8"/>
  <c r="AX55" i="8"/>
  <c r="BR54" i="8"/>
  <c r="CB54" i="8" s="1"/>
  <c r="BM54" i="8"/>
  <c r="BW54" i="8" s="1"/>
  <c r="BC54" i="8"/>
  <c r="AX54" i="8"/>
  <c r="BM53" i="8"/>
  <c r="BW53" i="8" s="1"/>
  <c r="BC53" i="8"/>
  <c r="AX53" i="8"/>
  <c r="BH53" i="8" s="1"/>
  <c r="BM52" i="8"/>
  <c r="BW52" i="8" s="1"/>
  <c r="BC52" i="8"/>
  <c r="AX52" i="8"/>
  <c r="BH52" i="8" s="1"/>
  <c r="BM51" i="8"/>
  <c r="BW51" i="8" s="1"/>
  <c r="BC51" i="8"/>
  <c r="AX51" i="8"/>
  <c r="BR50" i="8"/>
  <c r="CB50" i="8" s="1"/>
  <c r="BM50" i="8"/>
  <c r="BW50" i="8" s="1"/>
  <c r="BC50" i="8"/>
  <c r="AX50" i="8"/>
  <c r="BM49" i="8"/>
  <c r="BW49" i="8" s="1"/>
  <c r="BC49" i="8"/>
  <c r="AX49" i="8"/>
  <c r="BH49" i="8" s="1"/>
  <c r="BM48" i="8"/>
  <c r="BW48" i="8" s="1"/>
  <c r="BC48" i="8"/>
  <c r="AX48" i="8"/>
  <c r="BH48" i="8" s="1"/>
  <c r="BM47" i="8"/>
  <c r="BW47" i="8" s="1"/>
  <c r="BC47" i="8"/>
  <c r="AX47" i="8"/>
  <c r="BR46" i="8"/>
  <c r="CB46" i="8" s="1"/>
  <c r="BM46" i="8"/>
  <c r="BW46" i="8" s="1"/>
  <c r="BC46" i="8"/>
  <c r="AX46" i="8"/>
  <c r="BM45" i="8"/>
  <c r="BW45" i="8" s="1"/>
  <c r="BC45" i="8"/>
  <c r="AX45" i="8"/>
  <c r="BH45" i="8" s="1"/>
  <c r="BM44" i="8"/>
  <c r="BW44" i="8" s="1"/>
  <c r="BC44" i="8"/>
  <c r="AX44" i="8"/>
  <c r="BH44" i="8" s="1"/>
  <c r="BM43" i="8"/>
  <c r="BW43" i="8" s="1"/>
  <c r="BC43" i="8"/>
  <c r="AX43" i="8"/>
  <c r="BR42" i="8"/>
  <c r="CB42" i="8" s="1"/>
  <c r="BM42" i="8"/>
  <c r="BW42" i="8" s="1"/>
  <c r="BC42" i="8"/>
  <c r="AX42" i="8"/>
  <c r="BM41" i="8"/>
  <c r="BW41" i="8" s="1"/>
  <c r="BC41" i="8"/>
  <c r="AX41" i="8"/>
  <c r="BH41" i="8" s="1"/>
  <c r="BM40" i="8"/>
  <c r="BW40" i="8" s="1"/>
  <c r="BC40" i="8"/>
  <c r="AX40" i="8"/>
  <c r="BH40" i="8" s="1"/>
  <c r="BM39" i="8"/>
  <c r="BW39" i="8" s="1"/>
  <c r="BC39" i="8"/>
  <c r="AX39" i="8"/>
  <c r="BR38" i="8"/>
  <c r="CB38" i="8" s="1"/>
  <c r="BM38" i="8"/>
  <c r="BW38" i="8" s="1"/>
  <c r="BC38" i="8"/>
  <c r="AX38" i="8"/>
  <c r="BM37" i="8"/>
  <c r="BW37" i="8" s="1"/>
  <c r="BC37" i="8"/>
  <c r="AX37" i="8"/>
  <c r="BH37" i="8" s="1"/>
  <c r="BM36" i="8"/>
  <c r="BR36" i="8" s="1"/>
  <c r="BC36" i="8"/>
  <c r="AX36" i="8"/>
  <c r="BM35" i="8"/>
  <c r="BW35" i="8" s="1"/>
  <c r="BC35" i="8"/>
  <c r="AX35" i="8"/>
  <c r="BH35" i="8" s="1"/>
  <c r="BM34" i="8"/>
  <c r="BR34" i="8" s="1"/>
  <c r="BC34" i="8"/>
  <c r="AX34" i="8"/>
  <c r="BM33" i="8"/>
  <c r="BW33" i="8" s="1"/>
  <c r="BC33" i="8"/>
  <c r="AX33" i="8"/>
  <c r="BH33" i="8" s="1"/>
  <c r="BM32" i="8"/>
  <c r="BR32" i="8" s="1"/>
  <c r="BC32" i="8"/>
  <c r="AX32" i="8"/>
  <c r="BM31" i="8"/>
  <c r="BW31" i="8" s="1"/>
  <c r="BC31" i="8"/>
  <c r="AX31" i="8"/>
  <c r="BH31" i="8" s="1"/>
  <c r="BM30" i="8"/>
  <c r="BW30" i="8" s="1"/>
  <c r="BC30" i="8"/>
  <c r="AX30" i="8"/>
  <c r="BH30" i="8" s="1"/>
  <c r="BM29" i="8"/>
  <c r="BW29" i="8" s="1"/>
  <c r="BC29" i="8"/>
  <c r="AX29" i="8"/>
  <c r="BM28" i="8"/>
  <c r="BR28" i="8" s="1"/>
  <c r="BC28" i="8"/>
  <c r="AX28" i="8"/>
  <c r="BH28" i="8" s="1"/>
  <c r="BM27" i="8"/>
  <c r="BW27" i="8" s="1"/>
  <c r="BC27" i="8"/>
  <c r="AX27" i="8"/>
  <c r="BM26" i="8"/>
  <c r="BR26" i="8" s="1"/>
  <c r="BC26" i="8"/>
  <c r="AX26" i="8"/>
  <c r="BH26" i="8" s="1"/>
  <c r="BM25" i="8"/>
  <c r="BW25" i="8" s="1"/>
  <c r="BC25" i="8"/>
  <c r="AX25" i="8"/>
  <c r="BM24" i="8"/>
  <c r="BR24" i="8" s="1"/>
  <c r="BC24" i="8"/>
  <c r="AX24" i="8"/>
  <c r="BH24" i="8" s="1"/>
  <c r="BM23" i="8"/>
  <c r="BW23" i="8" s="1"/>
  <c r="BC23" i="8"/>
  <c r="AX23" i="8"/>
  <c r="BM22" i="8"/>
  <c r="BR22" i="8" s="1"/>
  <c r="BC22" i="8"/>
  <c r="AX22" i="8"/>
  <c r="BH22" i="8" s="1"/>
  <c r="BM21" i="8"/>
  <c r="BW21" i="8" s="1"/>
  <c r="BC21" i="8"/>
  <c r="AX21" i="8"/>
  <c r="BR20" i="8"/>
  <c r="CB20" i="8" s="1"/>
  <c r="BM20" i="8"/>
  <c r="BW20" i="8" s="1"/>
  <c r="BC20" i="8"/>
  <c r="AX20" i="8"/>
  <c r="BM19" i="8"/>
  <c r="BW19" i="8" s="1"/>
  <c r="BC19" i="8"/>
  <c r="AX19" i="8"/>
  <c r="BH19" i="8" s="1"/>
  <c r="BM18" i="8"/>
  <c r="BR18" i="8" s="1"/>
  <c r="BC18" i="8"/>
  <c r="AX18" i="8"/>
  <c r="BM17" i="8"/>
  <c r="BW17" i="8" s="1"/>
  <c r="BC17" i="8"/>
  <c r="AX17" i="8"/>
  <c r="BH17" i="8" s="1"/>
  <c r="BM16" i="8"/>
  <c r="BR16" i="8" s="1"/>
  <c r="BC16" i="8"/>
  <c r="AX16" i="8"/>
  <c r="BM15" i="8"/>
  <c r="BW15" i="8" s="1"/>
  <c r="BC15" i="8"/>
  <c r="AX15" i="8"/>
  <c r="BH15" i="8" s="1"/>
  <c r="BM14" i="8"/>
  <c r="BR14" i="8" s="1"/>
  <c r="BC14" i="8"/>
  <c r="AX14" i="8"/>
  <c r="BM13" i="8"/>
  <c r="BW13" i="8" s="1"/>
  <c r="BC13" i="8"/>
  <c r="AX13" i="8"/>
  <c r="BH13" i="8" s="1"/>
  <c r="BM12" i="8"/>
  <c r="BR12" i="8" s="1"/>
  <c r="BC12" i="8"/>
  <c r="AX12" i="8"/>
  <c r="BR11" i="8"/>
  <c r="CB11" i="8" s="1"/>
  <c r="BM11" i="8"/>
  <c r="BW11" i="8" s="1"/>
  <c r="BC11" i="8"/>
  <c r="AX11" i="8"/>
  <c r="BM10" i="8"/>
  <c r="BR10" i="8" s="1"/>
  <c r="BC10" i="8"/>
  <c r="AX10" i="8"/>
  <c r="BH10" i="8" s="1"/>
  <c r="BM9" i="8"/>
  <c r="BW9" i="8" s="1"/>
  <c r="BC9" i="8"/>
  <c r="AX9" i="8"/>
  <c r="BH9" i="8" s="1"/>
  <c r="BM8" i="8"/>
  <c r="BR8" i="8" s="1"/>
  <c r="BC8" i="8"/>
  <c r="AX8" i="8"/>
  <c r="BM7" i="8"/>
  <c r="BW7" i="8" s="1"/>
  <c r="BC7" i="8"/>
  <c r="AX7" i="8"/>
  <c r="BH7" i="8" s="1"/>
  <c r="AI75" i="8"/>
  <c r="AI77" i="8"/>
  <c r="Y75" i="8"/>
  <c r="Y76" i="8"/>
  <c r="AI76" i="8" s="1"/>
  <c r="Y77" i="8"/>
  <c r="Y78" i="8"/>
  <c r="AI78" i="8" s="1"/>
  <c r="AD75" i="8"/>
  <c r="AN75" i="8" s="1"/>
  <c r="BM22" i="6"/>
  <c r="BW22" i="6" s="1"/>
  <c r="BC22" i="6"/>
  <c r="AX22" i="6"/>
  <c r="BH22" i="6" s="1"/>
  <c r="BM21" i="6"/>
  <c r="BW21" i="6" s="1"/>
  <c r="BC21" i="6"/>
  <c r="AX21" i="6"/>
  <c r="BH21" i="6" s="1"/>
  <c r="BM20" i="6"/>
  <c r="BW20" i="6" s="1"/>
  <c r="BC20" i="6"/>
  <c r="AX20" i="6"/>
  <c r="BR19" i="6"/>
  <c r="BM19" i="6"/>
  <c r="BW19" i="6" s="1"/>
  <c r="BC19" i="6"/>
  <c r="AX19" i="6"/>
  <c r="BM18" i="6"/>
  <c r="BW18" i="6" s="1"/>
  <c r="BC18" i="6"/>
  <c r="AX18" i="6"/>
  <c r="BH18" i="6" s="1"/>
  <c r="BM17" i="6"/>
  <c r="BW17" i="6" s="1"/>
  <c r="BC17" i="6"/>
  <c r="AX17" i="6"/>
  <c r="BH17" i="6" s="1"/>
  <c r="BM16" i="6"/>
  <c r="BW16" i="6" s="1"/>
  <c r="BC16" i="6"/>
  <c r="AX16" i="6"/>
  <c r="BM15" i="6"/>
  <c r="BW15" i="6" s="1"/>
  <c r="BC15" i="6"/>
  <c r="AX15" i="6"/>
  <c r="BH15" i="6" s="1"/>
  <c r="BM14" i="6"/>
  <c r="BW14" i="6" s="1"/>
  <c r="BC14" i="6"/>
  <c r="AX14" i="6"/>
  <c r="BH14" i="6" s="1"/>
  <c r="BM13" i="6"/>
  <c r="BW13" i="6" s="1"/>
  <c r="BC13" i="6"/>
  <c r="AX13" i="6"/>
  <c r="BH13" i="6" s="1"/>
  <c r="BM12" i="6"/>
  <c r="BW12" i="6" s="1"/>
  <c r="BC12" i="6"/>
  <c r="AX12" i="6"/>
  <c r="BH12" i="6" s="1"/>
  <c r="BM11" i="6"/>
  <c r="BW11" i="6" s="1"/>
  <c r="BC11" i="6"/>
  <c r="AX11" i="6"/>
  <c r="BH11" i="6" s="1"/>
  <c r="BM10" i="6"/>
  <c r="BW10" i="6" s="1"/>
  <c r="BC10" i="6"/>
  <c r="AX10" i="6"/>
  <c r="BR9" i="6"/>
  <c r="CB9" i="6" s="1"/>
  <c r="BM9" i="6"/>
  <c r="BW9" i="6" s="1"/>
  <c r="BC9" i="6"/>
  <c r="AX9" i="6"/>
  <c r="BM8" i="6"/>
  <c r="BW8" i="6" s="1"/>
  <c r="BC8" i="6"/>
  <c r="AX8" i="6"/>
  <c r="BH8" i="6" s="1"/>
  <c r="BM7" i="6"/>
  <c r="BW7" i="6" s="1"/>
  <c r="BC7" i="6"/>
  <c r="AX7" i="6"/>
  <c r="BH7" i="6" s="1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BC84" i="7"/>
  <c r="BC85" i="7"/>
  <c r="BC86" i="7"/>
  <c r="BC87" i="7"/>
  <c r="BC88" i="7"/>
  <c r="BC89" i="7"/>
  <c r="BC90" i="7"/>
  <c r="BC91" i="7"/>
  <c r="BC92" i="7"/>
  <c r="BC93" i="7"/>
  <c r="BC94" i="7"/>
  <c r="BM104" i="7"/>
  <c r="BW104" i="7" s="1"/>
  <c r="BC104" i="7"/>
  <c r="AX104" i="7"/>
  <c r="BR103" i="7"/>
  <c r="CB103" i="7" s="1"/>
  <c r="BM103" i="7"/>
  <c r="BW103" i="7" s="1"/>
  <c r="BC103" i="7"/>
  <c r="AX103" i="7"/>
  <c r="BM102" i="7"/>
  <c r="BW102" i="7" s="1"/>
  <c r="BC102" i="7"/>
  <c r="AX102" i="7"/>
  <c r="BH102" i="7" s="1"/>
  <c r="BM101" i="7"/>
  <c r="BW101" i="7" s="1"/>
  <c r="BC101" i="7"/>
  <c r="AX101" i="7"/>
  <c r="BH101" i="7" s="1"/>
  <c r="BM100" i="7"/>
  <c r="BW100" i="7" s="1"/>
  <c r="BC100" i="7"/>
  <c r="AX100" i="7"/>
  <c r="BR99" i="7"/>
  <c r="CB99" i="7" s="1"/>
  <c r="BM99" i="7"/>
  <c r="BW99" i="7" s="1"/>
  <c r="BC99" i="7"/>
  <c r="AX99" i="7"/>
  <c r="BM98" i="7"/>
  <c r="BW98" i="7" s="1"/>
  <c r="BC98" i="7"/>
  <c r="AX98" i="7"/>
  <c r="BH98" i="7" s="1"/>
  <c r="BM97" i="7"/>
  <c r="BW97" i="7" s="1"/>
  <c r="BC97" i="7"/>
  <c r="AX97" i="7"/>
  <c r="BH97" i="7" s="1"/>
  <c r="BM96" i="7"/>
  <c r="BW96" i="7" s="1"/>
  <c r="BC96" i="7"/>
  <c r="AX96" i="7"/>
  <c r="BR95" i="7"/>
  <c r="CB95" i="7" s="1"/>
  <c r="BM95" i="7"/>
  <c r="BW95" i="7" s="1"/>
  <c r="BC95" i="7"/>
  <c r="AX95" i="7"/>
  <c r="BM83" i="7"/>
  <c r="BW83" i="7" s="1"/>
  <c r="BC83" i="7"/>
  <c r="AX83" i="7"/>
  <c r="BH83" i="7" s="1"/>
  <c r="BM82" i="7"/>
  <c r="BW82" i="7" s="1"/>
  <c r="BC82" i="7"/>
  <c r="AX82" i="7"/>
  <c r="BH82" i="7" s="1"/>
  <c r="BM81" i="7"/>
  <c r="BW81" i="7" s="1"/>
  <c r="BC81" i="7"/>
  <c r="AX81" i="7"/>
  <c r="BR80" i="7"/>
  <c r="BM80" i="7"/>
  <c r="BW80" i="7" s="1"/>
  <c r="BC80" i="7"/>
  <c r="AX80" i="7"/>
  <c r="BM79" i="7"/>
  <c r="BW79" i="7" s="1"/>
  <c r="BC79" i="7"/>
  <c r="AX79" i="7"/>
  <c r="BH79" i="7" s="1"/>
  <c r="BM78" i="7"/>
  <c r="BW78" i="7" s="1"/>
  <c r="BC78" i="7"/>
  <c r="AX78" i="7"/>
  <c r="BH78" i="7" s="1"/>
  <c r="BM77" i="7"/>
  <c r="BW77" i="7" s="1"/>
  <c r="BC77" i="7"/>
  <c r="AX77" i="7"/>
  <c r="BR76" i="7"/>
  <c r="BM76" i="7"/>
  <c r="BW76" i="7" s="1"/>
  <c r="BC76" i="7"/>
  <c r="AX76" i="7"/>
  <c r="BM75" i="7"/>
  <c r="BW75" i="7" s="1"/>
  <c r="BC75" i="7"/>
  <c r="AX75" i="7"/>
  <c r="BH75" i="7" s="1"/>
  <c r="BM74" i="7"/>
  <c r="BW74" i="7" s="1"/>
  <c r="BC74" i="7"/>
  <c r="AX74" i="7"/>
  <c r="BH74" i="7" s="1"/>
  <c r="BM73" i="7"/>
  <c r="BW73" i="7" s="1"/>
  <c r="BC73" i="7"/>
  <c r="AX73" i="7"/>
  <c r="BR72" i="7"/>
  <c r="BM72" i="7"/>
  <c r="BW72" i="7" s="1"/>
  <c r="BC72" i="7"/>
  <c r="AX72" i="7"/>
  <c r="BM71" i="7"/>
  <c r="BW71" i="7" s="1"/>
  <c r="BC71" i="7"/>
  <c r="AX71" i="7"/>
  <c r="BH71" i="7" s="1"/>
  <c r="BM70" i="7"/>
  <c r="BW70" i="7" s="1"/>
  <c r="BC70" i="7"/>
  <c r="AX70" i="7"/>
  <c r="BH70" i="7" s="1"/>
  <c r="BM69" i="7"/>
  <c r="BW69" i="7" s="1"/>
  <c r="BC69" i="7"/>
  <c r="AX69" i="7"/>
  <c r="BR68" i="7"/>
  <c r="BM68" i="7"/>
  <c r="BW68" i="7" s="1"/>
  <c r="BC68" i="7"/>
  <c r="AX68" i="7"/>
  <c r="BM67" i="7"/>
  <c r="BW67" i="7" s="1"/>
  <c r="BC67" i="7"/>
  <c r="AX67" i="7"/>
  <c r="BH67" i="7" s="1"/>
  <c r="BM66" i="7"/>
  <c r="BW66" i="7" s="1"/>
  <c r="BC66" i="7"/>
  <c r="AX66" i="7"/>
  <c r="BH66" i="7" s="1"/>
  <c r="BM65" i="7"/>
  <c r="BW65" i="7" s="1"/>
  <c r="BC65" i="7"/>
  <c r="AX65" i="7"/>
  <c r="BM64" i="7"/>
  <c r="BW64" i="7" s="1"/>
  <c r="BC64" i="7"/>
  <c r="AX64" i="7"/>
  <c r="BH64" i="7" s="1"/>
  <c r="BM63" i="7"/>
  <c r="BW63" i="7" s="1"/>
  <c r="BC63" i="7"/>
  <c r="AX63" i="7"/>
  <c r="BH63" i="7" s="1"/>
  <c r="BM62" i="7"/>
  <c r="BW62" i="7" s="1"/>
  <c r="BC62" i="7"/>
  <c r="AX62" i="7"/>
  <c r="BH62" i="7" s="1"/>
  <c r="BM61" i="7"/>
  <c r="BW61" i="7" s="1"/>
  <c r="BC61" i="7"/>
  <c r="AX61" i="7"/>
  <c r="BM60" i="7"/>
  <c r="BW60" i="7" s="1"/>
  <c r="BC60" i="7"/>
  <c r="AX60" i="7"/>
  <c r="BH60" i="7" s="1"/>
  <c r="BM59" i="7"/>
  <c r="BW59" i="7" s="1"/>
  <c r="BC59" i="7"/>
  <c r="AX59" i="7"/>
  <c r="BH59" i="7" s="1"/>
  <c r="BM58" i="7"/>
  <c r="BR58" i="7" s="1"/>
  <c r="BC58" i="7"/>
  <c r="AX58" i="7"/>
  <c r="BH58" i="7" s="1"/>
  <c r="BM57" i="7"/>
  <c r="BW57" i="7" s="1"/>
  <c r="BC57" i="7"/>
  <c r="AX57" i="7"/>
  <c r="BH57" i="7" s="1"/>
  <c r="BM56" i="7"/>
  <c r="BW56" i="7" s="1"/>
  <c r="BC56" i="7"/>
  <c r="AX56" i="7"/>
  <c r="BH56" i="7" s="1"/>
  <c r="BM55" i="7"/>
  <c r="BW55" i="7" s="1"/>
  <c r="BC55" i="7"/>
  <c r="AX55" i="7"/>
  <c r="BM54" i="7"/>
  <c r="BR54" i="7" s="1"/>
  <c r="BC54" i="7"/>
  <c r="AX54" i="7"/>
  <c r="BH54" i="7" s="1"/>
  <c r="BM53" i="7"/>
  <c r="BW53" i="7" s="1"/>
  <c r="BC53" i="7"/>
  <c r="AX53" i="7"/>
  <c r="BR52" i="7"/>
  <c r="BM52" i="7"/>
  <c r="BW52" i="7" s="1"/>
  <c r="BC52" i="7"/>
  <c r="AX52" i="7"/>
  <c r="BH52" i="7" s="1"/>
  <c r="BM51" i="7"/>
  <c r="BW51" i="7" s="1"/>
  <c r="BC51" i="7"/>
  <c r="AX51" i="7"/>
  <c r="BH51" i="7" s="1"/>
  <c r="BM50" i="7"/>
  <c r="BR50" i="7" s="1"/>
  <c r="BC50" i="7"/>
  <c r="AX50" i="7"/>
  <c r="BM49" i="7"/>
  <c r="BW49" i="7" s="1"/>
  <c r="BC49" i="7"/>
  <c r="AX49" i="7"/>
  <c r="BH49" i="7" s="1"/>
  <c r="BM48" i="7"/>
  <c r="BR48" i="7" s="1"/>
  <c r="BC48" i="7"/>
  <c r="AX48" i="7"/>
  <c r="BH48" i="7" s="1"/>
  <c r="BM47" i="7"/>
  <c r="BW47" i="7" s="1"/>
  <c r="BC47" i="7"/>
  <c r="AX47" i="7"/>
  <c r="BH47" i="7" s="1"/>
  <c r="BM46" i="7"/>
  <c r="BW46" i="7" s="1"/>
  <c r="BC46" i="7"/>
  <c r="AX46" i="7"/>
  <c r="BH46" i="7" s="1"/>
  <c r="BM45" i="7"/>
  <c r="BW45" i="7" s="1"/>
  <c r="BC45" i="7"/>
  <c r="AX45" i="7"/>
  <c r="BM44" i="7"/>
  <c r="BR44" i="7" s="1"/>
  <c r="BC44" i="7"/>
  <c r="AX44" i="7"/>
  <c r="BH44" i="7" s="1"/>
  <c r="BM43" i="7"/>
  <c r="BW43" i="7" s="1"/>
  <c r="BC43" i="7"/>
  <c r="AX43" i="7"/>
  <c r="BM42" i="7"/>
  <c r="BR42" i="7" s="1"/>
  <c r="BC42" i="7"/>
  <c r="AX42" i="7"/>
  <c r="BH42" i="7" s="1"/>
  <c r="BM41" i="7"/>
  <c r="BW41" i="7" s="1"/>
  <c r="BC41" i="7"/>
  <c r="AX41" i="7"/>
  <c r="BM40" i="7"/>
  <c r="BR40" i="7" s="1"/>
  <c r="BC40" i="7"/>
  <c r="AX40" i="7"/>
  <c r="BH40" i="7" s="1"/>
  <c r="BM39" i="7"/>
  <c r="BW39" i="7" s="1"/>
  <c r="BC39" i="7"/>
  <c r="AX39" i="7"/>
  <c r="BM38" i="7"/>
  <c r="BR38" i="7" s="1"/>
  <c r="BC38" i="7"/>
  <c r="AX38" i="7"/>
  <c r="BH38" i="7" s="1"/>
  <c r="BM37" i="7"/>
  <c r="BW37" i="7" s="1"/>
  <c r="BC37" i="7"/>
  <c r="AX37" i="7"/>
  <c r="BM36" i="7"/>
  <c r="BR36" i="7" s="1"/>
  <c r="BC36" i="7"/>
  <c r="AX36" i="7"/>
  <c r="BH36" i="7" s="1"/>
  <c r="BM35" i="7"/>
  <c r="BW35" i="7" s="1"/>
  <c r="BC35" i="7"/>
  <c r="AX35" i="7"/>
  <c r="BH35" i="7" s="1"/>
  <c r="BM34" i="7"/>
  <c r="BR34" i="7" s="1"/>
  <c r="BC34" i="7"/>
  <c r="AX34" i="7"/>
  <c r="BM33" i="7"/>
  <c r="BW33" i="7" s="1"/>
  <c r="BC33" i="7"/>
  <c r="AX33" i="7"/>
  <c r="BH33" i="7" s="1"/>
  <c r="BM32" i="7"/>
  <c r="BR32" i="7" s="1"/>
  <c r="BC32" i="7"/>
  <c r="AX32" i="7"/>
  <c r="BM31" i="7"/>
  <c r="BW31" i="7" s="1"/>
  <c r="BC31" i="7"/>
  <c r="AX31" i="7"/>
  <c r="BH31" i="7" s="1"/>
  <c r="BM30" i="7"/>
  <c r="BR30" i="7" s="1"/>
  <c r="BC30" i="7"/>
  <c r="AX30" i="7"/>
  <c r="BM29" i="7"/>
  <c r="BW29" i="7" s="1"/>
  <c r="BC29" i="7"/>
  <c r="AX29" i="7"/>
  <c r="BH29" i="7" s="1"/>
  <c r="BM28" i="7"/>
  <c r="BR28" i="7" s="1"/>
  <c r="BC28" i="7"/>
  <c r="AX28" i="7"/>
  <c r="BM27" i="7"/>
  <c r="BW27" i="7" s="1"/>
  <c r="BC27" i="7"/>
  <c r="AX27" i="7"/>
  <c r="BH27" i="7" s="1"/>
  <c r="BM26" i="7"/>
  <c r="BR26" i="7" s="1"/>
  <c r="BC26" i="7"/>
  <c r="AX26" i="7"/>
  <c r="BM25" i="7"/>
  <c r="BW25" i="7" s="1"/>
  <c r="BC25" i="7"/>
  <c r="AX25" i="7"/>
  <c r="BH25" i="7" s="1"/>
  <c r="BM24" i="7"/>
  <c r="BR24" i="7" s="1"/>
  <c r="BC24" i="7"/>
  <c r="AX24" i="7"/>
  <c r="BM23" i="7"/>
  <c r="BW23" i="7" s="1"/>
  <c r="BC23" i="7"/>
  <c r="AX23" i="7"/>
  <c r="BH23" i="7" s="1"/>
  <c r="BM22" i="7"/>
  <c r="BR22" i="7" s="1"/>
  <c r="BC22" i="7"/>
  <c r="AX22" i="7"/>
  <c r="BM21" i="7"/>
  <c r="BW21" i="7" s="1"/>
  <c r="BC21" i="7"/>
  <c r="AX21" i="7"/>
  <c r="BH21" i="7" s="1"/>
  <c r="BM20" i="7"/>
  <c r="BR20" i="7" s="1"/>
  <c r="BC20" i="7"/>
  <c r="AX20" i="7"/>
  <c r="BM19" i="7"/>
  <c r="BW19" i="7" s="1"/>
  <c r="BC19" i="7"/>
  <c r="AX19" i="7"/>
  <c r="BH19" i="7" s="1"/>
  <c r="BM18" i="7"/>
  <c r="BR18" i="7" s="1"/>
  <c r="BC18" i="7"/>
  <c r="AX18" i="7"/>
  <c r="BM17" i="7"/>
  <c r="BW17" i="7" s="1"/>
  <c r="BC17" i="7"/>
  <c r="AX17" i="7"/>
  <c r="BH17" i="7" s="1"/>
  <c r="BM16" i="7"/>
  <c r="BR16" i="7" s="1"/>
  <c r="BC16" i="7"/>
  <c r="AX16" i="7"/>
  <c r="BM15" i="7"/>
  <c r="BW15" i="7" s="1"/>
  <c r="BC15" i="7"/>
  <c r="AX15" i="7"/>
  <c r="BH15" i="7" s="1"/>
  <c r="BM14" i="7"/>
  <c r="BR14" i="7" s="1"/>
  <c r="BC14" i="7"/>
  <c r="AX14" i="7"/>
  <c r="BM13" i="7"/>
  <c r="BW13" i="7" s="1"/>
  <c r="BC13" i="7"/>
  <c r="AX13" i="7"/>
  <c r="BH13" i="7" s="1"/>
  <c r="BM12" i="7"/>
  <c r="BR12" i="7" s="1"/>
  <c r="BC12" i="7"/>
  <c r="AX12" i="7"/>
  <c r="BM11" i="7"/>
  <c r="BW11" i="7" s="1"/>
  <c r="BC11" i="7"/>
  <c r="AX11" i="7"/>
  <c r="BH11" i="7" s="1"/>
  <c r="BM10" i="7"/>
  <c r="BR10" i="7" s="1"/>
  <c r="BC10" i="7"/>
  <c r="AX10" i="7"/>
  <c r="BM9" i="7"/>
  <c r="BW9" i="7" s="1"/>
  <c r="BC9" i="7"/>
  <c r="AX9" i="7"/>
  <c r="BH9" i="7" s="1"/>
  <c r="BM8" i="7"/>
  <c r="BR8" i="7" s="1"/>
  <c r="BC8" i="7"/>
  <c r="AX8" i="7"/>
  <c r="BM7" i="7"/>
  <c r="BW7" i="7" s="1"/>
  <c r="BC7" i="7"/>
  <c r="AX7" i="7"/>
  <c r="BH7" i="7" s="1"/>
  <c r="Y75" i="7"/>
  <c r="AI75" i="7" s="1"/>
  <c r="Y76" i="7"/>
  <c r="AI76" i="7" s="1"/>
  <c r="Y77" i="7"/>
  <c r="AI77" i="7" s="1"/>
  <c r="Y78" i="7"/>
  <c r="AI78" i="7" s="1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BC84" i="6"/>
  <c r="BC85" i="6"/>
  <c r="BC86" i="6"/>
  <c r="BC87" i="6"/>
  <c r="BC88" i="6"/>
  <c r="BC89" i="6"/>
  <c r="BC90" i="6"/>
  <c r="BC91" i="6"/>
  <c r="BC92" i="6"/>
  <c r="BC93" i="6"/>
  <c r="BC94" i="6"/>
  <c r="BM104" i="6"/>
  <c r="BW104" i="6" s="1"/>
  <c r="BC104" i="6"/>
  <c r="AX104" i="6"/>
  <c r="BH104" i="6" s="1"/>
  <c r="BM103" i="6"/>
  <c r="BW103" i="6" s="1"/>
  <c r="BC103" i="6"/>
  <c r="AX103" i="6"/>
  <c r="BH103" i="6" s="1"/>
  <c r="BM102" i="6"/>
  <c r="BW102" i="6" s="1"/>
  <c r="BC102" i="6"/>
  <c r="AX102" i="6"/>
  <c r="BR101" i="6"/>
  <c r="BM101" i="6"/>
  <c r="BW101" i="6" s="1"/>
  <c r="BC101" i="6"/>
  <c r="AX101" i="6"/>
  <c r="BM100" i="6"/>
  <c r="BW100" i="6" s="1"/>
  <c r="BC100" i="6"/>
  <c r="AX100" i="6"/>
  <c r="BH100" i="6" s="1"/>
  <c r="BM99" i="6"/>
  <c r="BW99" i="6" s="1"/>
  <c r="BC99" i="6"/>
  <c r="AX99" i="6"/>
  <c r="BH99" i="6" s="1"/>
  <c r="BM98" i="6"/>
  <c r="BW98" i="6" s="1"/>
  <c r="BC98" i="6"/>
  <c r="AX98" i="6"/>
  <c r="BR97" i="6"/>
  <c r="BM97" i="6"/>
  <c r="BW97" i="6" s="1"/>
  <c r="BC97" i="6"/>
  <c r="AX97" i="6"/>
  <c r="BM96" i="6"/>
  <c r="BW96" i="6" s="1"/>
  <c r="BC96" i="6"/>
  <c r="AX96" i="6"/>
  <c r="BH96" i="6" s="1"/>
  <c r="BM95" i="6"/>
  <c r="BW95" i="6" s="1"/>
  <c r="BC95" i="6"/>
  <c r="AX95" i="6"/>
  <c r="BH95" i="6" s="1"/>
  <c r="BM83" i="6"/>
  <c r="BW83" i="6" s="1"/>
  <c r="BC83" i="6"/>
  <c r="AX83" i="6"/>
  <c r="BR82" i="6"/>
  <c r="CB82" i="6" s="1"/>
  <c r="BM82" i="6"/>
  <c r="BW82" i="6" s="1"/>
  <c r="BC82" i="6"/>
  <c r="AX82" i="6"/>
  <c r="BM81" i="6"/>
  <c r="BW81" i="6" s="1"/>
  <c r="BC81" i="6"/>
  <c r="AX81" i="6"/>
  <c r="BH81" i="6" s="1"/>
  <c r="BM80" i="6"/>
  <c r="BW80" i="6" s="1"/>
  <c r="BC80" i="6"/>
  <c r="AX80" i="6"/>
  <c r="BH80" i="6" s="1"/>
  <c r="BM79" i="6"/>
  <c r="BW79" i="6" s="1"/>
  <c r="BC79" i="6"/>
  <c r="AX79" i="6"/>
  <c r="BR78" i="6"/>
  <c r="CB78" i="6" s="1"/>
  <c r="BM78" i="6"/>
  <c r="BW78" i="6" s="1"/>
  <c r="BC78" i="6"/>
  <c r="AX78" i="6"/>
  <c r="BM77" i="6"/>
  <c r="BW77" i="6" s="1"/>
  <c r="BC77" i="6"/>
  <c r="AX77" i="6"/>
  <c r="BH77" i="6" s="1"/>
  <c r="BM76" i="6"/>
  <c r="BW76" i="6" s="1"/>
  <c r="BC76" i="6"/>
  <c r="AX76" i="6"/>
  <c r="BH76" i="6" s="1"/>
  <c r="BM75" i="6"/>
  <c r="BW75" i="6" s="1"/>
  <c r="BC75" i="6"/>
  <c r="AX75" i="6"/>
  <c r="BR74" i="6"/>
  <c r="CB74" i="6" s="1"/>
  <c r="BM74" i="6"/>
  <c r="BW74" i="6" s="1"/>
  <c r="BC74" i="6"/>
  <c r="AX74" i="6"/>
  <c r="BM73" i="6"/>
  <c r="BW73" i="6" s="1"/>
  <c r="BC73" i="6"/>
  <c r="AX73" i="6"/>
  <c r="BH73" i="6" s="1"/>
  <c r="BM72" i="6"/>
  <c r="BW72" i="6" s="1"/>
  <c r="BC72" i="6"/>
  <c r="AX72" i="6"/>
  <c r="BH72" i="6" s="1"/>
  <c r="BM71" i="6"/>
  <c r="BW71" i="6" s="1"/>
  <c r="BC71" i="6"/>
  <c r="AX71" i="6"/>
  <c r="BR70" i="6"/>
  <c r="CB70" i="6" s="1"/>
  <c r="BM70" i="6"/>
  <c r="BW70" i="6" s="1"/>
  <c r="BC70" i="6"/>
  <c r="AX70" i="6"/>
  <c r="BM69" i="6"/>
  <c r="BW69" i="6" s="1"/>
  <c r="BC69" i="6"/>
  <c r="AX69" i="6"/>
  <c r="BH69" i="6" s="1"/>
  <c r="BM68" i="6"/>
  <c r="BW68" i="6" s="1"/>
  <c r="BC68" i="6"/>
  <c r="AX68" i="6"/>
  <c r="BH68" i="6" s="1"/>
  <c r="BM67" i="6"/>
  <c r="BW67" i="6" s="1"/>
  <c r="BC67" i="6"/>
  <c r="AX67" i="6"/>
  <c r="BR66" i="6"/>
  <c r="CB66" i="6" s="1"/>
  <c r="BM66" i="6"/>
  <c r="BW66" i="6" s="1"/>
  <c r="BC66" i="6"/>
  <c r="AX66" i="6"/>
  <c r="BM65" i="6"/>
  <c r="BW65" i="6" s="1"/>
  <c r="BC65" i="6"/>
  <c r="AX65" i="6"/>
  <c r="BH65" i="6" s="1"/>
  <c r="BM64" i="6"/>
  <c r="BR64" i="6" s="1"/>
  <c r="BC64" i="6"/>
  <c r="AX64" i="6"/>
  <c r="BM63" i="6"/>
  <c r="BW63" i="6" s="1"/>
  <c r="BC63" i="6"/>
  <c r="AX63" i="6"/>
  <c r="BH63" i="6" s="1"/>
  <c r="BM62" i="6"/>
  <c r="BR62" i="6" s="1"/>
  <c r="BC62" i="6"/>
  <c r="AX62" i="6"/>
  <c r="BM61" i="6"/>
  <c r="BW61" i="6" s="1"/>
  <c r="BC61" i="6"/>
  <c r="AX61" i="6"/>
  <c r="BH61" i="6" s="1"/>
  <c r="BM60" i="6"/>
  <c r="BR60" i="6" s="1"/>
  <c r="BC60" i="6"/>
  <c r="AX60" i="6"/>
  <c r="BM59" i="6"/>
  <c r="BW59" i="6" s="1"/>
  <c r="BC59" i="6"/>
  <c r="AX59" i="6"/>
  <c r="BH59" i="6" s="1"/>
  <c r="BM58" i="6"/>
  <c r="BW58" i="6" s="1"/>
  <c r="BC58" i="6"/>
  <c r="AX58" i="6"/>
  <c r="BH58" i="6" s="1"/>
  <c r="BM57" i="6"/>
  <c r="BW57" i="6" s="1"/>
  <c r="BC57" i="6"/>
  <c r="AX57" i="6"/>
  <c r="BR56" i="6"/>
  <c r="CB56" i="6" s="1"/>
  <c r="BM56" i="6"/>
  <c r="BW56" i="6" s="1"/>
  <c r="BC56" i="6"/>
  <c r="AX56" i="6"/>
  <c r="BM55" i="6"/>
  <c r="BW55" i="6" s="1"/>
  <c r="BC55" i="6"/>
  <c r="AX55" i="6"/>
  <c r="BH55" i="6" s="1"/>
  <c r="BM54" i="6"/>
  <c r="BR54" i="6" s="1"/>
  <c r="BC54" i="6"/>
  <c r="AX54" i="6"/>
  <c r="BM53" i="6"/>
  <c r="BW53" i="6" s="1"/>
  <c r="BC53" i="6"/>
  <c r="AX53" i="6"/>
  <c r="BH53" i="6" s="1"/>
  <c r="BM52" i="6"/>
  <c r="BR52" i="6" s="1"/>
  <c r="BC52" i="6"/>
  <c r="AX52" i="6"/>
  <c r="BM51" i="6"/>
  <c r="BW51" i="6" s="1"/>
  <c r="BC51" i="6"/>
  <c r="AX51" i="6"/>
  <c r="BH51" i="6" s="1"/>
  <c r="BM50" i="6"/>
  <c r="BR50" i="6" s="1"/>
  <c r="BC50" i="6"/>
  <c r="AX50" i="6"/>
  <c r="BM49" i="6"/>
  <c r="BW49" i="6" s="1"/>
  <c r="BC49" i="6"/>
  <c r="AX49" i="6"/>
  <c r="BH49" i="6" s="1"/>
  <c r="BM48" i="6"/>
  <c r="BW48" i="6" s="1"/>
  <c r="BC48" i="6"/>
  <c r="AX48" i="6"/>
  <c r="BH48" i="6" s="1"/>
  <c r="BM47" i="6"/>
  <c r="BW47" i="6" s="1"/>
  <c r="BC47" i="6"/>
  <c r="AX47" i="6"/>
  <c r="BR46" i="6"/>
  <c r="CB46" i="6" s="1"/>
  <c r="BM46" i="6"/>
  <c r="BW46" i="6" s="1"/>
  <c r="BC46" i="6"/>
  <c r="AX46" i="6"/>
  <c r="BM45" i="6"/>
  <c r="BW45" i="6" s="1"/>
  <c r="BC45" i="6"/>
  <c r="AX45" i="6"/>
  <c r="BH45" i="6" s="1"/>
  <c r="BM44" i="6"/>
  <c r="BR44" i="6" s="1"/>
  <c r="BC44" i="6"/>
  <c r="AX44" i="6"/>
  <c r="BM43" i="6"/>
  <c r="BW43" i="6" s="1"/>
  <c r="BC43" i="6"/>
  <c r="AX43" i="6"/>
  <c r="BH43" i="6" s="1"/>
  <c r="BM42" i="6"/>
  <c r="BR42" i="6" s="1"/>
  <c r="BC42" i="6"/>
  <c r="AX42" i="6"/>
  <c r="BM41" i="6"/>
  <c r="BW41" i="6" s="1"/>
  <c r="BC41" i="6"/>
  <c r="AX41" i="6"/>
  <c r="BH41" i="6" s="1"/>
  <c r="BM40" i="6"/>
  <c r="BR40" i="6" s="1"/>
  <c r="BC40" i="6"/>
  <c r="AX40" i="6"/>
  <c r="BM39" i="6"/>
  <c r="BW39" i="6" s="1"/>
  <c r="BC39" i="6"/>
  <c r="AX39" i="6"/>
  <c r="BH39" i="6" s="1"/>
  <c r="BM38" i="6"/>
  <c r="BR38" i="6" s="1"/>
  <c r="BC38" i="6"/>
  <c r="AX38" i="6"/>
  <c r="BM37" i="6"/>
  <c r="BW37" i="6" s="1"/>
  <c r="BC37" i="6"/>
  <c r="AX37" i="6"/>
  <c r="BH37" i="6" s="1"/>
  <c r="BM36" i="6"/>
  <c r="BW36" i="6" s="1"/>
  <c r="BC36" i="6"/>
  <c r="AX36" i="6"/>
  <c r="BH36" i="6" s="1"/>
  <c r="BM35" i="6"/>
  <c r="BW35" i="6" s="1"/>
  <c r="BC35" i="6"/>
  <c r="AX35" i="6"/>
  <c r="BM34" i="6"/>
  <c r="BR34" i="6" s="1"/>
  <c r="BC34" i="6"/>
  <c r="AX34" i="6"/>
  <c r="BH34" i="6" s="1"/>
  <c r="BM33" i="6"/>
  <c r="BW33" i="6" s="1"/>
  <c r="BC33" i="6"/>
  <c r="AX33" i="6"/>
  <c r="BM32" i="6"/>
  <c r="BR32" i="6" s="1"/>
  <c r="BC32" i="6"/>
  <c r="AX32" i="6"/>
  <c r="BH32" i="6" s="1"/>
  <c r="BM31" i="6"/>
  <c r="BW31" i="6" s="1"/>
  <c r="BC31" i="6"/>
  <c r="AX31" i="6"/>
  <c r="BH31" i="6" s="1"/>
  <c r="BM30" i="6"/>
  <c r="BR30" i="6" s="1"/>
  <c r="BC30" i="6"/>
  <c r="AX30" i="6"/>
  <c r="BH30" i="6" s="1"/>
  <c r="BM29" i="6"/>
  <c r="BW29" i="6" s="1"/>
  <c r="BC29" i="6"/>
  <c r="AX29" i="6"/>
  <c r="BH29" i="6" s="1"/>
  <c r="BM28" i="6"/>
  <c r="BR28" i="6" s="1"/>
  <c r="BC28" i="6"/>
  <c r="AX28" i="6"/>
  <c r="BH28" i="6" s="1"/>
  <c r="BM27" i="6"/>
  <c r="BW27" i="6" s="1"/>
  <c r="BC27" i="6"/>
  <c r="AX27" i="6"/>
  <c r="BH27" i="6" s="1"/>
  <c r="BM26" i="6"/>
  <c r="BR26" i="6" s="1"/>
  <c r="BC26" i="6"/>
  <c r="AX26" i="6"/>
  <c r="BM25" i="6"/>
  <c r="BW25" i="6" s="1"/>
  <c r="BC25" i="6"/>
  <c r="AX25" i="6"/>
  <c r="BH25" i="6" s="1"/>
  <c r="BM24" i="6"/>
  <c r="BR24" i="6" s="1"/>
  <c r="BC24" i="6"/>
  <c r="AX24" i="6"/>
  <c r="BM23" i="6"/>
  <c r="BW23" i="6" s="1"/>
  <c r="BC23" i="6"/>
  <c r="AX23" i="6"/>
  <c r="BH23" i="6" s="1"/>
  <c r="Y75" i="6"/>
  <c r="Y76" i="6"/>
  <c r="Y77" i="6"/>
  <c r="Y78" i="6"/>
  <c r="AI78" i="6"/>
  <c r="AI77" i="6"/>
  <c r="AI76" i="6"/>
  <c r="AI75" i="6"/>
  <c r="AD78" i="6"/>
  <c r="AN78" i="6" s="1"/>
  <c r="AD77" i="6"/>
  <c r="AN77" i="6" s="1"/>
  <c r="AD76" i="6"/>
  <c r="AN76" i="6" s="1"/>
  <c r="AD75" i="6"/>
  <c r="AN75" i="6" s="1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BM77" i="5"/>
  <c r="Y77" i="5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BW84" i="5"/>
  <c r="BW85" i="5"/>
  <c r="BW86" i="5"/>
  <c r="BW87" i="5"/>
  <c r="BW88" i="5"/>
  <c r="BW89" i="5"/>
  <c r="BW90" i="5"/>
  <c r="BW91" i="5"/>
  <c r="BW92" i="5"/>
  <c r="BW93" i="5"/>
  <c r="BW94" i="5"/>
  <c r="BC84" i="5"/>
  <c r="BC85" i="5"/>
  <c r="BC86" i="5"/>
  <c r="BC87" i="5"/>
  <c r="BC88" i="5"/>
  <c r="BC89" i="5"/>
  <c r="BC90" i="5"/>
  <c r="BC91" i="5"/>
  <c r="BC92" i="5"/>
  <c r="BC93" i="5"/>
  <c r="BC94" i="5"/>
  <c r="BW104" i="5"/>
  <c r="BR104" i="5"/>
  <c r="BC104" i="5"/>
  <c r="AX104" i="5"/>
  <c r="BW103" i="5"/>
  <c r="BR103" i="5"/>
  <c r="BC103" i="5"/>
  <c r="AX103" i="5"/>
  <c r="BH103" i="5" s="1"/>
  <c r="BW102" i="5"/>
  <c r="BR102" i="5"/>
  <c r="CB102" i="5" s="1"/>
  <c r="BC102" i="5"/>
  <c r="AX102" i="5"/>
  <c r="BH102" i="5" s="1"/>
  <c r="BW101" i="5"/>
  <c r="BR101" i="5"/>
  <c r="CB101" i="5" s="1"/>
  <c r="BC101" i="5"/>
  <c r="AX101" i="5"/>
  <c r="BH101" i="5" s="1"/>
  <c r="BW100" i="5"/>
  <c r="BR100" i="5"/>
  <c r="CB100" i="5" s="1"/>
  <c r="BC100" i="5"/>
  <c r="AX100" i="5"/>
  <c r="BH100" i="5" s="1"/>
  <c r="BW99" i="5"/>
  <c r="BR99" i="5"/>
  <c r="CB99" i="5" s="1"/>
  <c r="BC99" i="5"/>
  <c r="AX99" i="5"/>
  <c r="BH99" i="5" s="1"/>
  <c r="BW98" i="5"/>
  <c r="BR98" i="5"/>
  <c r="CB98" i="5" s="1"/>
  <c r="BC98" i="5"/>
  <c r="AX98" i="5"/>
  <c r="BH98" i="5" s="1"/>
  <c r="BW97" i="5"/>
  <c r="BR97" i="5"/>
  <c r="CB97" i="5" s="1"/>
  <c r="BC97" i="5"/>
  <c r="AX97" i="5"/>
  <c r="BH97" i="5" s="1"/>
  <c r="BW96" i="5"/>
  <c r="BR96" i="5"/>
  <c r="CB96" i="5" s="1"/>
  <c r="BC96" i="5"/>
  <c r="AX96" i="5"/>
  <c r="BH96" i="5" s="1"/>
  <c r="BW95" i="5"/>
  <c r="BR95" i="5"/>
  <c r="CB95" i="5" s="1"/>
  <c r="BC95" i="5"/>
  <c r="AX95" i="5"/>
  <c r="BH95" i="5" s="1"/>
  <c r="BM83" i="5"/>
  <c r="BW83" i="5" s="1"/>
  <c r="BC83" i="5"/>
  <c r="AX83" i="5"/>
  <c r="BH83" i="5" s="1"/>
  <c r="BM82" i="5"/>
  <c r="BR82" i="5" s="1"/>
  <c r="BC82" i="5"/>
  <c r="AX82" i="5"/>
  <c r="BR81" i="5"/>
  <c r="BM81" i="5"/>
  <c r="BW81" i="5" s="1"/>
  <c r="BC81" i="5"/>
  <c r="AX81" i="5"/>
  <c r="BM80" i="5"/>
  <c r="BR80" i="5" s="1"/>
  <c r="BC80" i="5"/>
  <c r="AX80" i="5"/>
  <c r="BH80" i="5" s="1"/>
  <c r="BM79" i="5"/>
  <c r="BW79" i="5" s="1"/>
  <c r="BC79" i="5"/>
  <c r="AX79" i="5"/>
  <c r="BH79" i="5" s="1"/>
  <c r="BM78" i="5"/>
  <c r="BR78" i="5" s="1"/>
  <c r="BC78" i="5"/>
  <c r="AX78" i="5"/>
  <c r="BR77" i="5"/>
  <c r="BW77" i="5"/>
  <c r="BC77" i="5"/>
  <c r="AX77" i="5"/>
  <c r="BM76" i="5"/>
  <c r="BR76" i="5" s="1"/>
  <c r="BC76" i="5"/>
  <c r="AX76" i="5"/>
  <c r="BH76" i="5" s="1"/>
  <c r="BM75" i="5"/>
  <c r="BW75" i="5" s="1"/>
  <c r="BC75" i="5"/>
  <c r="AX75" i="5"/>
  <c r="BH75" i="5" s="1"/>
  <c r="BM74" i="5"/>
  <c r="BR74" i="5" s="1"/>
  <c r="BC74" i="5"/>
  <c r="AX74" i="5"/>
  <c r="BR73" i="5"/>
  <c r="BM73" i="5"/>
  <c r="BW73" i="5" s="1"/>
  <c r="BC73" i="5"/>
  <c r="AX73" i="5"/>
  <c r="BM72" i="5"/>
  <c r="BR72" i="5" s="1"/>
  <c r="BC72" i="5"/>
  <c r="AX72" i="5"/>
  <c r="BH72" i="5" s="1"/>
  <c r="BM71" i="5"/>
  <c r="BW71" i="5" s="1"/>
  <c r="BC71" i="5"/>
  <c r="AX71" i="5"/>
  <c r="BH71" i="5" s="1"/>
  <c r="BM70" i="5"/>
  <c r="BR70" i="5" s="1"/>
  <c r="BC70" i="5"/>
  <c r="AX70" i="5"/>
  <c r="BR69" i="5"/>
  <c r="BM69" i="5"/>
  <c r="BW69" i="5" s="1"/>
  <c r="BC69" i="5"/>
  <c r="AX69" i="5"/>
  <c r="BM68" i="5"/>
  <c r="BR68" i="5" s="1"/>
  <c r="BC68" i="5"/>
  <c r="AX68" i="5"/>
  <c r="BH68" i="5" s="1"/>
  <c r="BM67" i="5"/>
  <c r="BW67" i="5" s="1"/>
  <c r="BC67" i="5"/>
  <c r="AX67" i="5"/>
  <c r="BH67" i="5" s="1"/>
  <c r="BM66" i="5"/>
  <c r="BR66" i="5" s="1"/>
  <c r="BC66" i="5"/>
  <c r="AX66" i="5"/>
  <c r="BR65" i="5"/>
  <c r="BM65" i="5"/>
  <c r="BW65" i="5" s="1"/>
  <c r="BC65" i="5"/>
  <c r="AX65" i="5"/>
  <c r="BM64" i="5"/>
  <c r="BR64" i="5" s="1"/>
  <c r="BC64" i="5"/>
  <c r="AX64" i="5"/>
  <c r="BH64" i="5" s="1"/>
  <c r="BM63" i="5"/>
  <c r="BW63" i="5" s="1"/>
  <c r="BC63" i="5"/>
  <c r="AX63" i="5"/>
  <c r="BH63" i="5" s="1"/>
  <c r="BM62" i="5"/>
  <c r="BR62" i="5" s="1"/>
  <c r="BC62" i="5"/>
  <c r="AX62" i="5"/>
  <c r="BR61" i="5"/>
  <c r="BM61" i="5"/>
  <c r="BW61" i="5" s="1"/>
  <c r="BC61" i="5"/>
  <c r="AX61" i="5"/>
  <c r="BH61" i="5" s="1"/>
  <c r="BM60" i="5"/>
  <c r="BR60" i="5" s="1"/>
  <c r="BC60" i="5"/>
  <c r="AX60" i="5"/>
  <c r="BH60" i="5" s="1"/>
  <c r="BM59" i="5"/>
  <c r="BW59" i="5" s="1"/>
  <c r="BC59" i="5"/>
  <c r="AX59" i="5"/>
  <c r="BH59" i="5" s="1"/>
  <c r="BM58" i="5"/>
  <c r="BR58" i="5" s="1"/>
  <c r="BC58" i="5"/>
  <c r="AX58" i="5"/>
  <c r="BR57" i="5"/>
  <c r="BM57" i="5"/>
  <c r="BW57" i="5" s="1"/>
  <c r="BC57" i="5"/>
  <c r="AX57" i="5"/>
  <c r="BH57" i="5" s="1"/>
  <c r="BM56" i="5"/>
  <c r="BR56" i="5" s="1"/>
  <c r="BC56" i="5"/>
  <c r="AX56" i="5"/>
  <c r="BH56" i="5" s="1"/>
  <c r="BM55" i="5"/>
  <c r="BW55" i="5" s="1"/>
  <c r="BC55" i="5"/>
  <c r="AX55" i="5"/>
  <c r="BH55" i="5" s="1"/>
  <c r="BM54" i="5"/>
  <c r="BR54" i="5" s="1"/>
  <c r="BC54" i="5"/>
  <c r="AX54" i="5"/>
  <c r="BR53" i="5"/>
  <c r="BM53" i="5"/>
  <c r="BW53" i="5" s="1"/>
  <c r="BC53" i="5"/>
  <c r="AX53" i="5"/>
  <c r="BH53" i="5" s="1"/>
  <c r="BM52" i="5"/>
  <c r="BR52" i="5" s="1"/>
  <c r="BC52" i="5"/>
  <c r="AX52" i="5"/>
  <c r="BH52" i="5" s="1"/>
  <c r="BM51" i="5"/>
  <c r="BW51" i="5" s="1"/>
  <c r="BC51" i="5"/>
  <c r="AX51" i="5"/>
  <c r="BH51" i="5" s="1"/>
  <c r="BM50" i="5"/>
  <c r="BR50" i="5" s="1"/>
  <c r="BC50" i="5"/>
  <c r="AX50" i="5"/>
  <c r="BH50" i="5" s="1"/>
  <c r="BM49" i="5"/>
  <c r="BW49" i="5" s="1"/>
  <c r="BC49" i="5"/>
  <c r="AX49" i="5"/>
  <c r="BH49" i="5" s="1"/>
  <c r="BM48" i="5"/>
  <c r="BR48" i="5" s="1"/>
  <c r="BC48" i="5"/>
  <c r="AX48" i="5"/>
  <c r="BH48" i="5" s="1"/>
  <c r="BM47" i="5"/>
  <c r="BW47" i="5" s="1"/>
  <c r="BC47" i="5"/>
  <c r="AX47" i="5"/>
  <c r="BH47" i="5" s="1"/>
  <c r="BM46" i="5"/>
  <c r="BR46" i="5" s="1"/>
  <c r="BC46" i="5"/>
  <c r="AX46" i="5"/>
  <c r="BM45" i="5"/>
  <c r="BW45" i="5" s="1"/>
  <c r="BC45" i="5"/>
  <c r="AX45" i="5"/>
  <c r="BH45" i="5" s="1"/>
  <c r="BM44" i="5"/>
  <c r="BR44" i="5" s="1"/>
  <c r="BC44" i="5"/>
  <c r="AX44" i="5"/>
  <c r="BH44" i="5" s="1"/>
  <c r="BM43" i="5"/>
  <c r="BW43" i="5" s="1"/>
  <c r="BC43" i="5"/>
  <c r="AX43" i="5"/>
  <c r="BH43" i="5" s="1"/>
  <c r="BM42" i="5"/>
  <c r="BR42" i="5" s="1"/>
  <c r="BC42" i="5"/>
  <c r="AX42" i="5"/>
  <c r="BM41" i="5"/>
  <c r="BW41" i="5" s="1"/>
  <c r="BC41" i="5"/>
  <c r="AX41" i="5"/>
  <c r="BH41" i="5" s="1"/>
  <c r="BM40" i="5"/>
  <c r="BR40" i="5" s="1"/>
  <c r="BC40" i="5"/>
  <c r="AX40" i="5"/>
  <c r="BM39" i="5"/>
  <c r="BW39" i="5" s="1"/>
  <c r="BC39" i="5"/>
  <c r="AX39" i="5"/>
  <c r="BH39" i="5" s="1"/>
  <c r="BM38" i="5"/>
  <c r="BR38" i="5" s="1"/>
  <c r="BC38" i="5"/>
  <c r="AX38" i="5"/>
  <c r="BH38" i="5" s="1"/>
  <c r="BM37" i="5"/>
  <c r="BW37" i="5" s="1"/>
  <c r="BC37" i="5"/>
  <c r="AX37" i="5"/>
  <c r="BH37" i="5" s="1"/>
  <c r="BM36" i="5"/>
  <c r="BR36" i="5" s="1"/>
  <c r="BC36" i="5"/>
  <c r="AX36" i="5"/>
  <c r="BR35" i="5"/>
  <c r="CB35" i="5" s="1"/>
  <c r="BM35" i="5"/>
  <c r="BW35" i="5" s="1"/>
  <c r="BC35" i="5"/>
  <c r="AX35" i="5"/>
  <c r="BM34" i="5"/>
  <c r="BR34" i="5" s="1"/>
  <c r="BC34" i="5"/>
  <c r="AX34" i="5"/>
  <c r="BH34" i="5" s="1"/>
  <c r="BM33" i="5"/>
  <c r="BW33" i="5" s="1"/>
  <c r="BC33" i="5"/>
  <c r="AX33" i="5"/>
  <c r="BH33" i="5" s="1"/>
  <c r="BM32" i="5"/>
  <c r="BR32" i="5" s="1"/>
  <c r="BC32" i="5"/>
  <c r="AX32" i="5"/>
  <c r="BR31" i="5"/>
  <c r="CB31" i="5" s="1"/>
  <c r="BM31" i="5"/>
  <c r="BW31" i="5" s="1"/>
  <c r="BC31" i="5"/>
  <c r="AX31" i="5"/>
  <c r="BM30" i="5"/>
  <c r="BR30" i="5" s="1"/>
  <c r="BC30" i="5"/>
  <c r="AX30" i="5"/>
  <c r="BH30" i="5" s="1"/>
  <c r="BM29" i="5"/>
  <c r="BW29" i="5" s="1"/>
  <c r="BC29" i="5"/>
  <c r="AX29" i="5"/>
  <c r="BH29" i="5" s="1"/>
  <c r="BM28" i="5"/>
  <c r="BR28" i="5" s="1"/>
  <c r="BC28" i="5"/>
  <c r="AX28" i="5"/>
  <c r="BR27" i="5"/>
  <c r="CB27" i="5" s="1"/>
  <c r="BM27" i="5"/>
  <c r="BW27" i="5" s="1"/>
  <c r="BC27" i="5"/>
  <c r="AX27" i="5"/>
  <c r="BM26" i="5"/>
  <c r="BR26" i="5" s="1"/>
  <c r="BC26" i="5"/>
  <c r="AX26" i="5"/>
  <c r="BH26" i="5" s="1"/>
  <c r="BM25" i="5"/>
  <c r="BW25" i="5" s="1"/>
  <c r="BC25" i="5"/>
  <c r="AX25" i="5"/>
  <c r="BM24" i="5"/>
  <c r="BR24" i="5" s="1"/>
  <c r="BC24" i="5"/>
  <c r="AX24" i="5"/>
  <c r="BH24" i="5" s="1"/>
  <c r="BM23" i="5"/>
  <c r="BW23" i="5" s="1"/>
  <c r="BC23" i="5"/>
  <c r="AX23" i="5"/>
  <c r="BM22" i="5"/>
  <c r="BR22" i="5" s="1"/>
  <c r="BC22" i="5"/>
  <c r="AX22" i="5"/>
  <c r="BH22" i="5" s="1"/>
  <c r="BM21" i="5"/>
  <c r="BW21" i="5" s="1"/>
  <c r="BC21" i="5"/>
  <c r="AX21" i="5"/>
  <c r="BM20" i="5"/>
  <c r="BR20" i="5" s="1"/>
  <c r="BC20" i="5"/>
  <c r="AX20" i="5"/>
  <c r="BH20" i="5" s="1"/>
  <c r="BM19" i="5"/>
  <c r="BW19" i="5" s="1"/>
  <c r="BC19" i="5"/>
  <c r="AX19" i="5"/>
  <c r="BM18" i="5"/>
  <c r="BR18" i="5" s="1"/>
  <c r="BC18" i="5"/>
  <c r="AX18" i="5"/>
  <c r="BH18" i="5" s="1"/>
  <c r="BM17" i="5"/>
  <c r="BW17" i="5" s="1"/>
  <c r="BC17" i="5"/>
  <c r="AX17" i="5"/>
  <c r="BM16" i="5"/>
  <c r="BR16" i="5" s="1"/>
  <c r="BC16" i="5"/>
  <c r="AX16" i="5"/>
  <c r="BH16" i="5" s="1"/>
  <c r="BM15" i="5"/>
  <c r="BW15" i="5" s="1"/>
  <c r="BC15" i="5"/>
  <c r="AX15" i="5"/>
  <c r="BM14" i="5"/>
  <c r="BR14" i="5" s="1"/>
  <c r="BC14" i="5"/>
  <c r="AX14" i="5"/>
  <c r="BH14" i="5" s="1"/>
  <c r="BM13" i="5"/>
  <c r="BW13" i="5" s="1"/>
  <c r="BC13" i="5"/>
  <c r="AX13" i="5"/>
  <c r="BM12" i="5"/>
  <c r="BR12" i="5" s="1"/>
  <c r="BC12" i="5"/>
  <c r="AX12" i="5"/>
  <c r="BH12" i="5" s="1"/>
  <c r="BM11" i="5"/>
  <c r="BW11" i="5" s="1"/>
  <c r="BC11" i="5"/>
  <c r="AX11" i="5"/>
  <c r="BM10" i="5"/>
  <c r="BR10" i="5" s="1"/>
  <c r="BC10" i="5"/>
  <c r="AX10" i="5"/>
  <c r="BH10" i="5" s="1"/>
  <c r="BM9" i="5"/>
  <c r="BW9" i="5" s="1"/>
  <c r="BC9" i="5"/>
  <c r="AX9" i="5"/>
  <c r="BM8" i="5"/>
  <c r="BR8" i="5" s="1"/>
  <c r="BC8" i="5"/>
  <c r="AX8" i="5"/>
  <c r="BH8" i="5" s="1"/>
  <c r="BM7" i="5"/>
  <c r="BW7" i="5" s="1"/>
  <c r="BC7" i="5"/>
  <c r="AX7" i="5"/>
  <c r="AI77" i="5"/>
  <c r="AI104" i="5"/>
  <c r="AD104" i="5"/>
  <c r="AI103" i="5"/>
  <c r="AD103" i="5"/>
  <c r="AI102" i="5"/>
  <c r="AD102" i="5"/>
  <c r="AI101" i="5"/>
  <c r="AD101" i="5"/>
  <c r="AI100" i="5"/>
  <c r="AD100" i="5"/>
  <c r="AI99" i="5"/>
  <c r="AD99" i="5"/>
  <c r="AN99" i="5" s="1"/>
  <c r="AI98" i="5"/>
  <c r="AD98" i="5"/>
  <c r="AN98" i="5" s="1"/>
  <c r="AI97" i="5"/>
  <c r="AD97" i="5"/>
  <c r="AN97" i="5" s="1"/>
  <c r="AI96" i="5"/>
  <c r="AD96" i="5"/>
  <c r="AN96" i="5" s="1"/>
  <c r="AI95" i="5"/>
  <c r="AD95" i="5"/>
  <c r="AN95" i="5" s="1"/>
  <c r="AI94" i="5"/>
  <c r="AD94" i="5"/>
  <c r="AN94" i="5" s="1"/>
  <c r="AI93" i="5"/>
  <c r="AD93" i="5"/>
  <c r="AN93" i="5" s="1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BR39" i="5" l="1"/>
  <c r="CB39" i="5" s="1"/>
  <c r="BH42" i="5"/>
  <c r="BR43" i="5"/>
  <c r="CB43" i="5" s="1"/>
  <c r="BH46" i="5"/>
  <c r="BR47" i="5"/>
  <c r="CB47" i="5" s="1"/>
  <c r="BR51" i="5"/>
  <c r="CB51" i="5" s="1"/>
  <c r="BH54" i="5"/>
  <c r="BR55" i="5"/>
  <c r="CB55" i="5" s="1"/>
  <c r="BH58" i="5"/>
  <c r="BR59" i="5"/>
  <c r="CB59" i="5" s="1"/>
  <c r="BH62" i="5"/>
  <c r="BR63" i="5"/>
  <c r="CB63" i="5" s="1"/>
  <c r="BH65" i="5"/>
  <c r="BH66" i="5"/>
  <c r="BR67" i="5"/>
  <c r="CB67" i="5" s="1"/>
  <c r="BH69" i="5"/>
  <c r="BH70" i="5"/>
  <c r="BR71" i="5"/>
  <c r="CB71" i="5" s="1"/>
  <c r="BH73" i="5"/>
  <c r="BH74" i="5"/>
  <c r="BR75" i="5"/>
  <c r="CB75" i="5" s="1"/>
  <c r="BH77" i="5"/>
  <c r="BH78" i="5"/>
  <c r="BR79" i="5"/>
  <c r="CB79" i="5" s="1"/>
  <c r="BH81" i="5"/>
  <c r="BH82" i="5"/>
  <c r="BR83" i="5"/>
  <c r="CB83" i="5" s="1"/>
  <c r="BH33" i="6"/>
  <c r="BH35" i="6"/>
  <c r="BR36" i="6"/>
  <c r="BH38" i="6"/>
  <c r="BH40" i="6"/>
  <c r="BH42" i="6"/>
  <c r="BH44" i="6"/>
  <c r="BH46" i="6"/>
  <c r="BH47" i="6"/>
  <c r="BR48" i="6"/>
  <c r="BH50" i="6"/>
  <c r="BH52" i="6"/>
  <c r="BH54" i="6"/>
  <c r="BH56" i="6"/>
  <c r="BH57" i="6"/>
  <c r="BR58" i="6"/>
  <c r="BH60" i="6"/>
  <c r="BH62" i="6"/>
  <c r="BH64" i="6"/>
  <c r="BH66" i="6"/>
  <c r="BH67" i="6"/>
  <c r="BR68" i="6"/>
  <c r="BH70" i="6"/>
  <c r="BH71" i="6"/>
  <c r="BR72" i="6"/>
  <c r="BH74" i="6"/>
  <c r="BH75" i="6"/>
  <c r="BR76" i="6"/>
  <c r="BH78" i="6"/>
  <c r="BH79" i="6"/>
  <c r="BR80" i="6"/>
  <c r="BH82" i="6"/>
  <c r="BH83" i="6"/>
  <c r="BR95" i="6"/>
  <c r="CB95" i="6" s="1"/>
  <c r="BH97" i="6"/>
  <c r="BH98" i="6"/>
  <c r="BR99" i="6"/>
  <c r="CB99" i="6" s="1"/>
  <c r="BH101" i="6"/>
  <c r="BH102" i="6"/>
  <c r="BR103" i="6"/>
  <c r="CB103" i="6" s="1"/>
  <c r="BH7" i="5"/>
  <c r="BH9" i="5"/>
  <c r="BH11" i="5"/>
  <c r="BH13" i="5"/>
  <c r="BH15" i="5"/>
  <c r="BH17" i="5"/>
  <c r="BH19" i="5"/>
  <c r="BH21" i="5"/>
  <c r="BH23" i="5"/>
  <c r="BH25" i="5"/>
  <c r="BH27" i="5"/>
  <c r="BH28" i="5"/>
  <c r="BR29" i="5"/>
  <c r="BH31" i="5"/>
  <c r="BH32" i="5"/>
  <c r="BR33" i="5"/>
  <c r="BH35" i="5"/>
  <c r="BH36" i="5"/>
  <c r="BR37" i="5"/>
  <c r="BH40" i="5"/>
  <c r="BR41" i="5"/>
  <c r="BR45" i="5"/>
  <c r="BR49" i="5"/>
  <c r="CB103" i="5"/>
  <c r="BH104" i="5"/>
  <c r="CB104" i="5"/>
  <c r="BH24" i="6"/>
  <c r="BH26" i="6"/>
  <c r="BR60" i="7"/>
  <c r="BR64" i="7"/>
  <c r="BR7" i="6"/>
  <c r="BH9" i="6"/>
  <c r="BH10" i="6"/>
  <c r="BR11" i="6"/>
  <c r="BR15" i="6"/>
  <c r="BR66" i="8"/>
  <c r="CB66" i="8" s="1"/>
  <c r="BH69" i="8"/>
  <c r="BR70" i="8"/>
  <c r="CB70" i="8" s="1"/>
  <c r="BH73" i="8"/>
  <c r="BR74" i="8"/>
  <c r="CB74" i="8" s="1"/>
  <c r="BH76" i="8"/>
  <c r="BH77" i="8"/>
  <c r="BR78" i="8"/>
  <c r="CB78" i="8" s="1"/>
  <c r="BH80" i="8"/>
  <c r="BH81" i="8"/>
  <c r="BR82" i="8"/>
  <c r="CB82" i="8" s="1"/>
  <c r="BH95" i="8"/>
  <c r="BH96" i="8"/>
  <c r="BR97" i="8"/>
  <c r="BH99" i="8"/>
  <c r="BH100" i="8"/>
  <c r="BR101" i="8"/>
  <c r="BH103" i="8"/>
  <c r="BH104" i="8"/>
  <c r="BH8" i="7"/>
  <c r="BH10" i="7"/>
  <c r="BH12" i="7"/>
  <c r="BH14" i="7"/>
  <c r="BH16" i="7"/>
  <c r="BH18" i="7"/>
  <c r="BH20" i="7"/>
  <c r="BH22" i="7"/>
  <c r="BH24" i="7"/>
  <c r="BH26" i="7"/>
  <c r="BH28" i="7"/>
  <c r="BH30" i="7"/>
  <c r="BH32" i="7"/>
  <c r="BH34" i="7"/>
  <c r="BR35" i="7"/>
  <c r="CB35" i="7" s="1"/>
  <c r="BH37" i="7"/>
  <c r="BH39" i="7"/>
  <c r="BH41" i="7"/>
  <c r="BH43" i="7"/>
  <c r="BH45" i="7"/>
  <c r="BR46" i="7"/>
  <c r="CB46" i="7" s="1"/>
  <c r="BH50" i="7"/>
  <c r="BH53" i="7"/>
  <c r="BH55" i="7"/>
  <c r="BR56" i="7"/>
  <c r="CB56" i="7" s="1"/>
  <c r="BH61" i="7"/>
  <c r="BR62" i="7"/>
  <c r="CB62" i="7" s="1"/>
  <c r="BH65" i="7"/>
  <c r="BR66" i="7"/>
  <c r="CB66" i="7" s="1"/>
  <c r="BH68" i="7"/>
  <c r="BH69" i="7"/>
  <c r="BR70" i="7"/>
  <c r="CB70" i="7" s="1"/>
  <c r="BH72" i="7"/>
  <c r="BH73" i="7"/>
  <c r="BR74" i="7"/>
  <c r="CB74" i="7" s="1"/>
  <c r="BH76" i="7"/>
  <c r="BH77" i="7"/>
  <c r="BR78" i="7"/>
  <c r="CB78" i="7" s="1"/>
  <c r="BH80" i="7"/>
  <c r="BH81" i="7"/>
  <c r="BR82" i="7"/>
  <c r="CB82" i="7" s="1"/>
  <c r="BH95" i="7"/>
  <c r="BH96" i="7"/>
  <c r="BR97" i="7"/>
  <c r="BH99" i="7"/>
  <c r="BH100" i="7"/>
  <c r="BR101" i="7"/>
  <c r="BH103" i="7"/>
  <c r="BH104" i="7"/>
  <c r="BR13" i="6"/>
  <c r="CB13" i="6" s="1"/>
  <c r="BH16" i="6"/>
  <c r="BR17" i="6"/>
  <c r="CB17" i="6" s="1"/>
  <c r="BH19" i="6"/>
  <c r="BH20" i="6"/>
  <c r="BR21" i="6"/>
  <c r="CB21" i="6" s="1"/>
  <c r="BH8" i="8"/>
  <c r="BR9" i="8"/>
  <c r="BH11" i="8"/>
  <c r="BH12" i="8"/>
  <c r="BH14" i="8"/>
  <c r="BH16" i="8"/>
  <c r="BH18" i="8"/>
  <c r="BH20" i="8"/>
  <c r="BH21" i="8"/>
  <c r="BH23" i="8"/>
  <c r="BH25" i="8"/>
  <c r="BH27" i="8"/>
  <c r="BH29" i="8"/>
  <c r="BR30" i="8"/>
  <c r="BH32" i="8"/>
  <c r="BH34" i="8"/>
  <c r="BH36" i="8"/>
  <c r="BH38" i="8"/>
  <c r="BH39" i="8"/>
  <c r="BR40" i="8"/>
  <c r="BH42" i="8"/>
  <c r="BH43" i="8"/>
  <c r="BR44" i="8"/>
  <c r="BH46" i="8"/>
  <c r="BH47" i="8"/>
  <c r="BR48" i="8"/>
  <c r="BH50" i="8"/>
  <c r="BH51" i="8"/>
  <c r="BR52" i="8"/>
  <c r="BH54" i="8"/>
  <c r="BH55" i="8"/>
  <c r="BR56" i="8"/>
  <c r="BH58" i="8"/>
  <c r="BH59" i="8"/>
  <c r="BR60" i="8"/>
  <c r="BH62" i="8"/>
  <c r="BH63" i="8"/>
  <c r="BR64" i="8"/>
  <c r="BR68" i="8"/>
  <c r="BH8" i="10"/>
  <c r="BH10" i="10"/>
  <c r="BH12" i="10"/>
  <c r="BH14" i="10"/>
  <c r="BH16" i="10"/>
  <c r="BH18" i="10"/>
  <c r="BH20" i="10"/>
  <c r="BH22" i="10"/>
  <c r="BH24" i="10"/>
  <c r="BH26" i="10"/>
  <c r="BH28" i="10"/>
  <c r="BH30" i="10"/>
  <c r="BH32" i="10"/>
  <c r="BH34" i="10"/>
  <c r="BH36" i="10"/>
  <c r="BH38" i="10"/>
  <c r="BH40" i="10"/>
  <c r="BR41" i="10"/>
  <c r="BH43" i="10"/>
  <c r="BH45" i="10"/>
  <c r="BR46" i="10"/>
  <c r="BH48" i="10"/>
  <c r="BH50" i="10"/>
  <c r="BH52" i="10"/>
  <c r="BH54" i="10"/>
  <c r="BH56" i="10"/>
  <c r="BH57" i="10"/>
  <c r="BR58" i="10"/>
  <c r="BH60" i="10"/>
  <c r="BH61" i="10"/>
  <c r="BR62" i="10"/>
  <c r="BH64" i="10"/>
  <c r="BH65" i="10"/>
  <c r="BR66" i="10"/>
  <c r="BH68" i="10"/>
  <c r="BH69" i="10"/>
  <c r="BR70" i="10"/>
  <c r="BH72" i="10"/>
  <c r="BH73" i="10"/>
  <c r="BR74" i="10"/>
  <c r="BH76" i="10"/>
  <c r="BH77" i="10"/>
  <c r="BR78" i="10"/>
  <c r="BH80" i="10"/>
  <c r="BH81" i="10"/>
  <c r="BR82" i="10"/>
  <c r="BH95" i="10"/>
  <c r="BH96" i="10"/>
  <c r="BR97" i="10"/>
  <c r="BH99" i="10"/>
  <c r="BH100" i="10"/>
  <c r="BR101" i="10"/>
  <c r="BH103" i="10"/>
  <c r="BH104" i="10"/>
  <c r="BP113" i="19"/>
  <c r="BR84" i="19"/>
  <c r="CB84" i="19" s="1"/>
  <c r="BW84" i="19"/>
  <c r="BR86" i="19"/>
  <c r="CB86" i="19" s="1"/>
  <c r="BW86" i="19"/>
  <c r="BR88" i="19"/>
  <c r="CB88" i="19" s="1"/>
  <c r="BW88" i="19"/>
  <c r="BR90" i="19"/>
  <c r="CB90" i="19" s="1"/>
  <c r="BW90" i="19"/>
  <c r="BR92" i="19"/>
  <c r="CB92" i="19" s="1"/>
  <c r="BW92" i="19"/>
  <c r="BR94" i="19"/>
  <c r="CB94" i="19" s="1"/>
  <c r="BW94" i="19"/>
  <c r="AI103" i="19"/>
  <c r="AD103" i="19"/>
  <c r="BW85" i="19"/>
  <c r="BR85" i="19"/>
  <c r="BW87" i="19"/>
  <c r="BR87" i="19"/>
  <c r="BW89" i="19"/>
  <c r="BR89" i="19"/>
  <c r="BW91" i="19"/>
  <c r="BR91" i="19"/>
  <c r="BW93" i="19"/>
  <c r="BR93" i="19"/>
  <c r="AD104" i="19"/>
  <c r="AI104" i="19"/>
  <c r="W109" i="19"/>
  <c r="BZ109" i="19"/>
  <c r="W110" i="19"/>
  <c r="BZ110" i="19"/>
  <c r="W111" i="19"/>
  <c r="BZ111" i="19"/>
  <c r="AL109" i="19"/>
  <c r="BK109" i="19"/>
  <c r="AL110" i="19"/>
  <c r="BK110" i="19"/>
  <c r="CE110" i="19"/>
  <c r="BK111" i="19"/>
  <c r="CE111" i="19"/>
  <c r="BK112" i="19"/>
  <c r="BK113" i="19"/>
  <c r="M112" i="19"/>
  <c r="M113" i="19"/>
  <c r="BZ112" i="19"/>
  <c r="BZ113" i="19"/>
  <c r="CB97" i="10"/>
  <c r="CB101" i="10"/>
  <c r="BR96" i="10"/>
  <c r="CB96" i="10" s="1"/>
  <c r="BR98" i="10"/>
  <c r="CB98" i="10" s="1"/>
  <c r="BR100" i="10"/>
  <c r="CB100" i="10" s="1"/>
  <c r="BR102" i="10"/>
  <c r="CB102" i="10" s="1"/>
  <c r="BR104" i="10"/>
  <c r="CB104" i="10" s="1"/>
  <c r="CB41" i="10"/>
  <c r="CB46" i="10"/>
  <c r="CB58" i="10"/>
  <c r="CB62" i="10"/>
  <c r="CB66" i="10"/>
  <c r="CB70" i="10"/>
  <c r="CB74" i="10"/>
  <c r="CB78" i="10"/>
  <c r="CB82" i="10"/>
  <c r="BR7" i="10"/>
  <c r="CB7" i="10" s="1"/>
  <c r="BW8" i="10"/>
  <c r="CB8" i="10" s="1"/>
  <c r="BR9" i="10"/>
  <c r="CB9" i="10" s="1"/>
  <c r="BW10" i="10"/>
  <c r="CB10" i="10" s="1"/>
  <c r="BR11" i="10"/>
  <c r="CB11" i="10" s="1"/>
  <c r="BW12" i="10"/>
  <c r="CB12" i="10" s="1"/>
  <c r="BR13" i="10"/>
  <c r="CB13" i="10" s="1"/>
  <c r="BW14" i="10"/>
  <c r="CB14" i="10" s="1"/>
  <c r="BR15" i="10"/>
  <c r="CB15" i="10" s="1"/>
  <c r="BW16" i="10"/>
  <c r="CB16" i="10" s="1"/>
  <c r="BR17" i="10"/>
  <c r="CB17" i="10" s="1"/>
  <c r="BW18" i="10"/>
  <c r="CB18" i="10" s="1"/>
  <c r="BR19" i="10"/>
  <c r="CB19" i="10" s="1"/>
  <c r="BW20" i="10"/>
  <c r="CB20" i="10" s="1"/>
  <c r="BR21" i="10"/>
  <c r="CB21" i="10" s="1"/>
  <c r="BW22" i="10"/>
  <c r="CB22" i="10" s="1"/>
  <c r="BR23" i="10"/>
  <c r="CB23" i="10" s="1"/>
  <c r="BW24" i="10"/>
  <c r="CB24" i="10" s="1"/>
  <c r="BR25" i="10"/>
  <c r="CB25" i="10" s="1"/>
  <c r="BW26" i="10"/>
  <c r="CB26" i="10" s="1"/>
  <c r="BR27" i="10"/>
  <c r="CB27" i="10" s="1"/>
  <c r="BW28" i="10"/>
  <c r="CB28" i="10" s="1"/>
  <c r="BR29" i="10"/>
  <c r="CB29" i="10" s="1"/>
  <c r="BW30" i="10"/>
  <c r="CB30" i="10" s="1"/>
  <c r="BR31" i="10"/>
  <c r="CB31" i="10" s="1"/>
  <c r="BW32" i="10"/>
  <c r="CB32" i="10" s="1"/>
  <c r="BR33" i="10"/>
  <c r="CB33" i="10" s="1"/>
  <c r="BW34" i="10"/>
  <c r="CB34" i="10" s="1"/>
  <c r="BR35" i="10"/>
  <c r="CB35" i="10" s="1"/>
  <c r="BW36" i="10"/>
  <c r="CB36" i="10" s="1"/>
  <c r="BR37" i="10"/>
  <c r="CB37" i="10" s="1"/>
  <c r="BW38" i="10"/>
  <c r="CB38" i="10" s="1"/>
  <c r="BR39" i="10"/>
  <c r="CB39" i="10" s="1"/>
  <c r="BW40" i="10"/>
  <c r="CB40" i="10" s="1"/>
  <c r="BW42" i="10"/>
  <c r="CB42" i="10" s="1"/>
  <c r="BR43" i="10"/>
  <c r="CB43" i="10" s="1"/>
  <c r="BW44" i="10"/>
  <c r="CB44" i="10" s="1"/>
  <c r="BR45" i="10"/>
  <c r="CB45" i="10" s="1"/>
  <c r="BR47" i="10"/>
  <c r="CB47" i="10" s="1"/>
  <c r="BW48" i="10"/>
  <c r="CB48" i="10" s="1"/>
  <c r="BR49" i="10"/>
  <c r="CB49" i="10" s="1"/>
  <c r="BW50" i="10"/>
  <c r="CB50" i="10" s="1"/>
  <c r="BR51" i="10"/>
  <c r="CB51" i="10" s="1"/>
  <c r="BW52" i="10"/>
  <c r="CB52" i="10" s="1"/>
  <c r="BR53" i="10"/>
  <c r="CB53" i="10" s="1"/>
  <c r="BW54" i="10"/>
  <c r="CB54" i="10" s="1"/>
  <c r="BR55" i="10"/>
  <c r="CB55" i="10" s="1"/>
  <c r="BR57" i="10"/>
  <c r="CB57" i="10" s="1"/>
  <c r="BR59" i="10"/>
  <c r="CB59" i="10" s="1"/>
  <c r="BR61" i="10"/>
  <c r="CB61" i="10" s="1"/>
  <c r="BR63" i="10"/>
  <c r="CB63" i="10" s="1"/>
  <c r="BR65" i="10"/>
  <c r="CB65" i="10" s="1"/>
  <c r="BR67" i="10"/>
  <c r="CB67" i="10" s="1"/>
  <c r="BR69" i="10"/>
  <c r="CB69" i="10" s="1"/>
  <c r="BR71" i="10"/>
  <c r="CB71" i="10" s="1"/>
  <c r="BR73" i="10"/>
  <c r="CB73" i="10" s="1"/>
  <c r="BR75" i="10"/>
  <c r="CB75" i="10" s="1"/>
  <c r="BR77" i="10"/>
  <c r="CB77" i="10" s="1"/>
  <c r="BR79" i="10"/>
  <c r="CB79" i="10" s="1"/>
  <c r="BR81" i="10"/>
  <c r="CB81" i="10" s="1"/>
  <c r="BR83" i="10"/>
  <c r="CB83" i="10" s="1"/>
  <c r="CB97" i="8"/>
  <c r="CB101" i="8"/>
  <c r="BR96" i="8"/>
  <c r="CB96" i="8" s="1"/>
  <c r="BR98" i="8"/>
  <c r="CB98" i="8" s="1"/>
  <c r="BR100" i="8"/>
  <c r="CB100" i="8" s="1"/>
  <c r="BR102" i="8"/>
  <c r="CB102" i="8" s="1"/>
  <c r="BR104" i="8"/>
  <c r="CB104" i="8" s="1"/>
  <c r="CB9" i="8"/>
  <c r="CB30" i="8"/>
  <c r="CB40" i="8"/>
  <c r="CB44" i="8"/>
  <c r="CB48" i="8"/>
  <c r="CB52" i="8"/>
  <c r="CB56" i="8"/>
  <c r="CB60" i="8"/>
  <c r="CB64" i="8"/>
  <c r="CB68" i="8"/>
  <c r="CB72" i="8"/>
  <c r="CB76" i="8"/>
  <c r="CB80" i="8"/>
  <c r="BR7" i="8"/>
  <c r="CB7" i="8" s="1"/>
  <c r="BW8" i="8"/>
  <c r="CB8" i="8" s="1"/>
  <c r="BW10" i="8"/>
  <c r="CB10" i="8" s="1"/>
  <c r="BW12" i="8"/>
  <c r="CB12" i="8" s="1"/>
  <c r="BR13" i="8"/>
  <c r="CB13" i="8" s="1"/>
  <c r="BW14" i="8"/>
  <c r="CB14" i="8" s="1"/>
  <c r="BR15" i="8"/>
  <c r="CB15" i="8" s="1"/>
  <c r="BW16" i="8"/>
  <c r="CB16" i="8" s="1"/>
  <c r="BR17" i="8"/>
  <c r="CB17" i="8" s="1"/>
  <c r="BW18" i="8"/>
  <c r="CB18" i="8" s="1"/>
  <c r="BR19" i="8"/>
  <c r="CB19" i="8" s="1"/>
  <c r="BR21" i="8"/>
  <c r="CB21" i="8" s="1"/>
  <c r="BW22" i="8"/>
  <c r="CB22" i="8" s="1"/>
  <c r="BR23" i="8"/>
  <c r="CB23" i="8" s="1"/>
  <c r="BW24" i="8"/>
  <c r="CB24" i="8" s="1"/>
  <c r="BR25" i="8"/>
  <c r="CB25" i="8" s="1"/>
  <c r="BW26" i="8"/>
  <c r="CB26" i="8" s="1"/>
  <c r="BR27" i="8"/>
  <c r="CB27" i="8" s="1"/>
  <c r="BW28" i="8"/>
  <c r="CB28" i="8" s="1"/>
  <c r="BR29" i="8"/>
  <c r="CB29" i="8" s="1"/>
  <c r="BR31" i="8"/>
  <c r="CB31" i="8" s="1"/>
  <c r="BW32" i="8"/>
  <c r="CB32" i="8" s="1"/>
  <c r="BR33" i="8"/>
  <c r="CB33" i="8" s="1"/>
  <c r="BW34" i="8"/>
  <c r="CB34" i="8" s="1"/>
  <c r="BR35" i="8"/>
  <c r="CB35" i="8" s="1"/>
  <c r="BW36" i="8"/>
  <c r="CB36" i="8" s="1"/>
  <c r="BR37" i="8"/>
  <c r="CB37" i="8" s="1"/>
  <c r="BR39" i="8"/>
  <c r="CB39" i="8" s="1"/>
  <c r="BR41" i="8"/>
  <c r="CB41" i="8" s="1"/>
  <c r="BR43" i="8"/>
  <c r="CB43" i="8" s="1"/>
  <c r="BR45" i="8"/>
  <c r="CB45" i="8" s="1"/>
  <c r="BR47" i="8"/>
  <c r="CB47" i="8" s="1"/>
  <c r="BR49" i="8"/>
  <c r="CB49" i="8" s="1"/>
  <c r="BR51" i="8"/>
  <c r="CB51" i="8" s="1"/>
  <c r="BR53" i="8"/>
  <c r="CB53" i="8" s="1"/>
  <c r="BR55" i="8"/>
  <c r="CB55" i="8" s="1"/>
  <c r="BR57" i="8"/>
  <c r="CB57" i="8" s="1"/>
  <c r="BR59" i="8"/>
  <c r="CB59" i="8" s="1"/>
  <c r="BR61" i="8"/>
  <c r="CB61" i="8" s="1"/>
  <c r="BR63" i="8"/>
  <c r="CB63" i="8" s="1"/>
  <c r="BR65" i="8"/>
  <c r="CB65" i="8" s="1"/>
  <c r="BR67" i="8"/>
  <c r="CB67" i="8" s="1"/>
  <c r="BR69" i="8"/>
  <c r="CB69" i="8" s="1"/>
  <c r="BR71" i="8"/>
  <c r="CB71" i="8" s="1"/>
  <c r="BR73" i="8"/>
  <c r="CB73" i="8" s="1"/>
  <c r="BR75" i="8"/>
  <c r="CB75" i="8" s="1"/>
  <c r="BR77" i="8"/>
  <c r="CB77" i="8" s="1"/>
  <c r="BR79" i="8"/>
  <c r="CB79" i="8" s="1"/>
  <c r="BR81" i="8"/>
  <c r="CB81" i="8" s="1"/>
  <c r="BR83" i="8"/>
  <c r="CB83" i="8" s="1"/>
  <c r="CB7" i="6"/>
  <c r="CB11" i="6"/>
  <c r="CB15" i="6"/>
  <c r="CB19" i="6"/>
  <c r="BR8" i="6"/>
  <c r="CB8" i="6" s="1"/>
  <c r="BR10" i="6"/>
  <c r="CB10" i="6" s="1"/>
  <c r="BR12" i="6"/>
  <c r="CB12" i="6" s="1"/>
  <c r="BR14" i="6"/>
  <c r="CB14" i="6" s="1"/>
  <c r="BR16" i="6"/>
  <c r="CB16" i="6" s="1"/>
  <c r="BR18" i="6"/>
  <c r="CB18" i="6" s="1"/>
  <c r="BR20" i="6"/>
  <c r="CB20" i="6" s="1"/>
  <c r="BR22" i="6"/>
  <c r="CB22" i="6" s="1"/>
  <c r="CB97" i="7"/>
  <c r="CB101" i="7"/>
  <c r="BR96" i="7"/>
  <c r="CB96" i="7" s="1"/>
  <c r="BR98" i="7"/>
  <c r="CB98" i="7" s="1"/>
  <c r="BR100" i="7"/>
  <c r="CB100" i="7" s="1"/>
  <c r="BR102" i="7"/>
  <c r="CB102" i="7" s="1"/>
  <c r="BR104" i="7"/>
  <c r="CB104" i="7" s="1"/>
  <c r="CB52" i="7"/>
  <c r="CB60" i="7"/>
  <c r="CB64" i="7"/>
  <c r="CB68" i="7"/>
  <c r="CB72" i="7"/>
  <c r="CB76" i="7"/>
  <c r="CB80" i="7"/>
  <c r="BR7" i="7"/>
  <c r="CB7" i="7" s="1"/>
  <c r="BW8" i="7"/>
  <c r="CB8" i="7" s="1"/>
  <c r="BR9" i="7"/>
  <c r="CB9" i="7" s="1"/>
  <c r="BW10" i="7"/>
  <c r="CB10" i="7" s="1"/>
  <c r="BR11" i="7"/>
  <c r="CB11" i="7" s="1"/>
  <c r="BW12" i="7"/>
  <c r="CB12" i="7" s="1"/>
  <c r="BR13" i="7"/>
  <c r="CB13" i="7" s="1"/>
  <c r="BW14" i="7"/>
  <c r="CB14" i="7" s="1"/>
  <c r="BR15" i="7"/>
  <c r="CB15" i="7" s="1"/>
  <c r="BW16" i="7"/>
  <c r="CB16" i="7" s="1"/>
  <c r="BR17" i="7"/>
  <c r="CB17" i="7" s="1"/>
  <c r="BW18" i="7"/>
  <c r="CB18" i="7" s="1"/>
  <c r="BR19" i="7"/>
  <c r="CB19" i="7" s="1"/>
  <c r="BW20" i="7"/>
  <c r="CB20" i="7" s="1"/>
  <c r="BR21" i="7"/>
  <c r="CB21" i="7" s="1"/>
  <c r="BW22" i="7"/>
  <c r="CB22" i="7" s="1"/>
  <c r="BR23" i="7"/>
  <c r="CB23" i="7" s="1"/>
  <c r="BW24" i="7"/>
  <c r="CB24" i="7" s="1"/>
  <c r="BR25" i="7"/>
  <c r="CB25" i="7" s="1"/>
  <c r="BW26" i="7"/>
  <c r="CB26" i="7" s="1"/>
  <c r="BR27" i="7"/>
  <c r="CB27" i="7" s="1"/>
  <c r="BW28" i="7"/>
  <c r="CB28" i="7" s="1"/>
  <c r="BR29" i="7"/>
  <c r="CB29" i="7" s="1"/>
  <c r="BW30" i="7"/>
  <c r="CB30" i="7" s="1"/>
  <c r="BR31" i="7"/>
  <c r="CB31" i="7" s="1"/>
  <c r="BW32" i="7"/>
  <c r="CB32" i="7" s="1"/>
  <c r="BR33" i="7"/>
  <c r="CB33" i="7" s="1"/>
  <c r="BW34" i="7"/>
  <c r="CB34" i="7" s="1"/>
  <c r="BW36" i="7"/>
  <c r="CB36" i="7" s="1"/>
  <c r="BR37" i="7"/>
  <c r="CB37" i="7" s="1"/>
  <c r="BW38" i="7"/>
  <c r="CB38" i="7" s="1"/>
  <c r="BR39" i="7"/>
  <c r="CB39" i="7" s="1"/>
  <c r="BW40" i="7"/>
  <c r="CB40" i="7" s="1"/>
  <c r="BR41" i="7"/>
  <c r="CB41" i="7" s="1"/>
  <c r="BW42" i="7"/>
  <c r="CB42" i="7" s="1"/>
  <c r="BR43" i="7"/>
  <c r="CB43" i="7" s="1"/>
  <c r="BW44" i="7"/>
  <c r="CB44" i="7" s="1"/>
  <c r="BR45" i="7"/>
  <c r="CB45" i="7" s="1"/>
  <c r="BR47" i="7"/>
  <c r="CB47" i="7" s="1"/>
  <c r="BW48" i="7"/>
  <c r="CB48" i="7" s="1"/>
  <c r="BR49" i="7"/>
  <c r="CB49" i="7" s="1"/>
  <c r="BW50" i="7"/>
  <c r="CB50" i="7" s="1"/>
  <c r="BR51" i="7"/>
  <c r="CB51" i="7" s="1"/>
  <c r="BR53" i="7"/>
  <c r="CB53" i="7" s="1"/>
  <c r="BW54" i="7"/>
  <c r="CB54" i="7" s="1"/>
  <c r="BR55" i="7"/>
  <c r="CB55" i="7" s="1"/>
  <c r="BR57" i="7"/>
  <c r="CB57" i="7" s="1"/>
  <c r="BW58" i="7"/>
  <c r="CB58" i="7" s="1"/>
  <c r="BR59" i="7"/>
  <c r="CB59" i="7" s="1"/>
  <c r="BR61" i="7"/>
  <c r="CB61" i="7" s="1"/>
  <c r="BR63" i="7"/>
  <c r="CB63" i="7" s="1"/>
  <c r="BR65" i="7"/>
  <c r="CB65" i="7" s="1"/>
  <c r="BR67" i="7"/>
  <c r="CB67" i="7" s="1"/>
  <c r="BR69" i="7"/>
  <c r="CB69" i="7" s="1"/>
  <c r="BR71" i="7"/>
  <c r="CB71" i="7" s="1"/>
  <c r="BR73" i="7"/>
  <c r="CB73" i="7" s="1"/>
  <c r="BR75" i="7"/>
  <c r="CB75" i="7" s="1"/>
  <c r="BR77" i="7"/>
  <c r="CB77" i="7" s="1"/>
  <c r="BR79" i="7"/>
  <c r="CB79" i="7" s="1"/>
  <c r="BR81" i="7"/>
  <c r="CB81" i="7" s="1"/>
  <c r="BR83" i="7"/>
  <c r="CB83" i="7" s="1"/>
  <c r="CB97" i="6"/>
  <c r="CB101" i="6"/>
  <c r="BR96" i="6"/>
  <c r="CB96" i="6" s="1"/>
  <c r="BR98" i="6"/>
  <c r="CB98" i="6" s="1"/>
  <c r="BR100" i="6"/>
  <c r="CB100" i="6" s="1"/>
  <c r="BR102" i="6"/>
  <c r="CB102" i="6" s="1"/>
  <c r="BR104" i="6"/>
  <c r="CB104" i="6" s="1"/>
  <c r="CB36" i="6"/>
  <c r="CB42" i="6"/>
  <c r="CB48" i="6"/>
  <c r="CB58" i="6"/>
  <c r="CB68" i="6"/>
  <c r="CB72" i="6"/>
  <c r="CB76" i="6"/>
  <c r="CB80" i="6"/>
  <c r="BR23" i="6"/>
  <c r="CB23" i="6" s="1"/>
  <c r="BW24" i="6"/>
  <c r="CB24" i="6" s="1"/>
  <c r="BR25" i="6"/>
  <c r="CB25" i="6" s="1"/>
  <c r="BW26" i="6"/>
  <c r="CB26" i="6" s="1"/>
  <c r="BR27" i="6"/>
  <c r="CB27" i="6" s="1"/>
  <c r="BW28" i="6"/>
  <c r="CB28" i="6" s="1"/>
  <c r="BR29" i="6"/>
  <c r="CB29" i="6" s="1"/>
  <c r="BW30" i="6"/>
  <c r="CB30" i="6" s="1"/>
  <c r="BR31" i="6"/>
  <c r="CB31" i="6" s="1"/>
  <c r="BW32" i="6"/>
  <c r="CB32" i="6" s="1"/>
  <c r="BR33" i="6"/>
  <c r="CB33" i="6" s="1"/>
  <c r="BW34" i="6"/>
  <c r="CB34" i="6" s="1"/>
  <c r="BR35" i="6"/>
  <c r="CB35" i="6" s="1"/>
  <c r="BR37" i="6"/>
  <c r="CB37" i="6" s="1"/>
  <c r="BW38" i="6"/>
  <c r="CB38" i="6" s="1"/>
  <c r="BR39" i="6"/>
  <c r="CB39" i="6" s="1"/>
  <c r="BW40" i="6"/>
  <c r="CB40" i="6" s="1"/>
  <c r="BR41" i="6"/>
  <c r="CB41" i="6" s="1"/>
  <c r="BW42" i="6"/>
  <c r="BR43" i="6"/>
  <c r="CB43" i="6" s="1"/>
  <c r="BW44" i="6"/>
  <c r="CB44" i="6" s="1"/>
  <c r="BR45" i="6"/>
  <c r="CB45" i="6" s="1"/>
  <c r="BR47" i="6"/>
  <c r="CB47" i="6" s="1"/>
  <c r="BR49" i="6"/>
  <c r="CB49" i="6" s="1"/>
  <c r="BW50" i="6"/>
  <c r="CB50" i="6" s="1"/>
  <c r="BR51" i="6"/>
  <c r="CB51" i="6" s="1"/>
  <c r="BW52" i="6"/>
  <c r="CB52" i="6" s="1"/>
  <c r="BR53" i="6"/>
  <c r="CB53" i="6" s="1"/>
  <c r="BW54" i="6"/>
  <c r="CB54" i="6" s="1"/>
  <c r="BR55" i="6"/>
  <c r="CB55" i="6" s="1"/>
  <c r="BR57" i="6"/>
  <c r="CB57" i="6" s="1"/>
  <c r="BR59" i="6"/>
  <c r="CB59" i="6" s="1"/>
  <c r="BW60" i="6"/>
  <c r="CB60" i="6" s="1"/>
  <c r="BR61" i="6"/>
  <c r="CB61" i="6" s="1"/>
  <c r="BW62" i="6"/>
  <c r="CB62" i="6" s="1"/>
  <c r="BR63" i="6"/>
  <c r="CB63" i="6" s="1"/>
  <c r="BW64" i="6"/>
  <c r="CB64" i="6" s="1"/>
  <c r="BR65" i="6"/>
  <c r="CB65" i="6" s="1"/>
  <c r="BR67" i="6"/>
  <c r="CB67" i="6" s="1"/>
  <c r="BR69" i="6"/>
  <c r="CB69" i="6" s="1"/>
  <c r="BR71" i="6"/>
  <c r="CB71" i="6" s="1"/>
  <c r="BR73" i="6"/>
  <c r="CB73" i="6" s="1"/>
  <c r="BR75" i="6"/>
  <c r="CB75" i="6" s="1"/>
  <c r="BR77" i="6"/>
  <c r="CB77" i="6" s="1"/>
  <c r="BR79" i="6"/>
  <c r="CB79" i="6" s="1"/>
  <c r="BR81" i="6"/>
  <c r="CB81" i="6" s="1"/>
  <c r="BR83" i="6"/>
  <c r="CB83" i="6" s="1"/>
  <c r="CB29" i="5"/>
  <c r="CB33" i="5"/>
  <c r="CB37" i="5"/>
  <c r="CB41" i="5"/>
  <c r="CB45" i="5"/>
  <c r="CB49" i="5"/>
  <c r="CB53" i="5"/>
  <c r="CB57" i="5"/>
  <c r="CB61" i="5"/>
  <c r="CB65" i="5"/>
  <c r="CB69" i="5"/>
  <c r="CB73" i="5"/>
  <c r="CB77" i="5"/>
  <c r="CB81" i="5"/>
  <c r="BR7" i="5"/>
  <c r="CB7" i="5" s="1"/>
  <c r="BW8" i="5"/>
  <c r="CB8" i="5" s="1"/>
  <c r="BR9" i="5"/>
  <c r="CB9" i="5" s="1"/>
  <c r="BW10" i="5"/>
  <c r="CB10" i="5" s="1"/>
  <c r="BR11" i="5"/>
  <c r="CB11" i="5" s="1"/>
  <c r="BW12" i="5"/>
  <c r="CB12" i="5" s="1"/>
  <c r="BR13" i="5"/>
  <c r="CB13" i="5" s="1"/>
  <c r="BW14" i="5"/>
  <c r="CB14" i="5" s="1"/>
  <c r="BR15" i="5"/>
  <c r="CB15" i="5" s="1"/>
  <c r="BW16" i="5"/>
  <c r="CB16" i="5" s="1"/>
  <c r="BR17" i="5"/>
  <c r="CB17" i="5" s="1"/>
  <c r="BW18" i="5"/>
  <c r="CB18" i="5" s="1"/>
  <c r="BR19" i="5"/>
  <c r="CB19" i="5" s="1"/>
  <c r="BW20" i="5"/>
  <c r="CB20" i="5" s="1"/>
  <c r="BR21" i="5"/>
  <c r="CB21" i="5" s="1"/>
  <c r="BW22" i="5"/>
  <c r="CB22" i="5" s="1"/>
  <c r="BR23" i="5"/>
  <c r="CB23" i="5" s="1"/>
  <c r="BW24" i="5"/>
  <c r="CB24" i="5" s="1"/>
  <c r="BR25" i="5"/>
  <c r="CB25" i="5" s="1"/>
  <c r="BW26" i="5"/>
  <c r="CB26" i="5" s="1"/>
  <c r="BW28" i="5"/>
  <c r="CB28" i="5" s="1"/>
  <c r="BW30" i="5"/>
  <c r="CB30" i="5" s="1"/>
  <c r="BW32" i="5"/>
  <c r="CB32" i="5" s="1"/>
  <c r="BW34" i="5"/>
  <c r="CB34" i="5" s="1"/>
  <c r="BW36" i="5"/>
  <c r="CB36" i="5" s="1"/>
  <c r="BW38" i="5"/>
  <c r="CB38" i="5" s="1"/>
  <c r="BW40" i="5"/>
  <c r="CB40" i="5" s="1"/>
  <c r="BW42" i="5"/>
  <c r="CB42" i="5" s="1"/>
  <c r="BW44" i="5"/>
  <c r="CB44" i="5" s="1"/>
  <c r="BW46" i="5"/>
  <c r="CB46" i="5" s="1"/>
  <c r="BW48" i="5"/>
  <c r="CB48" i="5" s="1"/>
  <c r="BW50" i="5"/>
  <c r="CB50" i="5" s="1"/>
  <c r="BW52" i="5"/>
  <c r="CB52" i="5" s="1"/>
  <c r="BW54" i="5"/>
  <c r="CB54" i="5" s="1"/>
  <c r="BW56" i="5"/>
  <c r="CB56" i="5" s="1"/>
  <c r="BW58" i="5"/>
  <c r="CB58" i="5" s="1"/>
  <c r="BW60" i="5"/>
  <c r="CB60" i="5" s="1"/>
  <c r="BW62" i="5"/>
  <c r="CB62" i="5" s="1"/>
  <c r="BW64" i="5"/>
  <c r="CB64" i="5" s="1"/>
  <c r="BW66" i="5"/>
  <c r="CB66" i="5" s="1"/>
  <c r="BW68" i="5"/>
  <c r="CB68" i="5" s="1"/>
  <c r="BW70" i="5"/>
  <c r="CB70" i="5" s="1"/>
  <c r="BW72" i="5"/>
  <c r="CB72" i="5" s="1"/>
  <c r="BW74" i="5"/>
  <c r="CB74" i="5" s="1"/>
  <c r="BW76" i="5"/>
  <c r="CB76" i="5" s="1"/>
  <c r="BW78" i="5"/>
  <c r="CB78" i="5" s="1"/>
  <c r="BW80" i="5"/>
  <c r="CB80" i="5" s="1"/>
  <c r="BW82" i="5"/>
  <c r="CB82" i="5" s="1"/>
  <c r="AN100" i="5"/>
  <c r="AN101" i="5"/>
  <c r="AN102" i="5"/>
  <c r="AN103" i="5"/>
  <c r="AN104" i="5"/>
  <c r="CB93" i="19" l="1"/>
  <c r="CB91" i="19"/>
  <c r="CB89" i="19"/>
  <c r="CB87" i="19"/>
  <c r="CB85" i="19"/>
  <c r="AN103" i="19"/>
  <c r="AL113" i="19"/>
  <c r="AQ113" i="19"/>
  <c r="AG113" i="19"/>
  <c r="AQ112" i="19"/>
  <c r="AG112" i="19"/>
  <c r="BU112" i="19"/>
  <c r="CE112" i="19"/>
  <c r="BU109" i="19"/>
  <c r="CE109" i="19"/>
  <c r="AG109" i="19"/>
  <c r="AQ109" i="19"/>
  <c r="AL112" i="19"/>
  <c r="AL111" i="19"/>
  <c r="BU113" i="19"/>
  <c r="CE113" i="19"/>
  <c r="AG111" i="19"/>
  <c r="AQ111" i="19"/>
  <c r="AG110" i="19"/>
  <c r="AQ110" i="19"/>
  <c r="W108" i="10" l="1"/>
  <c r="W114" i="10"/>
  <c r="W115" i="10"/>
  <c r="J77" i="5"/>
  <c r="T77" i="5" s="1"/>
  <c r="AD77" i="5"/>
  <c r="AN77" i="5" s="1"/>
  <c r="J53" i="5"/>
  <c r="T53" i="5" s="1"/>
  <c r="Y53" i="5"/>
  <c r="J42" i="5"/>
  <c r="T42" i="5" s="1"/>
  <c r="Y42" i="5"/>
  <c r="J77" i="6"/>
  <c r="T77" i="6" s="1"/>
  <c r="J53" i="6"/>
  <c r="T53" i="6" s="1"/>
  <c r="Y53" i="6"/>
  <c r="J42" i="6"/>
  <c r="T42" i="6" s="1"/>
  <c r="Y42" i="6"/>
  <c r="J77" i="7"/>
  <c r="T77" i="7" s="1"/>
  <c r="J53" i="7"/>
  <c r="T53" i="7" s="1"/>
  <c r="Y53" i="7"/>
  <c r="J42" i="7"/>
  <c r="T42" i="7" s="1"/>
  <c r="Y42" i="7"/>
  <c r="J77" i="8"/>
  <c r="T77" i="8" s="1"/>
  <c r="J53" i="8"/>
  <c r="T53" i="8" s="1"/>
  <c r="Y53" i="8"/>
  <c r="J42" i="8"/>
  <c r="T42" i="8" s="1"/>
  <c r="Y42" i="8"/>
  <c r="AI79" i="9"/>
  <c r="AD79" i="9"/>
  <c r="AD78" i="9"/>
  <c r="AD77" i="9"/>
  <c r="AD76" i="9"/>
  <c r="AD75" i="9"/>
  <c r="AI74" i="9"/>
  <c r="AD74" i="9"/>
  <c r="AI73" i="9"/>
  <c r="AD73" i="9"/>
  <c r="AI72" i="9"/>
  <c r="AD72" i="9"/>
  <c r="AI71" i="9"/>
  <c r="AD71" i="9"/>
  <c r="AI70" i="9"/>
  <c r="AD70" i="9"/>
  <c r="AI69" i="9"/>
  <c r="AD69" i="9"/>
  <c r="AI68" i="9"/>
  <c r="AD68" i="9"/>
  <c r="AI67" i="9"/>
  <c r="AD67" i="9"/>
  <c r="AI66" i="9"/>
  <c r="AD66" i="9"/>
  <c r="AI65" i="9"/>
  <c r="AD65" i="9"/>
  <c r="AI64" i="9"/>
  <c r="AD64" i="9"/>
  <c r="AI63" i="9"/>
  <c r="AD63" i="9"/>
  <c r="AI62" i="9"/>
  <c r="AD62" i="9"/>
  <c r="AI61" i="9"/>
  <c r="AD61" i="9"/>
  <c r="AI60" i="9"/>
  <c r="AD60" i="9"/>
  <c r="AI59" i="9"/>
  <c r="AD59" i="9"/>
  <c r="AI58" i="9"/>
  <c r="AD58" i="9"/>
  <c r="AI57" i="9"/>
  <c r="AD57" i="9"/>
  <c r="AI56" i="9"/>
  <c r="AD56" i="9"/>
  <c r="AI55" i="9"/>
  <c r="AD55" i="9"/>
  <c r="AI54" i="9"/>
  <c r="AD54" i="9"/>
  <c r="AI53" i="9"/>
  <c r="AD53" i="9"/>
  <c r="AI52" i="9"/>
  <c r="AD52" i="9"/>
  <c r="AI51" i="9"/>
  <c r="AD51" i="9"/>
  <c r="AI50" i="9"/>
  <c r="AD50" i="9"/>
  <c r="AI49" i="9"/>
  <c r="AD49" i="9"/>
  <c r="AI48" i="9"/>
  <c r="AD48" i="9"/>
  <c r="AI47" i="9"/>
  <c r="AD47" i="9"/>
  <c r="AI46" i="9"/>
  <c r="AD46" i="9"/>
  <c r="AI45" i="9"/>
  <c r="AD45" i="9"/>
  <c r="AI44" i="9"/>
  <c r="AD44" i="9"/>
  <c r="AI43" i="9"/>
  <c r="AD43" i="9"/>
  <c r="AI42" i="9"/>
  <c r="AD42" i="9"/>
  <c r="AI41" i="9"/>
  <c r="AD41" i="9"/>
  <c r="AI40" i="9"/>
  <c r="AD40" i="9"/>
  <c r="AI39" i="9"/>
  <c r="AD39" i="9"/>
  <c r="AI38" i="9"/>
  <c r="AD38" i="9"/>
  <c r="AI37" i="9"/>
  <c r="AD37" i="9"/>
  <c r="AI36" i="9"/>
  <c r="AD36" i="9"/>
  <c r="AI35" i="9"/>
  <c r="AD35" i="9"/>
  <c r="AI34" i="9"/>
  <c r="AD34" i="9"/>
  <c r="AI33" i="9"/>
  <c r="AD33" i="9"/>
  <c r="AI32" i="9"/>
  <c r="AD32" i="9"/>
  <c r="AI31" i="9"/>
  <c r="AN31" i="9" s="1"/>
  <c r="AD31" i="9"/>
  <c r="AI30" i="9"/>
  <c r="AD30" i="9"/>
  <c r="AI29" i="9"/>
  <c r="AD29" i="9"/>
  <c r="AI28" i="9"/>
  <c r="AD28" i="9"/>
  <c r="AI27" i="9"/>
  <c r="AD27" i="9"/>
  <c r="AI26" i="9"/>
  <c r="AD26" i="9"/>
  <c r="AI25" i="9"/>
  <c r="AD25" i="9"/>
  <c r="AI24" i="9"/>
  <c r="AD24" i="9"/>
  <c r="AI23" i="9"/>
  <c r="AD23" i="9"/>
  <c r="AI22" i="9"/>
  <c r="AD22" i="9"/>
  <c r="AI21" i="9"/>
  <c r="AD21" i="9"/>
  <c r="AI20" i="9"/>
  <c r="AD20" i="9"/>
  <c r="AI19" i="9"/>
  <c r="AD19" i="9"/>
  <c r="AI18" i="9"/>
  <c r="AD18" i="9"/>
  <c r="AI17" i="9"/>
  <c r="AD17" i="9"/>
  <c r="AI16" i="9"/>
  <c r="AD16" i="9"/>
  <c r="AI15" i="9"/>
  <c r="AD15" i="9"/>
  <c r="AI14" i="9"/>
  <c r="AD14" i="9"/>
  <c r="AI13" i="9"/>
  <c r="AD13" i="9"/>
  <c r="AI12" i="9"/>
  <c r="AD12" i="9"/>
  <c r="AI11" i="9"/>
  <c r="AD11" i="9"/>
  <c r="AI10" i="9"/>
  <c r="AD10" i="9"/>
  <c r="AI9" i="9"/>
  <c r="AD9" i="9"/>
  <c r="AI8" i="9"/>
  <c r="AD8" i="9"/>
  <c r="AI7" i="9"/>
  <c r="AD7" i="9"/>
  <c r="J77" i="9"/>
  <c r="J53" i="9"/>
  <c r="O53" i="9"/>
  <c r="T53" i="9" s="1"/>
  <c r="J42" i="9"/>
  <c r="O42" i="9"/>
  <c r="T42" i="9" s="1"/>
  <c r="J77" i="10"/>
  <c r="T77" i="10" s="1"/>
  <c r="J53" i="10"/>
  <c r="Y53" i="10"/>
  <c r="AI53" i="10" s="1"/>
  <c r="J42" i="10"/>
  <c r="Y42" i="10"/>
  <c r="AI42" i="10" s="1"/>
  <c r="BJ77" i="18"/>
  <c r="J77" i="18"/>
  <c r="M77" i="18"/>
  <c r="P77" i="18" s="1"/>
  <c r="V77" i="18"/>
  <c r="Y77" i="18"/>
  <c r="AB77" i="18" s="1"/>
  <c r="AJ77" i="18"/>
  <c r="AM77" i="18"/>
  <c r="AP77" i="18" s="1"/>
  <c r="AV77" i="18"/>
  <c r="AY77" i="18"/>
  <c r="BB77" i="18" s="1"/>
  <c r="BM77" i="18"/>
  <c r="BP77" i="18" s="1"/>
  <c r="BV77" i="18"/>
  <c r="BY77" i="18"/>
  <c r="CB77" i="18" s="1"/>
  <c r="CJ77" i="18"/>
  <c r="CM77" i="18"/>
  <c r="CP77" i="18" s="1"/>
  <c r="CV77" i="18"/>
  <c r="CY77" i="18"/>
  <c r="DB77" i="18" s="1"/>
  <c r="J53" i="18"/>
  <c r="M53" i="18"/>
  <c r="P53" i="18" s="1"/>
  <c r="V53" i="18"/>
  <c r="Y53" i="18"/>
  <c r="AB53" i="18" s="1"/>
  <c r="AJ53" i="18"/>
  <c r="AM53" i="18"/>
  <c r="AP53" i="18" s="1"/>
  <c r="AV53" i="18"/>
  <c r="AY53" i="18"/>
  <c r="BB53" i="18" s="1"/>
  <c r="BJ53" i="18"/>
  <c r="BM53" i="18"/>
  <c r="BP53" i="18" s="1"/>
  <c r="BV53" i="18"/>
  <c r="BY53" i="18"/>
  <c r="CB53" i="18" s="1"/>
  <c r="CJ53" i="18"/>
  <c r="CM53" i="18"/>
  <c r="CP53" i="18" s="1"/>
  <c r="CV53" i="18"/>
  <c r="CY53" i="18"/>
  <c r="DB53" i="18" s="1"/>
  <c r="CY42" i="18"/>
  <c r="CV42" i="18"/>
  <c r="CJ42" i="18"/>
  <c r="CM42" i="18"/>
  <c r="CP42" i="18" s="1"/>
  <c r="BY42" i="18"/>
  <c r="CB42" i="18" s="1"/>
  <c r="BV44" i="18"/>
  <c r="BV42" i="18"/>
  <c r="BJ44" i="18"/>
  <c r="BJ42" i="18"/>
  <c r="BM42" i="18"/>
  <c r="BP42" i="18" s="1"/>
  <c r="AY42" i="18"/>
  <c r="BB42" i="18" s="1"/>
  <c r="AV42" i="18"/>
  <c r="AV44" i="18"/>
  <c r="AJ44" i="18"/>
  <c r="AJ42" i="18"/>
  <c r="AM42" i="18"/>
  <c r="AP42" i="18" s="1"/>
  <c r="V44" i="18"/>
  <c r="V42" i="18"/>
  <c r="Y42" i="18"/>
  <c r="AB42" i="18" s="1"/>
  <c r="J44" i="18"/>
  <c r="J42" i="18"/>
  <c r="M42" i="18"/>
  <c r="P42" i="18" s="1"/>
  <c r="DD115" i="18"/>
  <c r="DA115" i="18"/>
  <c r="CX115" i="18"/>
  <c r="CU115" i="18"/>
  <c r="CR115" i="18"/>
  <c r="CO115" i="18"/>
  <c r="CL115" i="18"/>
  <c r="CI115" i="18"/>
  <c r="CD115" i="18"/>
  <c r="CA115" i="18"/>
  <c r="BX115" i="18"/>
  <c r="BU115" i="18"/>
  <c r="BR115" i="18"/>
  <c r="BO115" i="18"/>
  <c r="BL115" i="18"/>
  <c r="BI115" i="18"/>
  <c r="BD115" i="18"/>
  <c r="BA115" i="18"/>
  <c r="AX115" i="18"/>
  <c r="AU115" i="18"/>
  <c r="AR115" i="18"/>
  <c r="AO115" i="18"/>
  <c r="AL115" i="18"/>
  <c r="AI115" i="18"/>
  <c r="AD115" i="18"/>
  <c r="AA115" i="18"/>
  <c r="X115" i="18"/>
  <c r="U115" i="18"/>
  <c r="R115" i="18"/>
  <c r="O115" i="18"/>
  <c r="L115" i="18"/>
  <c r="I115" i="18"/>
  <c r="DD114" i="18"/>
  <c r="DA114" i="18"/>
  <c r="CX114" i="18"/>
  <c r="CU114" i="18"/>
  <c r="CR114" i="18"/>
  <c r="CO114" i="18"/>
  <c r="CL114" i="18"/>
  <c r="CI114" i="18"/>
  <c r="CD114" i="18"/>
  <c r="CA114" i="18"/>
  <c r="BX114" i="18"/>
  <c r="BU114" i="18"/>
  <c r="BR114" i="18"/>
  <c r="BO114" i="18"/>
  <c r="BL114" i="18"/>
  <c r="BI114" i="18"/>
  <c r="BD114" i="18"/>
  <c r="BA114" i="18"/>
  <c r="AX114" i="18"/>
  <c r="AU114" i="18"/>
  <c r="AR114" i="18"/>
  <c r="AO114" i="18"/>
  <c r="AL114" i="18"/>
  <c r="AI114" i="18"/>
  <c r="AD114" i="18"/>
  <c r="AA114" i="18"/>
  <c r="X114" i="18"/>
  <c r="U114" i="18"/>
  <c r="R114" i="18"/>
  <c r="O114" i="18"/>
  <c r="L114" i="18"/>
  <c r="I114" i="18"/>
  <c r="CU113" i="18"/>
  <c r="CI113" i="18"/>
  <c r="BU113" i="18"/>
  <c r="BI113" i="18"/>
  <c r="AU113" i="18"/>
  <c r="AI113" i="18"/>
  <c r="U113" i="18"/>
  <c r="I113" i="18"/>
  <c r="CU112" i="18"/>
  <c r="CI112" i="18"/>
  <c r="BU112" i="18"/>
  <c r="BI112" i="18"/>
  <c r="AU112" i="18"/>
  <c r="AI112" i="18"/>
  <c r="U112" i="18"/>
  <c r="I112" i="18"/>
  <c r="CU111" i="18"/>
  <c r="CI111" i="18"/>
  <c r="BU111" i="18"/>
  <c r="BI111" i="18"/>
  <c r="AU111" i="18"/>
  <c r="AI111" i="18"/>
  <c r="U111" i="18"/>
  <c r="I111" i="18"/>
  <c r="CU110" i="18"/>
  <c r="CI110" i="18"/>
  <c r="BU110" i="18"/>
  <c r="BI110" i="18"/>
  <c r="AU110" i="18"/>
  <c r="AI110" i="18"/>
  <c r="U110" i="18"/>
  <c r="I110" i="18"/>
  <c r="CU109" i="18"/>
  <c r="CI109" i="18"/>
  <c r="BU109" i="18"/>
  <c r="BI109" i="18"/>
  <c r="AU109" i="18"/>
  <c r="AI109" i="18"/>
  <c r="U109" i="18"/>
  <c r="I109" i="18"/>
  <c r="DD108" i="18"/>
  <c r="DA108" i="18"/>
  <c r="CX108" i="18"/>
  <c r="CU108" i="18"/>
  <c r="CR108" i="18"/>
  <c r="CO108" i="18"/>
  <c r="CL108" i="18"/>
  <c r="CI108" i="18"/>
  <c r="CD108" i="18"/>
  <c r="CA108" i="18"/>
  <c r="BX108" i="18"/>
  <c r="BU108" i="18"/>
  <c r="BR108" i="18"/>
  <c r="BO108" i="18"/>
  <c r="BL108" i="18"/>
  <c r="BI108" i="18"/>
  <c r="BD108" i="18"/>
  <c r="BA108" i="18"/>
  <c r="AX108" i="18"/>
  <c r="AU108" i="18"/>
  <c r="AR108" i="18"/>
  <c r="AO108" i="18"/>
  <c r="AL108" i="18"/>
  <c r="AI108" i="18"/>
  <c r="AD108" i="18"/>
  <c r="AA108" i="18"/>
  <c r="X108" i="18"/>
  <c r="U108" i="18"/>
  <c r="R108" i="18"/>
  <c r="O108" i="18"/>
  <c r="L108" i="18"/>
  <c r="I108" i="18"/>
  <c r="CY104" i="18"/>
  <c r="CV104" i="18"/>
  <c r="CM104" i="18"/>
  <c r="CP104" i="18" s="1"/>
  <c r="CJ104" i="18"/>
  <c r="BY104" i="18"/>
  <c r="BV104" i="18"/>
  <c r="BM104" i="18"/>
  <c r="BP104" i="18" s="1"/>
  <c r="BJ104" i="18"/>
  <c r="AY104" i="18"/>
  <c r="AV104" i="18"/>
  <c r="AM104" i="18"/>
  <c r="AP104" i="18" s="1"/>
  <c r="AJ104" i="18"/>
  <c r="Y104" i="18"/>
  <c r="V104" i="18"/>
  <c r="M104" i="18"/>
  <c r="P104" i="18" s="1"/>
  <c r="J104" i="18"/>
  <c r="CY103" i="18"/>
  <c r="CV103" i="18"/>
  <c r="CM103" i="18"/>
  <c r="CP103" i="18" s="1"/>
  <c r="CJ103" i="18"/>
  <c r="BY103" i="18"/>
  <c r="BV103" i="18"/>
  <c r="BM103" i="18"/>
  <c r="BP103" i="18" s="1"/>
  <c r="BJ103" i="18"/>
  <c r="AY103" i="18"/>
  <c r="AV103" i="18"/>
  <c r="AM103" i="18"/>
  <c r="AP103" i="18" s="1"/>
  <c r="AJ103" i="18"/>
  <c r="Y103" i="18"/>
  <c r="V103" i="18"/>
  <c r="M103" i="18"/>
  <c r="P103" i="18" s="1"/>
  <c r="J103" i="18"/>
  <c r="CY102" i="18"/>
  <c r="CV102" i="18"/>
  <c r="CM102" i="18"/>
  <c r="CP102" i="18" s="1"/>
  <c r="CJ102" i="18"/>
  <c r="BY102" i="18"/>
  <c r="BV102" i="18"/>
  <c r="BM102" i="18"/>
  <c r="BP102" i="18" s="1"/>
  <c r="BJ102" i="18"/>
  <c r="AY102" i="18"/>
  <c r="AV102" i="18"/>
  <c r="AM102" i="18"/>
  <c r="AP102" i="18" s="1"/>
  <c r="AJ102" i="18"/>
  <c r="Y102" i="18"/>
  <c r="V102" i="18"/>
  <c r="M102" i="18"/>
  <c r="P102" i="18" s="1"/>
  <c r="J102" i="18"/>
  <c r="CY101" i="18"/>
  <c r="CV101" i="18"/>
  <c r="CM101" i="18"/>
  <c r="CP101" i="18" s="1"/>
  <c r="CJ101" i="18"/>
  <c r="BY101" i="18"/>
  <c r="BV101" i="18"/>
  <c r="BM101" i="18"/>
  <c r="BP101" i="18" s="1"/>
  <c r="BJ101" i="18"/>
  <c r="AY101" i="18"/>
  <c r="AV101" i="18"/>
  <c r="AM101" i="18"/>
  <c r="AP101" i="18" s="1"/>
  <c r="AJ101" i="18"/>
  <c r="Y101" i="18"/>
  <c r="V101" i="18"/>
  <c r="M101" i="18"/>
  <c r="P101" i="18" s="1"/>
  <c r="J101" i="18"/>
  <c r="CY100" i="18"/>
  <c r="CV100" i="18"/>
  <c r="CM100" i="18"/>
  <c r="CP100" i="18" s="1"/>
  <c r="CJ100" i="18"/>
  <c r="BY100" i="18"/>
  <c r="BV100" i="18"/>
  <c r="BM100" i="18"/>
  <c r="BP100" i="18" s="1"/>
  <c r="BJ100" i="18"/>
  <c r="AY100" i="18"/>
  <c r="AV100" i="18"/>
  <c r="AM100" i="18"/>
  <c r="AP100" i="18" s="1"/>
  <c r="AJ100" i="18"/>
  <c r="Y100" i="18"/>
  <c r="V100" i="18"/>
  <c r="M100" i="18"/>
  <c r="J100" i="18"/>
  <c r="CY99" i="18"/>
  <c r="CV99" i="18"/>
  <c r="CM99" i="18"/>
  <c r="CJ99" i="18"/>
  <c r="BY99" i="18"/>
  <c r="BV99" i="18"/>
  <c r="BM99" i="18"/>
  <c r="BJ99" i="18"/>
  <c r="AY99" i="18"/>
  <c r="AV99" i="18"/>
  <c r="AM99" i="18"/>
  <c r="AJ99" i="18"/>
  <c r="Y99" i="18"/>
  <c r="V99" i="18"/>
  <c r="M99" i="18"/>
  <c r="P99" i="18" s="1"/>
  <c r="J99" i="18"/>
  <c r="CY98" i="18"/>
  <c r="CV98" i="18"/>
  <c r="CM98" i="18"/>
  <c r="CJ98" i="18"/>
  <c r="BY98" i="18"/>
  <c r="BV98" i="18"/>
  <c r="BM98" i="18"/>
  <c r="BJ98" i="18"/>
  <c r="AY98" i="18"/>
  <c r="AV98" i="18"/>
  <c r="AM98" i="18"/>
  <c r="AJ98" i="18"/>
  <c r="Y98" i="18"/>
  <c r="V98" i="18"/>
  <c r="M98" i="18"/>
  <c r="P98" i="18" s="1"/>
  <c r="J98" i="18"/>
  <c r="CY97" i="18"/>
  <c r="CV97" i="18"/>
  <c r="CM97" i="18"/>
  <c r="CP97" i="18" s="1"/>
  <c r="CJ97" i="18"/>
  <c r="BY97" i="18"/>
  <c r="BV97" i="18"/>
  <c r="BM97" i="18"/>
  <c r="BP97" i="18" s="1"/>
  <c r="BJ97" i="18"/>
  <c r="AY97" i="18"/>
  <c r="AV97" i="18"/>
  <c r="AM97" i="18"/>
  <c r="AP97" i="18" s="1"/>
  <c r="AJ97" i="18"/>
  <c r="Y97" i="18"/>
  <c r="V97" i="18"/>
  <c r="M97" i="18"/>
  <c r="P97" i="18" s="1"/>
  <c r="J97" i="18"/>
  <c r="CY96" i="18"/>
  <c r="CV96" i="18"/>
  <c r="CM96" i="18"/>
  <c r="CP96" i="18" s="1"/>
  <c r="CJ96" i="18"/>
  <c r="BY96" i="18"/>
  <c r="BV96" i="18"/>
  <c r="BM96" i="18"/>
  <c r="BP96" i="18" s="1"/>
  <c r="BJ96" i="18"/>
  <c r="AY96" i="18"/>
  <c r="AV96" i="18"/>
  <c r="AM96" i="18"/>
  <c r="AP96" i="18" s="1"/>
  <c r="AJ96" i="18"/>
  <c r="Y96" i="18"/>
  <c r="V96" i="18"/>
  <c r="M96" i="18"/>
  <c r="P96" i="18" s="1"/>
  <c r="J96" i="18"/>
  <c r="CY95" i="18"/>
  <c r="CV95" i="18"/>
  <c r="CM95" i="18"/>
  <c r="CP95" i="18" s="1"/>
  <c r="CJ95" i="18"/>
  <c r="BY95" i="18"/>
  <c r="BV95" i="18"/>
  <c r="BM95" i="18"/>
  <c r="BP95" i="18" s="1"/>
  <c r="BJ95" i="18"/>
  <c r="AY95" i="18"/>
  <c r="AV95" i="18"/>
  <c r="AM95" i="18"/>
  <c r="AP95" i="18" s="1"/>
  <c r="AJ95" i="18"/>
  <c r="Y95" i="18"/>
  <c r="V95" i="18"/>
  <c r="M95" i="18"/>
  <c r="P95" i="18" s="1"/>
  <c r="J95" i="18"/>
  <c r="CY94" i="18"/>
  <c r="CV94" i="18"/>
  <c r="CM94" i="18"/>
  <c r="CP94" i="18" s="1"/>
  <c r="CJ94" i="18"/>
  <c r="BY94" i="18"/>
  <c r="BV94" i="18"/>
  <c r="BM94" i="18"/>
  <c r="BP94" i="18" s="1"/>
  <c r="BJ94" i="18"/>
  <c r="AY94" i="18"/>
  <c r="AV94" i="18"/>
  <c r="AM94" i="18"/>
  <c r="AP94" i="18" s="1"/>
  <c r="AJ94" i="18"/>
  <c r="Y94" i="18"/>
  <c r="V94" i="18"/>
  <c r="M94" i="18"/>
  <c r="P94" i="18" s="1"/>
  <c r="J94" i="18"/>
  <c r="CY93" i="18"/>
  <c r="CV93" i="18"/>
  <c r="CM93" i="18"/>
  <c r="CP93" i="18" s="1"/>
  <c r="CJ93" i="18"/>
  <c r="BY93" i="18"/>
  <c r="BV93" i="18"/>
  <c r="BM93" i="18"/>
  <c r="BJ93" i="18"/>
  <c r="AY93" i="18"/>
  <c r="AV93" i="18"/>
  <c r="AM93" i="18"/>
  <c r="AJ93" i="18"/>
  <c r="Y93" i="18"/>
  <c r="V93" i="18"/>
  <c r="M93" i="18"/>
  <c r="J93" i="18"/>
  <c r="CY92" i="18"/>
  <c r="CV92" i="18"/>
  <c r="CM92" i="18"/>
  <c r="CJ92" i="18"/>
  <c r="BY92" i="18"/>
  <c r="BV92" i="18"/>
  <c r="BM92" i="18"/>
  <c r="BJ92" i="18"/>
  <c r="AY92" i="18"/>
  <c r="AV92" i="18"/>
  <c r="AM92" i="18"/>
  <c r="AJ92" i="18"/>
  <c r="Y92" i="18"/>
  <c r="V92" i="18"/>
  <c r="M92" i="18"/>
  <c r="J92" i="18"/>
  <c r="CY91" i="18"/>
  <c r="CV91" i="18"/>
  <c r="CM91" i="18"/>
  <c r="CJ91" i="18"/>
  <c r="BY91" i="18"/>
  <c r="BV91" i="18"/>
  <c r="BM91" i="18"/>
  <c r="BJ91" i="18"/>
  <c r="AY91" i="18"/>
  <c r="AV91" i="18"/>
  <c r="AM91" i="18"/>
  <c r="AP91" i="18" s="1"/>
  <c r="AJ91" i="18"/>
  <c r="Y91" i="18"/>
  <c r="V91" i="18"/>
  <c r="M91" i="18"/>
  <c r="J91" i="18"/>
  <c r="CY90" i="18"/>
  <c r="CV90" i="18"/>
  <c r="CM90" i="18"/>
  <c r="CJ90" i="18"/>
  <c r="BY90" i="18"/>
  <c r="BV90" i="18"/>
  <c r="BM90" i="18"/>
  <c r="BJ90" i="18"/>
  <c r="AY90" i="18"/>
  <c r="AV90" i="18"/>
  <c r="AM90" i="18"/>
  <c r="AJ90" i="18"/>
  <c r="Y90" i="18"/>
  <c r="V90" i="18"/>
  <c r="M90" i="18"/>
  <c r="J90" i="18"/>
  <c r="CY89" i="18"/>
  <c r="CV89" i="18"/>
  <c r="CM89" i="18"/>
  <c r="CJ89" i="18"/>
  <c r="BY89" i="18"/>
  <c r="BV89" i="18"/>
  <c r="BM89" i="18"/>
  <c r="BJ89" i="18"/>
  <c r="AY89" i="18"/>
  <c r="AV89" i="18"/>
  <c r="AM89" i="18"/>
  <c r="AP89" i="18" s="1"/>
  <c r="AJ89" i="18"/>
  <c r="Y89" i="18"/>
  <c r="V89" i="18"/>
  <c r="M89" i="18"/>
  <c r="J89" i="18"/>
  <c r="CY88" i="18"/>
  <c r="CV88" i="18"/>
  <c r="CM88" i="18"/>
  <c r="CJ88" i="18"/>
  <c r="BY88" i="18"/>
  <c r="BV88" i="18"/>
  <c r="BM88" i="18"/>
  <c r="BJ88" i="18"/>
  <c r="AY88" i="18"/>
  <c r="AV88" i="18"/>
  <c r="AM88" i="18"/>
  <c r="AJ88" i="18"/>
  <c r="Y88" i="18"/>
  <c r="V88" i="18"/>
  <c r="M88" i="18"/>
  <c r="J88" i="18"/>
  <c r="CY87" i="18"/>
  <c r="CV87" i="18"/>
  <c r="CM87" i="18"/>
  <c r="CJ87" i="18"/>
  <c r="BY87" i="18"/>
  <c r="BV87" i="18"/>
  <c r="BM87" i="18"/>
  <c r="BJ87" i="18"/>
  <c r="AY87" i="18"/>
  <c r="AV87" i="18"/>
  <c r="AM87" i="18"/>
  <c r="AJ87" i="18"/>
  <c r="Y87" i="18"/>
  <c r="V87" i="18"/>
  <c r="M87" i="18"/>
  <c r="J87" i="18"/>
  <c r="CY86" i="18"/>
  <c r="CV86" i="18"/>
  <c r="CM86" i="18"/>
  <c r="CJ86" i="18"/>
  <c r="BY86" i="18"/>
  <c r="BV86" i="18"/>
  <c r="BM86" i="18"/>
  <c r="BJ86" i="18"/>
  <c r="AY86" i="18"/>
  <c r="AV86" i="18"/>
  <c r="AM86" i="18"/>
  <c r="AJ86" i="18"/>
  <c r="Y86" i="18"/>
  <c r="V86" i="18"/>
  <c r="M86" i="18"/>
  <c r="J86" i="18"/>
  <c r="CY85" i="18"/>
  <c r="CV85" i="18"/>
  <c r="CM85" i="18"/>
  <c r="CJ85" i="18"/>
  <c r="BY85" i="18"/>
  <c r="BV85" i="18"/>
  <c r="BM85" i="18"/>
  <c r="BJ85" i="18"/>
  <c r="AY85" i="18"/>
  <c r="AV85" i="18"/>
  <c r="AM85" i="18"/>
  <c r="AJ85" i="18"/>
  <c r="Y85" i="18"/>
  <c r="V85" i="18"/>
  <c r="M85" i="18"/>
  <c r="J85" i="18"/>
  <c r="CY84" i="18"/>
  <c r="DA113" i="18" s="1"/>
  <c r="CV84" i="18"/>
  <c r="CX113" i="18" s="1"/>
  <c r="CM84" i="18"/>
  <c r="CO113" i="18" s="1"/>
  <c r="CJ84" i="18"/>
  <c r="CL113" i="18" s="1"/>
  <c r="BY84" i="18"/>
  <c r="CA113" i="18" s="1"/>
  <c r="BV84" i="18"/>
  <c r="BX113" i="18" s="1"/>
  <c r="BM84" i="18"/>
  <c r="BO113" i="18" s="1"/>
  <c r="BJ84" i="18"/>
  <c r="BL113" i="18" s="1"/>
  <c r="AY84" i="18"/>
  <c r="BA113" i="18" s="1"/>
  <c r="AV84" i="18"/>
  <c r="AX113" i="18" s="1"/>
  <c r="AM84" i="18"/>
  <c r="AO113" i="18" s="1"/>
  <c r="AJ84" i="18"/>
  <c r="AL113" i="18" s="1"/>
  <c r="Y84" i="18"/>
  <c r="AA113" i="18" s="1"/>
  <c r="V84" i="18"/>
  <c r="X113" i="18" s="1"/>
  <c r="M84" i="18"/>
  <c r="O113" i="18" s="1"/>
  <c r="J84" i="18"/>
  <c r="L113" i="18" s="1"/>
  <c r="CY83" i="18"/>
  <c r="CV83" i="18"/>
  <c r="CM83" i="18"/>
  <c r="CJ83" i="18"/>
  <c r="BY83" i="18"/>
  <c r="BV83" i="18"/>
  <c r="BM83" i="18"/>
  <c r="BJ83" i="18"/>
  <c r="AY83" i="18"/>
  <c r="AV83" i="18"/>
  <c r="AM83" i="18"/>
  <c r="AP83" i="18" s="1"/>
  <c r="AJ83" i="18"/>
  <c r="Y83" i="18"/>
  <c r="V83" i="18"/>
  <c r="M83" i="18"/>
  <c r="J83" i="18"/>
  <c r="CY82" i="18"/>
  <c r="CV82" i="18"/>
  <c r="CM82" i="18"/>
  <c r="CJ82" i="18"/>
  <c r="BY82" i="18"/>
  <c r="BV82" i="18"/>
  <c r="BM82" i="18"/>
  <c r="BJ82" i="18"/>
  <c r="AY82" i="18"/>
  <c r="AV82" i="18"/>
  <c r="AM82" i="18"/>
  <c r="AJ82" i="18"/>
  <c r="Y82" i="18"/>
  <c r="V82" i="18"/>
  <c r="M82" i="18"/>
  <c r="J82" i="18"/>
  <c r="CY81" i="18"/>
  <c r="CV81" i="18"/>
  <c r="CM81" i="18"/>
  <c r="CJ81" i="18"/>
  <c r="BY81" i="18"/>
  <c r="BV81" i="18"/>
  <c r="BM81" i="18"/>
  <c r="BJ81" i="18"/>
  <c r="AY81" i="18"/>
  <c r="AV81" i="18"/>
  <c r="AM81" i="18"/>
  <c r="AJ81" i="18"/>
  <c r="Y81" i="18"/>
  <c r="V81" i="18"/>
  <c r="M81" i="18"/>
  <c r="J81" i="18"/>
  <c r="CY80" i="18"/>
  <c r="CV80" i="18"/>
  <c r="CM80" i="18"/>
  <c r="CJ80" i="18"/>
  <c r="BY80" i="18"/>
  <c r="BV80" i="18"/>
  <c r="BM80" i="18"/>
  <c r="BJ80" i="18"/>
  <c r="AY80" i="18"/>
  <c r="AV80" i="18"/>
  <c r="AM80" i="18"/>
  <c r="AJ80" i="18"/>
  <c r="Y80" i="18"/>
  <c r="V80" i="18"/>
  <c r="M80" i="18"/>
  <c r="J80" i="18"/>
  <c r="CY79" i="18"/>
  <c r="CV79" i="18"/>
  <c r="CM79" i="18"/>
  <c r="CJ79" i="18"/>
  <c r="BY79" i="18"/>
  <c r="BV79" i="18"/>
  <c r="BM79" i="18"/>
  <c r="BJ79" i="18"/>
  <c r="AY79" i="18"/>
  <c r="AV79" i="18"/>
  <c r="AM79" i="18"/>
  <c r="AJ79" i="18"/>
  <c r="Y79" i="18"/>
  <c r="V79" i="18"/>
  <c r="M79" i="18"/>
  <c r="J79" i="18"/>
  <c r="CY78" i="18"/>
  <c r="CV78" i="18"/>
  <c r="CM78" i="18"/>
  <c r="CJ78" i="18"/>
  <c r="BY78" i="18"/>
  <c r="BV78" i="18"/>
  <c r="BM78" i="18"/>
  <c r="BJ78" i="18"/>
  <c r="AY78" i="18"/>
  <c r="AV78" i="18"/>
  <c r="AM78" i="18"/>
  <c r="AJ78" i="18"/>
  <c r="Y78" i="18"/>
  <c r="V78" i="18"/>
  <c r="M78" i="18"/>
  <c r="J78" i="18"/>
  <c r="CY76" i="18"/>
  <c r="CV76" i="18"/>
  <c r="CM76" i="18"/>
  <c r="CJ76" i="18"/>
  <c r="BY76" i="18"/>
  <c r="BV76" i="18"/>
  <c r="BM76" i="18"/>
  <c r="BJ76" i="18"/>
  <c r="AY76" i="18"/>
  <c r="AV76" i="18"/>
  <c r="AM76" i="18"/>
  <c r="AJ76" i="18"/>
  <c r="Y76" i="18"/>
  <c r="V76" i="18"/>
  <c r="M76" i="18"/>
  <c r="J76" i="18"/>
  <c r="CY75" i="18"/>
  <c r="CV75" i="18"/>
  <c r="CM75" i="18"/>
  <c r="CJ75" i="18"/>
  <c r="BY75" i="18"/>
  <c r="BV75" i="18"/>
  <c r="BM75" i="18"/>
  <c r="BJ75" i="18"/>
  <c r="AY75" i="18"/>
  <c r="AV75" i="18"/>
  <c r="AM75" i="18"/>
  <c r="AJ75" i="18"/>
  <c r="Y75" i="18"/>
  <c r="V75" i="18"/>
  <c r="M75" i="18"/>
  <c r="J75" i="18"/>
  <c r="CY74" i="18"/>
  <c r="CV74" i="18"/>
  <c r="CM74" i="18"/>
  <c r="CJ74" i="18"/>
  <c r="BY74" i="18"/>
  <c r="BV74" i="18"/>
  <c r="BM74" i="18"/>
  <c r="BJ74" i="18"/>
  <c r="AY74" i="18"/>
  <c r="AV74" i="18"/>
  <c r="AM74" i="18"/>
  <c r="AJ74" i="18"/>
  <c r="Y74" i="18"/>
  <c r="V74" i="18"/>
  <c r="M74" i="18"/>
  <c r="J74" i="18"/>
  <c r="CY73" i="18"/>
  <c r="CV73" i="18"/>
  <c r="CM73" i="18"/>
  <c r="CJ73" i="18"/>
  <c r="BY73" i="18"/>
  <c r="BV73" i="18"/>
  <c r="BM73" i="18"/>
  <c r="BJ73" i="18"/>
  <c r="AY73" i="18"/>
  <c r="AV73" i="18"/>
  <c r="AM73" i="18"/>
  <c r="AJ73" i="18"/>
  <c r="Y73" i="18"/>
  <c r="V73" i="18"/>
  <c r="M73" i="18"/>
  <c r="J73" i="18"/>
  <c r="CY72" i="18"/>
  <c r="CV72" i="18"/>
  <c r="CM72" i="18"/>
  <c r="CJ72" i="18"/>
  <c r="BY72" i="18"/>
  <c r="BV72" i="18"/>
  <c r="BM72" i="18"/>
  <c r="BJ72" i="18"/>
  <c r="AY72" i="18"/>
  <c r="AV72" i="18"/>
  <c r="AM72" i="18"/>
  <c r="AJ72" i="18"/>
  <c r="Y72" i="18"/>
  <c r="V72" i="18"/>
  <c r="M72" i="18"/>
  <c r="J72" i="18"/>
  <c r="CY71" i="18"/>
  <c r="CV71" i="18"/>
  <c r="CM71" i="18"/>
  <c r="CJ71" i="18"/>
  <c r="BY71" i="18"/>
  <c r="BV71" i="18"/>
  <c r="BM71" i="18"/>
  <c r="BJ71" i="18"/>
  <c r="AY71" i="18"/>
  <c r="AV71" i="18"/>
  <c r="AM71" i="18"/>
  <c r="AJ71" i="18"/>
  <c r="Y71" i="18"/>
  <c r="V71" i="18"/>
  <c r="M71" i="18"/>
  <c r="J71" i="18"/>
  <c r="CY70" i="18"/>
  <c r="CV70" i="18"/>
  <c r="CM70" i="18"/>
  <c r="CJ70" i="18"/>
  <c r="BY70" i="18"/>
  <c r="BV70" i="18"/>
  <c r="BM70" i="18"/>
  <c r="BJ70" i="18"/>
  <c r="AY70" i="18"/>
  <c r="AV70" i="18"/>
  <c r="AM70" i="18"/>
  <c r="AJ70" i="18"/>
  <c r="Y70" i="18"/>
  <c r="V70" i="18"/>
  <c r="M70" i="18"/>
  <c r="J70" i="18"/>
  <c r="CY69" i="18"/>
  <c r="CV69" i="18"/>
  <c r="CM69" i="18"/>
  <c r="CJ69" i="18"/>
  <c r="BY69" i="18"/>
  <c r="BV69" i="18"/>
  <c r="BM69" i="18"/>
  <c r="BJ69" i="18"/>
  <c r="AY69" i="18"/>
  <c r="AV69" i="18"/>
  <c r="AM69" i="18"/>
  <c r="AJ69" i="18"/>
  <c r="Y69" i="18"/>
  <c r="V69" i="18"/>
  <c r="M69" i="18"/>
  <c r="J69" i="18"/>
  <c r="CY68" i="18"/>
  <c r="CV68" i="18"/>
  <c r="CM68" i="18"/>
  <c r="CJ68" i="18"/>
  <c r="BY68" i="18"/>
  <c r="BV68" i="18"/>
  <c r="BM68" i="18"/>
  <c r="BJ68" i="18"/>
  <c r="AY68" i="18"/>
  <c r="AV68" i="18"/>
  <c r="AM68" i="18"/>
  <c r="AJ68" i="18"/>
  <c r="Y68" i="18"/>
  <c r="V68" i="18"/>
  <c r="M68" i="18"/>
  <c r="J68" i="18"/>
  <c r="CY67" i="18"/>
  <c r="CV67" i="18"/>
  <c r="CM67" i="18"/>
  <c r="CJ67" i="18"/>
  <c r="BY67" i="18"/>
  <c r="BV67" i="18"/>
  <c r="BM67" i="18"/>
  <c r="BJ67" i="18"/>
  <c r="AY67" i="18"/>
  <c r="AV67" i="18"/>
  <c r="AM67" i="18"/>
  <c r="AJ67" i="18"/>
  <c r="Y67" i="18"/>
  <c r="V67" i="18"/>
  <c r="M67" i="18"/>
  <c r="J67" i="18"/>
  <c r="CY66" i="18"/>
  <c r="CV66" i="18"/>
  <c r="CM66" i="18"/>
  <c r="CJ66" i="18"/>
  <c r="BY66" i="18"/>
  <c r="BV66" i="18"/>
  <c r="BM66" i="18"/>
  <c r="BJ66" i="18"/>
  <c r="AY66" i="18"/>
  <c r="AV66" i="18"/>
  <c r="AM66" i="18"/>
  <c r="AJ66" i="18"/>
  <c r="Y66" i="18"/>
  <c r="V66" i="18"/>
  <c r="M66" i="18"/>
  <c r="J66" i="18"/>
  <c r="CY65" i="18"/>
  <c r="CV65" i="18"/>
  <c r="CM65" i="18"/>
  <c r="CJ65" i="18"/>
  <c r="BY65" i="18"/>
  <c r="BV65" i="18"/>
  <c r="BM65" i="18"/>
  <c r="BJ65" i="18"/>
  <c r="AY65" i="18"/>
  <c r="AV65" i="18"/>
  <c r="AM65" i="18"/>
  <c r="AJ65" i="18"/>
  <c r="Y65" i="18"/>
  <c r="V65" i="18"/>
  <c r="M65" i="18"/>
  <c r="J65" i="18"/>
  <c r="CY64" i="18"/>
  <c r="DA112" i="18" s="1"/>
  <c r="CV64" i="18"/>
  <c r="CX112" i="18" s="1"/>
  <c r="CM64" i="18"/>
  <c r="CO112" i="18" s="1"/>
  <c r="CJ64" i="18"/>
  <c r="CL112" i="18" s="1"/>
  <c r="BY64" i="18"/>
  <c r="CA112" i="18" s="1"/>
  <c r="BV64" i="18"/>
  <c r="BX112" i="18" s="1"/>
  <c r="BM64" i="18"/>
  <c r="BO112" i="18" s="1"/>
  <c r="BJ64" i="18"/>
  <c r="BL112" i="18" s="1"/>
  <c r="AY64" i="18"/>
  <c r="BA112" i="18" s="1"/>
  <c r="AV64" i="18"/>
  <c r="AX112" i="18" s="1"/>
  <c r="AM64" i="18"/>
  <c r="AO112" i="18" s="1"/>
  <c r="AJ64" i="18"/>
  <c r="AL112" i="18" s="1"/>
  <c r="Y64" i="18"/>
  <c r="AA112" i="18" s="1"/>
  <c r="V64" i="18"/>
  <c r="X112" i="18" s="1"/>
  <c r="M64" i="18"/>
  <c r="O112" i="18" s="1"/>
  <c r="J64" i="18"/>
  <c r="L112" i="18" s="1"/>
  <c r="CY63" i="18"/>
  <c r="CV63" i="18"/>
  <c r="CM63" i="18"/>
  <c r="CJ63" i="18"/>
  <c r="BY63" i="18"/>
  <c r="BV63" i="18"/>
  <c r="BM63" i="18"/>
  <c r="BJ63" i="18"/>
  <c r="AY63" i="18"/>
  <c r="AV63" i="18"/>
  <c r="AM63" i="18"/>
  <c r="AJ63" i="18"/>
  <c r="Y63" i="18"/>
  <c r="V63" i="18"/>
  <c r="M63" i="18"/>
  <c r="J63" i="18"/>
  <c r="CY62" i="18"/>
  <c r="CV62" i="18"/>
  <c r="CM62" i="18"/>
  <c r="CJ62" i="18"/>
  <c r="BY62" i="18"/>
  <c r="BV62" i="18"/>
  <c r="BM62" i="18"/>
  <c r="BJ62" i="18"/>
  <c r="AY62" i="18"/>
  <c r="AV62" i="18"/>
  <c r="AM62" i="18"/>
  <c r="AJ62" i="18"/>
  <c r="Y62" i="18"/>
  <c r="V62" i="18"/>
  <c r="M62" i="18"/>
  <c r="J62" i="18"/>
  <c r="CY61" i="18"/>
  <c r="CV61" i="18"/>
  <c r="CM61" i="18"/>
  <c r="CJ61" i="18"/>
  <c r="BY61" i="18"/>
  <c r="BV61" i="18"/>
  <c r="BM61" i="18"/>
  <c r="BJ61" i="18"/>
  <c r="AY61" i="18"/>
  <c r="AV61" i="18"/>
  <c r="AM61" i="18"/>
  <c r="AJ61" i="18"/>
  <c r="Y61" i="18"/>
  <c r="V61" i="18"/>
  <c r="M61" i="18"/>
  <c r="J61" i="18"/>
  <c r="CY60" i="18"/>
  <c r="CV60" i="18"/>
  <c r="CM60" i="18"/>
  <c r="CJ60" i="18"/>
  <c r="BY60" i="18"/>
  <c r="BV60" i="18"/>
  <c r="BM60" i="18"/>
  <c r="BJ60" i="18"/>
  <c r="AY60" i="18"/>
  <c r="AV60" i="18"/>
  <c r="AM60" i="18"/>
  <c r="AJ60" i="18"/>
  <c r="Y60" i="18"/>
  <c r="V60" i="18"/>
  <c r="M60" i="18"/>
  <c r="J60" i="18"/>
  <c r="CY59" i="18"/>
  <c r="CV59" i="18"/>
  <c r="CM59" i="18"/>
  <c r="CJ59" i="18"/>
  <c r="BY59" i="18"/>
  <c r="BV59" i="18"/>
  <c r="BM59" i="18"/>
  <c r="BJ59" i="18"/>
  <c r="AY59" i="18"/>
  <c r="AV59" i="18"/>
  <c r="AM59" i="18"/>
  <c r="AJ59" i="18"/>
  <c r="Y59" i="18"/>
  <c r="V59" i="18"/>
  <c r="M59" i="18"/>
  <c r="J59" i="18"/>
  <c r="CY58" i="18"/>
  <c r="CV58" i="18"/>
  <c r="CM58" i="18"/>
  <c r="CJ58" i="18"/>
  <c r="BY58" i="18"/>
  <c r="BV58" i="18"/>
  <c r="BM58" i="18"/>
  <c r="BJ58" i="18"/>
  <c r="AY58" i="18"/>
  <c r="AV58" i="18"/>
  <c r="AM58" i="18"/>
  <c r="AJ58" i="18"/>
  <c r="Y58" i="18"/>
  <c r="V58" i="18"/>
  <c r="M58" i="18"/>
  <c r="J58" i="18"/>
  <c r="CY57" i="18"/>
  <c r="CV57" i="18"/>
  <c r="CM57" i="18"/>
  <c r="CJ57" i="18"/>
  <c r="BY57" i="18"/>
  <c r="BV57" i="18"/>
  <c r="BM57" i="18"/>
  <c r="BJ57" i="18"/>
  <c r="AY57" i="18"/>
  <c r="AV57" i="18"/>
  <c r="AM57" i="18"/>
  <c r="AJ57" i="18"/>
  <c r="Y57" i="18"/>
  <c r="V57" i="18"/>
  <c r="M57" i="18"/>
  <c r="J57" i="18"/>
  <c r="CY56" i="18"/>
  <c r="CV56" i="18"/>
  <c r="CM56" i="18"/>
  <c r="CJ56" i="18"/>
  <c r="BY56" i="18"/>
  <c r="BV56" i="18"/>
  <c r="BM56" i="18"/>
  <c r="BJ56" i="18"/>
  <c r="AY56" i="18"/>
  <c r="AV56" i="18"/>
  <c r="AM56" i="18"/>
  <c r="AJ56" i="18"/>
  <c r="Y56" i="18"/>
  <c r="V56" i="18"/>
  <c r="M56" i="18"/>
  <c r="J56" i="18"/>
  <c r="CY55" i="18"/>
  <c r="CV55" i="18"/>
  <c r="CM55" i="18"/>
  <c r="CJ55" i="18"/>
  <c r="BY55" i="18"/>
  <c r="BV55" i="18"/>
  <c r="BM55" i="18"/>
  <c r="BJ55" i="18"/>
  <c r="AY55" i="18"/>
  <c r="AV55" i="18"/>
  <c r="AM55" i="18"/>
  <c r="AJ55" i="18"/>
  <c r="Y55" i="18"/>
  <c r="V55" i="18"/>
  <c r="M55" i="18"/>
  <c r="P55" i="18" s="1"/>
  <c r="J55" i="18"/>
  <c r="CY54" i="18"/>
  <c r="CV54" i="18"/>
  <c r="CM54" i="18"/>
  <c r="CP54" i="18" s="1"/>
  <c r="CJ54" i="18"/>
  <c r="BY54" i="18"/>
  <c r="BV54" i="18"/>
  <c r="BM54" i="18"/>
  <c r="BP54" i="18" s="1"/>
  <c r="BJ54" i="18"/>
  <c r="AY54" i="18"/>
  <c r="AV54" i="18"/>
  <c r="AM54" i="18"/>
  <c r="AP54" i="18" s="1"/>
  <c r="AJ54" i="18"/>
  <c r="Y54" i="18"/>
  <c r="V54" i="18"/>
  <c r="M54" i="18"/>
  <c r="P54" i="18" s="1"/>
  <c r="J54" i="18"/>
  <c r="CY52" i="18"/>
  <c r="CV52" i="18"/>
  <c r="CM52" i="18"/>
  <c r="CP52" i="18" s="1"/>
  <c r="CJ52" i="18"/>
  <c r="BY52" i="18"/>
  <c r="BV52" i="18"/>
  <c r="BM52" i="18"/>
  <c r="BP52" i="18" s="1"/>
  <c r="BJ52" i="18"/>
  <c r="AY52" i="18"/>
  <c r="AV52" i="18"/>
  <c r="AM52" i="18"/>
  <c r="AP52" i="18" s="1"/>
  <c r="AJ52" i="18"/>
  <c r="Y52" i="18"/>
  <c r="V52" i="18"/>
  <c r="M52" i="18"/>
  <c r="P52" i="18" s="1"/>
  <c r="J52" i="18"/>
  <c r="CY51" i="18"/>
  <c r="CV51" i="18"/>
  <c r="CM51" i="18"/>
  <c r="CP51" i="18" s="1"/>
  <c r="CJ51" i="18"/>
  <c r="BY51" i="18"/>
  <c r="BV51" i="18"/>
  <c r="BM51" i="18"/>
  <c r="BP51" i="18" s="1"/>
  <c r="BJ51" i="18"/>
  <c r="AY51" i="18"/>
  <c r="AV51" i="18"/>
  <c r="AM51" i="18"/>
  <c r="AP51" i="18" s="1"/>
  <c r="AJ51" i="18"/>
  <c r="Y51" i="18"/>
  <c r="V51" i="18"/>
  <c r="M51" i="18"/>
  <c r="P51" i="18" s="1"/>
  <c r="J51" i="18"/>
  <c r="CY50" i="18"/>
  <c r="CV50" i="18"/>
  <c r="CM50" i="18"/>
  <c r="CP50" i="18" s="1"/>
  <c r="CJ50" i="18"/>
  <c r="BY50" i="18"/>
  <c r="BV50" i="18"/>
  <c r="BM50" i="18"/>
  <c r="BP50" i="18" s="1"/>
  <c r="BJ50" i="18"/>
  <c r="AY50" i="18"/>
  <c r="AV50" i="18"/>
  <c r="AM50" i="18"/>
  <c r="AP50" i="18" s="1"/>
  <c r="AJ50" i="18"/>
  <c r="Y50" i="18"/>
  <c r="V50" i="18"/>
  <c r="M50" i="18"/>
  <c r="P50" i="18" s="1"/>
  <c r="J50" i="18"/>
  <c r="CY49" i="18"/>
  <c r="CV49" i="18"/>
  <c r="CM49" i="18"/>
  <c r="CP49" i="18" s="1"/>
  <c r="CJ49" i="18"/>
  <c r="BY49" i="18"/>
  <c r="BV49" i="18"/>
  <c r="BM49" i="18"/>
  <c r="BP49" i="18" s="1"/>
  <c r="BJ49" i="18"/>
  <c r="AY49" i="18"/>
  <c r="AV49" i="18"/>
  <c r="AM49" i="18"/>
  <c r="AP49" i="18" s="1"/>
  <c r="AJ49" i="18"/>
  <c r="Y49" i="18"/>
  <c r="V49" i="18"/>
  <c r="M49" i="18"/>
  <c r="P49" i="18" s="1"/>
  <c r="J49" i="18"/>
  <c r="CY48" i="18"/>
  <c r="CV48" i="18"/>
  <c r="CM48" i="18"/>
  <c r="CP48" i="18" s="1"/>
  <c r="CJ48" i="18"/>
  <c r="BY48" i="18"/>
  <c r="BV48" i="18"/>
  <c r="BM48" i="18"/>
  <c r="BP48" i="18" s="1"/>
  <c r="BJ48" i="18"/>
  <c r="AY48" i="18"/>
  <c r="AV48" i="18"/>
  <c r="AM48" i="18"/>
  <c r="AP48" i="18" s="1"/>
  <c r="AJ48" i="18"/>
  <c r="Y48" i="18"/>
  <c r="V48" i="18"/>
  <c r="M48" i="18"/>
  <c r="P48" i="18" s="1"/>
  <c r="J48" i="18"/>
  <c r="CY47" i="18"/>
  <c r="CV47" i="18"/>
  <c r="CM47" i="18"/>
  <c r="CP47" i="18" s="1"/>
  <c r="CJ47" i="18"/>
  <c r="BY47" i="18"/>
  <c r="BV47" i="18"/>
  <c r="BM47" i="18"/>
  <c r="BJ47" i="18"/>
  <c r="AY47" i="18"/>
  <c r="AV47" i="18"/>
  <c r="AM47" i="18"/>
  <c r="AJ47" i="18"/>
  <c r="Y47" i="18"/>
  <c r="V47" i="18"/>
  <c r="M47" i="18"/>
  <c r="J47" i="18"/>
  <c r="CY46" i="18"/>
  <c r="CV46" i="18"/>
  <c r="CM46" i="18"/>
  <c r="CJ46" i="18"/>
  <c r="BY46" i="18"/>
  <c r="BV46" i="18"/>
  <c r="BM46" i="18"/>
  <c r="BJ46" i="18"/>
  <c r="AY46" i="18"/>
  <c r="AV46" i="18"/>
  <c r="AM46" i="18"/>
  <c r="AJ46" i="18"/>
  <c r="Y46" i="18"/>
  <c r="V46" i="18"/>
  <c r="M46" i="18"/>
  <c r="J46" i="18"/>
  <c r="CY45" i="18"/>
  <c r="DA111" i="18" s="1"/>
  <c r="CV45" i="18"/>
  <c r="CX111" i="18" s="1"/>
  <c r="CM45" i="18"/>
  <c r="CO111" i="18" s="1"/>
  <c r="CJ45" i="18"/>
  <c r="CL111" i="18" s="1"/>
  <c r="BY45" i="18"/>
  <c r="CA111" i="18" s="1"/>
  <c r="BV45" i="18"/>
  <c r="BX111" i="18" s="1"/>
  <c r="BM45" i="18"/>
  <c r="BO111" i="18" s="1"/>
  <c r="BJ45" i="18"/>
  <c r="BL111" i="18" s="1"/>
  <c r="AY45" i="18"/>
  <c r="BA111" i="18" s="1"/>
  <c r="AV45" i="18"/>
  <c r="AX111" i="18" s="1"/>
  <c r="AM45" i="18"/>
  <c r="AO111" i="18" s="1"/>
  <c r="AJ45" i="18"/>
  <c r="AL111" i="18" s="1"/>
  <c r="Y45" i="18"/>
  <c r="AA111" i="18" s="1"/>
  <c r="V45" i="18"/>
  <c r="X111" i="18" s="1"/>
  <c r="M45" i="18"/>
  <c r="O111" i="18" s="1"/>
  <c r="J45" i="18"/>
  <c r="L111" i="18" s="1"/>
  <c r="CY44" i="18"/>
  <c r="CV44" i="18"/>
  <c r="CM44" i="18"/>
  <c r="CJ44" i="18"/>
  <c r="BY44" i="18"/>
  <c r="BM44" i="18"/>
  <c r="AY44" i="18"/>
  <c r="AM44" i="18"/>
  <c r="Y44" i="18"/>
  <c r="M44" i="18"/>
  <c r="CY43" i="18"/>
  <c r="CV43" i="18"/>
  <c r="CM43" i="18"/>
  <c r="CJ43" i="18"/>
  <c r="BY43" i="18"/>
  <c r="BV43" i="18"/>
  <c r="BM43" i="18"/>
  <c r="BJ43" i="18"/>
  <c r="AY43" i="18"/>
  <c r="AV43" i="18"/>
  <c r="AM43" i="18"/>
  <c r="AJ43" i="18"/>
  <c r="Y43" i="18"/>
  <c r="V43" i="18"/>
  <c r="M43" i="18"/>
  <c r="J43" i="18"/>
  <c r="CY41" i="18"/>
  <c r="CV41" i="18"/>
  <c r="CM41" i="18"/>
  <c r="CJ41" i="18"/>
  <c r="BY41" i="18"/>
  <c r="BV41" i="18"/>
  <c r="BM41" i="18"/>
  <c r="BJ41" i="18"/>
  <c r="AY41" i="18"/>
  <c r="AV41" i="18"/>
  <c r="AM41" i="18"/>
  <c r="AJ41" i="18"/>
  <c r="Y41" i="18"/>
  <c r="V41" i="18"/>
  <c r="M41" i="18"/>
  <c r="J41" i="18"/>
  <c r="CY40" i="18"/>
  <c r="CV40" i="18"/>
  <c r="CM40" i="18"/>
  <c r="CJ40" i="18"/>
  <c r="BY40" i="18"/>
  <c r="BV40" i="18"/>
  <c r="BM40" i="18"/>
  <c r="BJ40" i="18"/>
  <c r="AY40" i="18"/>
  <c r="AV40" i="18"/>
  <c r="AM40" i="18"/>
  <c r="AJ40" i="18"/>
  <c r="Y40" i="18"/>
  <c r="V40" i="18"/>
  <c r="M40" i="18"/>
  <c r="J40" i="18"/>
  <c r="CY39" i="18"/>
  <c r="CV39" i="18"/>
  <c r="CM39" i="18"/>
  <c r="CJ39" i="18"/>
  <c r="BY39" i="18"/>
  <c r="BV39" i="18"/>
  <c r="BM39" i="18"/>
  <c r="BJ39" i="18"/>
  <c r="AY39" i="18"/>
  <c r="AV39" i="18"/>
  <c r="AM39" i="18"/>
  <c r="AJ39" i="18"/>
  <c r="Y39" i="18"/>
  <c r="V39" i="18"/>
  <c r="M39" i="18"/>
  <c r="J39" i="18"/>
  <c r="CY38" i="18"/>
  <c r="CV38" i="18"/>
  <c r="CM38" i="18"/>
  <c r="CJ38" i="18"/>
  <c r="BY38" i="18"/>
  <c r="BV38" i="18"/>
  <c r="BM38" i="18"/>
  <c r="BJ38" i="18"/>
  <c r="AY38" i="18"/>
  <c r="AV38" i="18"/>
  <c r="AM38" i="18"/>
  <c r="AJ38" i="18"/>
  <c r="Y38" i="18"/>
  <c r="V38" i="18"/>
  <c r="M38" i="18"/>
  <c r="J38" i="18"/>
  <c r="CY37" i="18"/>
  <c r="CV37" i="18"/>
  <c r="CM37" i="18"/>
  <c r="CJ37" i="18"/>
  <c r="BY37" i="18"/>
  <c r="BV37" i="18"/>
  <c r="BM37" i="18"/>
  <c r="BJ37" i="18"/>
  <c r="AY37" i="18"/>
  <c r="AV37" i="18"/>
  <c r="AM37" i="18"/>
  <c r="AJ37" i="18"/>
  <c r="Y37" i="18"/>
  <c r="AB37" i="18" s="1"/>
  <c r="V37" i="18"/>
  <c r="M37" i="18"/>
  <c r="J37" i="18"/>
  <c r="CY36" i="18"/>
  <c r="DB36" i="18" s="1"/>
  <c r="CV36" i="18"/>
  <c r="CM36" i="18"/>
  <c r="CJ36" i="18"/>
  <c r="BY36" i="18"/>
  <c r="CB36" i="18" s="1"/>
  <c r="BV36" i="18"/>
  <c r="BM36" i="18"/>
  <c r="BJ36" i="18"/>
  <c r="AY36" i="18"/>
  <c r="BB36" i="18" s="1"/>
  <c r="AV36" i="18"/>
  <c r="AM36" i="18"/>
  <c r="AJ36" i="18"/>
  <c r="Y36" i="18"/>
  <c r="AB36" i="18" s="1"/>
  <c r="V36" i="18"/>
  <c r="M36" i="18"/>
  <c r="J36" i="18"/>
  <c r="CY35" i="18"/>
  <c r="DB35" i="18" s="1"/>
  <c r="CV35" i="18"/>
  <c r="CM35" i="18"/>
  <c r="CJ35" i="18"/>
  <c r="BY35" i="18"/>
  <c r="CB35" i="18" s="1"/>
  <c r="BV35" i="18"/>
  <c r="BM35" i="18"/>
  <c r="BJ35" i="18"/>
  <c r="AY35" i="18"/>
  <c r="BB35" i="18" s="1"/>
  <c r="AV35" i="18"/>
  <c r="AM35" i="18"/>
  <c r="AJ35" i="18"/>
  <c r="Y35" i="18"/>
  <c r="AB35" i="18" s="1"/>
  <c r="V35" i="18"/>
  <c r="M35" i="18"/>
  <c r="J35" i="18"/>
  <c r="CY34" i="18"/>
  <c r="DB34" i="18" s="1"/>
  <c r="CV34" i="18"/>
  <c r="CM34" i="18"/>
  <c r="CJ34" i="18"/>
  <c r="BY34" i="18"/>
  <c r="CB34" i="18" s="1"/>
  <c r="BV34" i="18"/>
  <c r="BM34" i="18"/>
  <c r="BJ34" i="18"/>
  <c r="AY34" i="18"/>
  <c r="BB34" i="18" s="1"/>
  <c r="AV34" i="18"/>
  <c r="AM34" i="18"/>
  <c r="AJ34" i="18"/>
  <c r="Y34" i="18"/>
  <c r="AB34" i="18" s="1"/>
  <c r="V34" i="18"/>
  <c r="M34" i="18"/>
  <c r="J34" i="18"/>
  <c r="CY33" i="18"/>
  <c r="DB33" i="18" s="1"/>
  <c r="CV33" i="18"/>
  <c r="CM33" i="18"/>
  <c r="CJ33" i="18"/>
  <c r="BY33" i="18"/>
  <c r="CB33" i="18" s="1"/>
  <c r="BV33" i="18"/>
  <c r="BM33" i="18"/>
  <c r="BJ33" i="18"/>
  <c r="AY33" i="18"/>
  <c r="BB33" i="18" s="1"/>
  <c r="AV33" i="18"/>
  <c r="AM33" i="18"/>
  <c r="AJ33" i="18"/>
  <c r="Y33" i="18"/>
  <c r="AB33" i="18" s="1"/>
  <c r="V33" i="18"/>
  <c r="M33" i="18"/>
  <c r="J33" i="18"/>
  <c r="CY32" i="18"/>
  <c r="DB32" i="18" s="1"/>
  <c r="CV32" i="18"/>
  <c r="CM32" i="18"/>
  <c r="CJ32" i="18"/>
  <c r="BY32" i="18"/>
  <c r="CB32" i="18" s="1"/>
  <c r="BV32" i="18"/>
  <c r="BM32" i="18"/>
  <c r="BJ32" i="18"/>
  <c r="AY32" i="18"/>
  <c r="BB32" i="18" s="1"/>
  <c r="AV32" i="18"/>
  <c r="AM32" i="18"/>
  <c r="AJ32" i="18"/>
  <c r="Y32" i="18"/>
  <c r="AB32" i="18" s="1"/>
  <c r="V32" i="18"/>
  <c r="M32" i="18"/>
  <c r="J32" i="18"/>
  <c r="CY31" i="18"/>
  <c r="DB31" i="18" s="1"/>
  <c r="CV31" i="18"/>
  <c r="CM31" i="18"/>
  <c r="CJ31" i="18"/>
  <c r="BY31" i="18"/>
  <c r="CB31" i="18" s="1"/>
  <c r="BV31" i="18"/>
  <c r="BM31" i="18"/>
  <c r="BJ31" i="18"/>
  <c r="AY31" i="18"/>
  <c r="BB31" i="18" s="1"/>
  <c r="AV31" i="18"/>
  <c r="AM31" i="18"/>
  <c r="AJ31" i="18"/>
  <c r="Y31" i="18"/>
  <c r="AB31" i="18" s="1"/>
  <c r="V31" i="18"/>
  <c r="M31" i="18"/>
  <c r="J31" i="18"/>
  <c r="CY30" i="18"/>
  <c r="DB30" i="18" s="1"/>
  <c r="CV30" i="18"/>
  <c r="CM30" i="18"/>
  <c r="CJ30" i="18"/>
  <c r="BY30" i="18"/>
  <c r="CB30" i="18" s="1"/>
  <c r="BV30" i="18"/>
  <c r="BM30" i="18"/>
  <c r="BJ30" i="18"/>
  <c r="AY30" i="18"/>
  <c r="BB30" i="18" s="1"/>
  <c r="AV30" i="18"/>
  <c r="AM30" i="18"/>
  <c r="AJ30" i="18"/>
  <c r="Y30" i="18"/>
  <c r="AB30" i="18" s="1"/>
  <c r="V30" i="18"/>
  <c r="M30" i="18"/>
  <c r="J30" i="18"/>
  <c r="CY29" i="18"/>
  <c r="DB29" i="18" s="1"/>
  <c r="CV29" i="18"/>
  <c r="CM29" i="18"/>
  <c r="CJ29" i="18"/>
  <c r="BY29" i="18"/>
  <c r="CB29" i="18" s="1"/>
  <c r="BV29" i="18"/>
  <c r="BM29" i="18"/>
  <c r="BJ29" i="18"/>
  <c r="AY29" i="18"/>
  <c r="BB29" i="18" s="1"/>
  <c r="AV29" i="18"/>
  <c r="AM29" i="18"/>
  <c r="AJ29" i="18"/>
  <c r="Y29" i="18"/>
  <c r="AB29" i="18" s="1"/>
  <c r="V29" i="18"/>
  <c r="M29" i="18"/>
  <c r="J29" i="18"/>
  <c r="CY28" i="18"/>
  <c r="DB28" i="18" s="1"/>
  <c r="CV28" i="18"/>
  <c r="CM28" i="18"/>
  <c r="CJ28" i="18"/>
  <c r="BY28" i="18"/>
  <c r="CB28" i="18" s="1"/>
  <c r="BV28" i="18"/>
  <c r="BM28" i="18"/>
  <c r="BJ28" i="18"/>
  <c r="AY28" i="18"/>
  <c r="BB28" i="18" s="1"/>
  <c r="AV28" i="18"/>
  <c r="AM28" i="18"/>
  <c r="AJ28" i="18"/>
  <c r="Y28" i="18"/>
  <c r="AB28" i="18" s="1"/>
  <c r="V28" i="18"/>
  <c r="M28" i="18"/>
  <c r="J28" i="18"/>
  <c r="CY27" i="18"/>
  <c r="DB27" i="18" s="1"/>
  <c r="CV27" i="18"/>
  <c r="CM27" i="18"/>
  <c r="CJ27" i="18"/>
  <c r="BY27" i="18"/>
  <c r="CB27" i="18" s="1"/>
  <c r="BV27" i="18"/>
  <c r="BM27" i="18"/>
  <c r="BJ27" i="18"/>
  <c r="AY27" i="18"/>
  <c r="BB27" i="18" s="1"/>
  <c r="AV27" i="18"/>
  <c r="AM27" i="18"/>
  <c r="AJ27" i="18"/>
  <c r="Y27" i="18"/>
  <c r="AB27" i="18" s="1"/>
  <c r="V27" i="18"/>
  <c r="M27" i="18"/>
  <c r="J27" i="18"/>
  <c r="CY26" i="18"/>
  <c r="DB26" i="18" s="1"/>
  <c r="CV26" i="18"/>
  <c r="CM26" i="18"/>
  <c r="CJ26" i="18"/>
  <c r="BY26" i="18"/>
  <c r="CB26" i="18" s="1"/>
  <c r="BV26" i="18"/>
  <c r="BM26" i="18"/>
  <c r="BJ26" i="18"/>
  <c r="AY26" i="18"/>
  <c r="BB26" i="18" s="1"/>
  <c r="AV26" i="18"/>
  <c r="AM26" i="18"/>
  <c r="AJ26" i="18"/>
  <c r="Y26" i="18"/>
  <c r="AB26" i="18" s="1"/>
  <c r="V26" i="18"/>
  <c r="M26" i="18"/>
  <c r="J26" i="18"/>
  <c r="CY25" i="18"/>
  <c r="DB25" i="18" s="1"/>
  <c r="CV25" i="18"/>
  <c r="CM25" i="18"/>
  <c r="CJ25" i="18"/>
  <c r="BY25" i="18"/>
  <c r="CB25" i="18" s="1"/>
  <c r="BV25" i="18"/>
  <c r="BM25" i="18"/>
  <c r="BJ25" i="18"/>
  <c r="AY25" i="18"/>
  <c r="BB25" i="18" s="1"/>
  <c r="AV25" i="18"/>
  <c r="AM25" i="18"/>
  <c r="AJ25" i="18"/>
  <c r="Y25" i="18"/>
  <c r="AB25" i="18" s="1"/>
  <c r="V25" i="18"/>
  <c r="M25" i="18"/>
  <c r="J25" i="18"/>
  <c r="CY24" i="18"/>
  <c r="DB24" i="18" s="1"/>
  <c r="CV24" i="18"/>
  <c r="CM24" i="18"/>
  <c r="CJ24" i="18"/>
  <c r="BY24" i="18"/>
  <c r="CB24" i="18" s="1"/>
  <c r="BV24" i="18"/>
  <c r="BM24" i="18"/>
  <c r="BJ24" i="18"/>
  <c r="AY24" i="18"/>
  <c r="BB24" i="18" s="1"/>
  <c r="AV24" i="18"/>
  <c r="AM24" i="18"/>
  <c r="AJ24" i="18"/>
  <c r="Y24" i="18"/>
  <c r="AB24" i="18" s="1"/>
  <c r="V24" i="18"/>
  <c r="M24" i="18"/>
  <c r="J24" i="18"/>
  <c r="CY23" i="18"/>
  <c r="DA110" i="18" s="1"/>
  <c r="CV23" i="18"/>
  <c r="CX110" i="18" s="1"/>
  <c r="CM23" i="18"/>
  <c r="CO110" i="18" s="1"/>
  <c r="CJ23" i="18"/>
  <c r="CL110" i="18" s="1"/>
  <c r="BY23" i="18"/>
  <c r="CA110" i="18" s="1"/>
  <c r="BV23" i="18"/>
  <c r="BX110" i="18" s="1"/>
  <c r="BM23" i="18"/>
  <c r="BO110" i="18" s="1"/>
  <c r="BJ23" i="18"/>
  <c r="BL110" i="18" s="1"/>
  <c r="AY23" i="18"/>
  <c r="BA110" i="18" s="1"/>
  <c r="AV23" i="18"/>
  <c r="AX110" i="18" s="1"/>
  <c r="AM23" i="18"/>
  <c r="AO110" i="18" s="1"/>
  <c r="AJ23" i="18"/>
  <c r="AL110" i="18" s="1"/>
  <c r="Y23" i="18"/>
  <c r="AA110" i="18" s="1"/>
  <c r="V23" i="18"/>
  <c r="X110" i="18" s="1"/>
  <c r="M23" i="18"/>
  <c r="O110" i="18" s="1"/>
  <c r="J23" i="18"/>
  <c r="L110" i="18" s="1"/>
  <c r="CY22" i="18"/>
  <c r="DB22" i="18" s="1"/>
  <c r="CV22" i="18"/>
  <c r="CM22" i="18"/>
  <c r="CJ22" i="18"/>
  <c r="BY22" i="18"/>
  <c r="CB22" i="18" s="1"/>
  <c r="BV22" i="18"/>
  <c r="BM22" i="18"/>
  <c r="BJ22" i="18"/>
  <c r="AY22" i="18"/>
  <c r="BB22" i="18" s="1"/>
  <c r="AV22" i="18"/>
  <c r="AM22" i="18"/>
  <c r="AJ22" i="18"/>
  <c r="Y22" i="18"/>
  <c r="AB22" i="18" s="1"/>
  <c r="V22" i="18"/>
  <c r="M22" i="18"/>
  <c r="J22" i="18"/>
  <c r="CY21" i="18"/>
  <c r="DB21" i="18" s="1"/>
  <c r="CV21" i="18"/>
  <c r="CM21" i="18"/>
  <c r="CJ21" i="18"/>
  <c r="BY21" i="18"/>
  <c r="CB21" i="18" s="1"/>
  <c r="BV21" i="18"/>
  <c r="BM21" i="18"/>
  <c r="BJ21" i="18"/>
  <c r="AY21" i="18"/>
  <c r="BB21" i="18" s="1"/>
  <c r="AV21" i="18"/>
  <c r="AM21" i="18"/>
  <c r="AJ21" i="18"/>
  <c r="Y21" i="18"/>
  <c r="AB21" i="18" s="1"/>
  <c r="V21" i="18"/>
  <c r="M21" i="18"/>
  <c r="J21" i="18"/>
  <c r="CY20" i="18"/>
  <c r="DB20" i="18" s="1"/>
  <c r="CV20" i="18"/>
  <c r="CM20" i="18"/>
  <c r="CJ20" i="18"/>
  <c r="BY20" i="18"/>
  <c r="CB20" i="18" s="1"/>
  <c r="BV20" i="18"/>
  <c r="BM20" i="18"/>
  <c r="BJ20" i="18"/>
  <c r="AY20" i="18"/>
  <c r="BB20" i="18" s="1"/>
  <c r="AV20" i="18"/>
  <c r="AM20" i="18"/>
  <c r="AJ20" i="18"/>
  <c r="Y20" i="18"/>
  <c r="AB20" i="18" s="1"/>
  <c r="V20" i="18"/>
  <c r="M20" i="18"/>
  <c r="J20" i="18"/>
  <c r="CY19" i="18"/>
  <c r="DB19" i="18" s="1"/>
  <c r="CV19" i="18"/>
  <c r="CM19" i="18"/>
  <c r="CJ19" i="18"/>
  <c r="BY19" i="18"/>
  <c r="CB19" i="18" s="1"/>
  <c r="BV19" i="18"/>
  <c r="BM19" i="18"/>
  <c r="BJ19" i="18"/>
  <c r="AY19" i="18"/>
  <c r="BB19" i="18" s="1"/>
  <c r="AV19" i="18"/>
  <c r="AM19" i="18"/>
  <c r="AJ19" i="18"/>
  <c r="Y19" i="18"/>
  <c r="AB19" i="18" s="1"/>
  <c r="V19" i="18"/>
  <c r="M19" i="18"/>
  <c r="J19" i="18"/>
  <c r="CY18" i="18"/>
  <c r="DB18" i="18" s="1"/>
  <c r="CV18" i="18"/>
  <c r="CM18" i="18"/>
  <c r="CJ18" i="18"/>
  <c r="BY18" i="18"/>
  <c r="CB18" i="18" s="1"/>
  <c r="BV18" i="18"/>
  <c r="BM18" i="18"/>
  <c r="BJ18" i="18"/>
  <c r="AY18" i="18"/>
  <c r="BB18" i="18" s="1"/>
  <c r="AV18" i="18"/>
  <c r="AM18" i="18"/>
  <c r="AJ18" i="18"/>
  <c r="Y18" i="18"/>
  <c r="AB18" i="18" s="1"/>
  <c r="V18" i="18"/>
  <c r="M18" i="18"/>
  <c r="J18" i="18"/>
  <c r="CY17" i="18"/>
  <c r="DB17" i="18" s="1"/>
  <c r="CV17" i="18"/>
  <c r="CM17" i="18"/>
  <c r="CJ17" i="18"/>
  <c r="BY17" i="18"/>
  <c r="CB17" i="18" s="1"/>
  <c r="BV17" i="18"/>
  <c r="BM17" i="18"/>
  <c r="BJ17" i="18"/>
  <c r="AY17" i="18"/>
  <c r="BB17" i="18" s="1"/>
  <c r="AV17" i="18"/>
  <c r="AM17" i="18"/>
  <c r="AJ17" i="18"/>
  <c r="Y17" i="18"/>
  <c r="AB17" i="18" s="1"/>
  <c r="V17" i="18"/>
  <c r="M17" i="18"/>
  <c r="J17" i="18"/>
  <c r="CY16" i="18"/>
  <c r="DB16" i="18" s="1"/>
  <c r="CV16" i="18"/>
  <c r="CM16" i="18"/>
  <c r="CJ16" i="18"/>
  <c r="BY16" i="18"/>
  <c r="CB16" i="18" s="1"/>
  <c r="BV16" i="18"/>
  <c r="BM16" i="18"/>
  <c r="BJ16" i="18"/>
  <c r="AY16" i="18"/>
  <c r="BB16" i="18" s="1"/>
  <c r="AV16" i="18"/>
  <c r="AM16" i="18"/>
  <c r="AJ16" i="18"/>
  <c r="Y16" i="18"/>
  <c r="AB16" i="18" s="1"/>
  <c r="V16" i="18"/>
  <c r="M16" i="18"/>
  <c r="J16" i="18"/>
  <c r="CY15" i="18"/>
  <c r="CV15" i="18"/>
  <c r="CM15" i="18"/>
  <c r="CJ15" i="18"/>
  <c r="BY15" i="18"/>
  <c r="CB15" i="18" s="1"/>
  <c r="BV15" i="18"/>
  <c r="BM15" i="18"/>
  <c r="BJ15" i="18"/>
  <c r="AY15" i="18"/>
  <c r="BB15" i="18" s="1"/>
  <c r="AV15" i="18"/>
  <c r="AM15" i="18"/>
  <c r="AJ15" i="18"/>
  <c r="Y15" i="18"/>
  <c r="AB15" i="18" s="1"/>
  <c r="V15" i="18"/>
  <c r="M15" i="18"/>
  <c r="J15" i="18"/>
  <c r="CY14" i="18"/>
  <c r="DB14" i="18" s="1"/>
  <c r="CV14" i="18"/>
  <c r="CM14" i="18"/>
  <c r="CJ14" i="18"/>
  <c r="BY14" i="18"/>
  <c r="CB14" i="18" s="1"/>
  <c r="BV14" i="18"/>
  <c r="BM14" i="18"/>
  <c r="BJ14" i="18"/>
  <c r="AY14" i="18"/>
  <c r="BB14" i="18" s="1"/>
  <c r="AV14" i="18"/>
  <c r="AM14" i="18"/>
  <c r="AJ14" i="18"/>
  <c r="Y14" i="18"/>
  <c r="AB14" i="18" s="1"/>
  <c r="V14" i="18"/>
  <c r="M14" i="18"/>
  <c r="J14" i="18"/>
  <c r="CY13" i="18"/>
  <c r="DB13" i="18" s="1"/>
  <c r="CV13" i="18"/>
  <c r="CM13" i="18"/>
  <c r="CJ13" i="18"/>
  <c r="BY13" i="18"/>
  <c r="CB13" i="18" s="1"/>
  <c r="BV13" i="18"/>
  <c r="BM13" i="18"/>
  <c r="BJ13" i="18"/>
  <c r="AY13" i="18"/>
  <c r="BB13" i="18" s="1"/>
  <c r="AV13" i="18"/>
  <c r="AM13" i="18"/>
  <c r="AJ13" i="18"/>
  <c r="Y13" i="18"/>
  <c r="AB13" i="18" s="1"/>
  <c r="V13" i="18"/>
  <c r="M13" i="18"/>
  <c r="J13" i="18"/>
  <c r="CY12" i="18"/>
  <c r="CV12" i="18"/>
  <c r="CM12" i="18"/>
  <c r="CJ12" i="18"/>
  <c r="BY12" i="18"/>
  <c r="BV12" i="18"/>
  <c r="BM12" i="18"/>
  <c r="BJ12" i="18"/>
  <c r="AY12" i="18"/>
  <c r="AV12" i="18"/>
  <c r="AM12" i="18"/>
  <c r="AJ12" i="18"/>
  <c r="Y12" i="18"/>
  <c r="V12" i="18"/>
  <c r="M12" i="18"/>
  <c r="J12" i="18"/>
  <c r="CY11" i="18"/>
  <c r="CV11" i="18"/>
  <c r="CM11" i="18"/>
  <c r="CJ11" i="18"/>
  <c r="BY11" i="18"/>
  <c r="BV11" i="18"/>
  <c r="BM11" i="18"/>
  <c r="BJ11" i="18"/>
  <c r="AY11" i="18"/>
  <c r="AV11" i="18"/>
  <c r="AM11" i="18"/>
  <c r="AJ11" i="18"/>
  <c r="Y11" i="18"/>
  <c r="V11" i="18"/>
  <c r="M11" i="18"/>
  <c r="J11" i="18"/>
  <c r="CY10" i="18"/>
  <c r="CV10" i="18"/>
  <c r="CM10" i="18"/>
  <c r="CJ10" i="18"/>
  <c r="BY10" i="18"/>
  <c r="BV10" i="18"/>
  <c r="BM10" i="18"/>
  <c r="BJ10" i="18"/>
  <c r="AY10" i="18"/>
  <c r="AV10" i="18"/>
  <c r="AM10" i="18"/>
  <c r="AJ10" i="18"/>
  <c r="Y10" i="18"/>
  <c r="V10" i="18"/>
  <c r="M10" i="18"/>
  <c r="J10" i="18"/>
  <c r="CY9" i="18"/>
  <c r="CV9" i="18"/>
  <c r="CM9" i="18"/>
  <c r="CJ9" i="18"/>
  <c r="BY9" i="18"/>
  <c r="BV9" i="18"/>
  <c r="BM9" i="18"/>
  <c r="BJ9" i="18"/>
  <c r="AY9" i="18"/>
  <c r="AV9" i="18"/>
  <c r="AM9" i="18"/>
  <c r="AJ9" i="18"/>
  <c r="Y9" i="18"/>
  <c r="V9" i="18"/>
  <c r="M9" i="18"/>
  <c r="J9" i="18"/>
  <c r="CY8" i="18"/>
  <c r="CV8" i="18"/>
  <c r="CM8" i="18"/>
  <c r="CJ8" i="18"/>
  <c r="BY8" i="18"/>
  <c r="BV8" i="18"/>
  <c r="BM8" i="18"/>
  <c r="BJ8" i="18"/>
  <c r="AY8" i="18"/>
  <c r="AV8" i="18"/>
  <c r="AM8" i="18"/>
  <c r="AJ8" i="18"/>
  <c r="Y8" i="18"/>
  <c r="V8" i="18"/>
  <c r="M8" i="18"/>
  <c r="P8" i="18" s="1"/>
  <c r="J8" i="18"/>
  <c r="CY7" i="18"/>
  <c r="DA109" i="18" s="1"/>
  <c r="CV7" i="18"/>
  <c r="CX109" i="18" s="1"/>
  <c r="CM7" i="18"/>
  <c r="CO109" i="18" s="1"/>
  <c r="CJ7" i="18"/>
  <c r="CL109" i="18" s="1"/>
  <c r="BY7" i="18"/>
  <c r="CA109" i="18" s="1"/>
  <c r="BV7" i="18"/>
  <c r="BX109" i="18" s="1"/>
  <c r="BM7" i="18"/>
  <c r="BO109" i="18" s="1"/>
  <c r="BJ7" i="18"/>
  <c r="BL109" i="18" s="1"/>
  <c r="AY7" i="18"/>
  <c r="BA109" i="18" s="1"/>
  <c r="AV7" i="18"/>
  <c r="AX109" i="18" s="1"/>
  <c r="AM7" i="18"/>
  <c r="AO109" i="18" s="1"/>
  <c r="AJ7" i="18"/>
  <c r="AL109" i="18" s="1"/>
  <c r="Y7" i="18"/>
  <c r="AA109" i="18" s="1"/>
  <c r="V7" i="18"/>
  <c r="X109" i="18" s="1"/>
  <c r="M7" i="18"/>
  <c r="O109" i="18" s="1"/>
  <c r="J7" i="18"/>
  <c r="L109" i="18" s="1"/>
  <c r="AD42" i="8" l="1"/>
  <c r="AN42" i="8" s="1"/>
  <c r="AI42" i="8"/>
  <c r="AD53" i="8"/>
  <c r="AN53" i="8" s="1"/>
  <c r="AI53" i="8"/>
  <c r="AD42" i="6"/>
  <c r="AN42" i="6" s="1"/>
  <c r="AI42" i="6"/>
  <c r="AD53" i="6"/>
  <c r="AN53" i="6" s="1"/>
  <c r="AI53" i="6"/>
  <c r="AD42" i="7"/>
  <c r="AN42" i="7" s="1"/>
  <c r="AI42" i="7"/>
  <c r="AD53" i="7"/>
  <c r="AN53" i="7" s="1"/>
  <c r="AI53" i="7"/>
  <c r="AD42" i="5"/>
  <c r="AN42" i="5" s="1"/>
  <c r="AI42" i="5"/>
  <c r="AD53" i="5"/>
  <c r="AN53" i="5" s="1"/>
  <c r="AI53" i="5"/>
  <c r="AP56" i="18"/>
  <c r="AP88" i="18"/>
  <c r="AB97" i="18"/>
  <c r="DB42" i="18"/>
  <c r="CP31" i="18"/>
  <c r="AP58" i="18"/>
  <c r="BP90" i="18"/>
  <c r="P44" i="18"/>
  <c r="BP44" i="18"/>
  <c r="CB44" i="18"/>
  <c r="AP85" i="18"/>
  <c r="DB104" i="18"/>
  <c r="AB44" i="18"/>
  <c r="T42" i="10"/>
  <c r="AD53" i="10"/>
  <c r="AN53" i="10" s="1"/>
  <c r="AD42" i="10"/>
  <c r="AN42" i="10" s="1"/>
  <c r="T53" i="10"/>
  <c r="AD77" i="10"/>
  <c r="AN77" i="10" s="1"/>
  <c r="AN25" i="9"/>
  <c r="AN23" i="9"/>
  <c r="AN27" i="9"/>
  <c r="T77" i="9"/>
  <c r="AN8" i="9"/>
  <c r="AN33" i="9"/>
  <c r="AN35" i="9"/>
  <c r="AN37" i="9"/>
  <c r="AN39" i="9"/>
  <c r="AN41" i="9"/>
  <c r="AN43" i="9"/>
  <c r="AN45" i="9"/>
  <c r="AN47" i="9"/>
  <c r="AN49" i="9"/>
  <c r="AN51" i="9"/>
  <c r="AN53" i="9"/>
  <c r="AN55" i="9"/>
  <c r="AN57" i="9"/>
  <c r="AN59" i="9"/>
  <c r="AN61" i="9"/>
  <c r="AN63" i="9"/>
  <c r="AN65" i="9"/>
  <c r="AN67" i="9"/>
  <c r="AN69" i="9"/>
  <c r="AN71" i="9"/>
  <c r="AN73" i="9"/>
  <c r="AN75" i="9"/>
  <c r="AN77" i="9"/>
  <c r="AN79" i="9"/>
  <c r="AD77" i="7"/>
  <c r="AN77" i="7" s="1"/>
  <c r="AD77" i="8"/>
  <c r="AN10" i="9"/>
  <c r="AN12" i="9"/>
  <c r="AN14" i="9"/>
  <c r="AN16" i="9"/>
  <c r="AN18" i="9"/>
  <c r="AN20" i="9"/>
  <c r="AN22" i="9"/>
  <c r="AN24" i="9"/>
  <c r="AN26" i="9"/>
  <c r="AN28" i="9"/>
  <c r="AN30" i="9"/>
  <c r="AN32" i="9"/>
  <c r="AN34" i="9"/>
  <c r="AN36" i="9"/>
  <c r="AN38" i="9"/>
  <c r="AN40" i="9"/>
  <c r="AN42" i="9"/>
  <c r="AN44" i="9"/>
  <c r="AN46" i="9"/>
  <c r="AN48" i="9"/>
  <c r="AN50" i="9"/>
  <c r="AN52" i="9"/>
  <c r="AN54" i="9"/>
  <c r="AN56" i="9"/>
  <c r="AN58" i="9"/>
  <c r="AN60" i="9"/>
  <c r="AN62" i="9"/>
  <c r="AN64" i="9"/>
  <c r="AN66" i="9"/>
  <c r="AN68" i="9"/>
  <c r="AN70" i="9"/>
  <c r="AN72" i="9"/>
  <c r="AN74" i="9"/>
  <c r="AN76" i="9"/>
  <c r="AN78" i="9"/>
  <c r="AN7" i="9"/>
  <c r="AN9" i="9"/>
  <c r="AN11" i="9"/>
  <c r="AN13" i="9"/>
  <c r="AN15" i="9"/>
  <c r="AN17" i="9"/>
  <c r="AN19" i="9"/>
  <c r="AN21" i="9"/>
  <c r="AN29" i="9"/>
  <c r="AB38" i="18"/>
  <c r="BP89" i="18"/>
  <c r="BP82" i="18"/>
  <c r="CP7" i="18"/>
  <c r="CR109" i="18" s="1"/>
  <c r="AP21" i="18"/>
  <c r="P23" i="18"/>
  <c r="CP28" i="18"/>
  <c r="AP30" i="18"/>
  <c r="DB41" i="18"/>
  <c r="P70" i="18"/>
  <c r="BP11" i="18"/>
  <c r="BP22" i="18"/>
  <c r="AP28" i="18"/>
  <c r="BP29" i="18"/>
  <c r="AP31" i="18"/>
  <c r="BB41" i="18"/>
  <c r="DB43" i="18"/>
  <c r="AP44" i="18"/>
  <c r="BB44" i="18"/>
  <c r="BP57" i="18"/>
  <c r="BP60" i="18"/>
  <c r="BP80" i="18"/>
  <c r="AP84" i="18"/>
  <c r="AR113" i="18" s="1"/>
  <c r="AP86" i="18"/>
  <c r="CP88" i="18"/>
  <c r="CP84" i="18"/>
  <c r="CR113" i="18" s="1"/>
  <c r="AP7" i="18"/>
  <c r="AR109" i="18" s="1"/>
  <c r="BP8" i="18"/>
  <c r="AP9" i="18"/>
  <c r="CP9" i="18"/>
  <c r="AP10" i="18"/>
  <c r="CP10" i="18"/>
  <c r="P12" i="18"/>
  <c r="BP12" i="18"/>
  <c r="P13" i="18"/>
  <c r="AP14" i="18"/>
  <c r="DB15" i="18"/>
  <c r="P17" i="18"/>
  <c r="BP17" i="18"/>
  <c r="CP18" i="18"/>
  <c r="BP19" i="18"/>
  <c r="AP20" i="18"/>
  <c r="CP20" i="18"/>
  <c r="BP21" i="18"/>
  <c r="AP22" i="18"/>
  <c r="CP22" i="18"/>
  <c r="AP23" i="18"/>
  <c r="CP23" i="18"/>
  <c r="AP24" i="18"/>
  <c r="BP26" i="18"/>
  <c r="BP27" i="18"/>
  <c r="CP32" i="18"/>
  <c r="BP33" i="18"/>
  <c r="AP34" i="18"/>
  <c r="CP34" i="18"/>
  <c r="BP35" i="18"/>
  <c r="AP36" i="18"/>
  <c r="CB37" i="18"/>
  <c r="CB38" i="18"/>
  <c r="AB39" i="18"/>
  <c r="CB39" i="18"/>
  <c r="AB40" i="18"/>
  <c r="CB40" i="18"/>
  <c r="AB41" i="18"/>
  <c r="CB41" i="18"/>
  <c r="AB43" i="18"/>
  <c r="CB43" i="18"/>
  <c r="DB44" i="18"/>
  <c r="BB45" i="18"/>
  <c r="DB45" i="18"/>
  <c r="BB46" i="18"/>
  <c r="DB46" i="18"/>
  <c r="BB47" i="18"/>
  <c r="CB48" i="18"/>
  <c r="AB49" i="18"/>
  <c r="DB49" i="18"/>
  <c r="BB50" i="18"/>
  <c r="AB51" i="18"/>
  <c r="CB51" i="18"/>
  <c r="AB52" i="18"/>
  <c r="CB52" i="18"/>
  <c r="AB54" i="18"/>
  <c r="BP55" i="18"/>
  <c r="CP56" i="18"/>
  <c r="CP58" i="18"/>
  <c r="BP59" i="18"/>
  <c r="AP60" i="18"/>
  <c r="CP60" i="18"/>
  <c r="BP61" i="18"/>
  <c r="AP62" i="18"/>
  <c r="CP62" i="18"/>
  <c r="BP63" i="18"/>
  <c r="AP64" i="18"/>
  <c r="CP64" i="18"/>
  <c r="BP65" i="18"/>
  <c r="AP66" i="18"/>
  <c r="CP66" i="18"/>
  <c r="BP67" i="18"/>
  <c r="AP68" i="18"/>
  <c r="CP68" i="18"/>
  <c r="AP69" i="18"/>
  <c r="CP69" i="18"/>
  <c r="AP70" i="18"/>
  <c r="CP70" i="18"/>
  <c r="AP71" i="18"/>
  <c r="CP71" i="18"/>
  <c r="BP72" i="18"/>
  <c r="AP73" i="18"/>
  <c r="CP73" i="18"/>
  <c r="BP74" i="18"/>
  <c r="AP75" i="18"/>
  <c r="CP75" i="18"/>
  <c r="BP76" i="18"/>
  <c r="AP78" i="18"/>
  <c r="CP78" i="18"/>
  <c r="BP79" i="18"/>
  <c r="AP80" i="18"/>
  <c r="CP80" i="18"/>
  <c r="BP81" i="18"/>
  <c r="AP82" i="18"/>
  <c r="CP82" i="18"/>
  <c r="CP83" i="18"/>
  <c r="CP85" i="18"/>
  <c r="CP86" i="18"/>
  <c r="AP87" i="18"/>
  <c r="CP87" i="18"/>
  <c r="P90" i="18"/>
  <c r="P91" i="18"/>
  <c r="CP91" i="18"/>
  <c r="AP92" i="18"/>
  <c r="CP92" i="18"/>
  <c r="AP93" i="18"/>
  <c r="AB94" i="18"/>
  <c r="CB94" i="18"/>
  <c r="AB95" i="18"/>
  <c r="CB95" i="18"/>
  <c r="AB96" i="18"/>
  <c r="DB96" i="18"/>
  <c r="BB97" i="18"/>
  <c r="AP98" i="18"/>
  <c r="AP99" i="18"/>
  <c r="CP99" i="18"/>
  <c r="DB99" i="18"/>
  <c r="P100" i="18"/>
  <c r="DB100" i="18"/>
  <c r="DB102" i="18"/>
  <c r="CB103" i="18"/>
  <c r="BP7" i="18"/>
  <c r="BR109" i="18" s="1"/>
  <c r="AP8" i="18"/>
  <c r="CP8" i="18"/>
  <c r="BP9" i="18"/>
  <c r="P10" i="18"/>
  <c r="BP10" i="18"/>
  <c r="AP11" i="18"/>
  <c r="CP11" i="18"/>
  <c r="AP12" i="18"/>
  <c r="CP12" i="18"/>
  <c r="BP13" i="18"/>
  <c r="AP17" i="18"/>
  <c r="BP18" i="18"/>
  <c r="AP19" i="18"/>
  <c r="CP19" i="18"/>
  <c r="BP20" i="18"/>
  <c r="CP21" i="18"/>
  <c r="BP23" i="18"/>
  <c r="P24" i="18"/>
  <c r="AP26" i="18"/>
  <c r="CP26" i="18"/>
  <c r="CP27" i="18"/>
  <c r="BP28" i="18"/>
  <c r="AP29" i="18"/>
  <c r="CP29" i="18"/>
  <c r="BP30" i="18"/>
  <c r="BP31" i="18"/>
  <c r="BP32" i="18"/>
  <c r="AP33" i="18"/>
  <c r="CP33" i="18"/>
  <c r="BP34" i="18"/>
  <c r="AP35" i="18"/>
  <c r="CP35" i="18"/>
  <c r="BP36" i="18"/>
  <c r="BB37" i="18"/>
  <c r="DB37" i="18"/>
  <c r="BB38" i="18"/>
  <c r="DB38" i="18"/>
  <c r="BB39" i="18"/>
  <c r="DB39" i="18"/>
  <c r="BB40" i="18"/>
  <c r="DB40" i="18"/>
  <c r="BB43" i="18"/>
  <c r="AB45" i="18"/>
  <c r="CB45" i="18"/>
  <c r="AB46" i="18"/>
  <c r="CB46" i="18"/>
  <c r="AB47" i="18"/>
  <c r="BB48" i="18"/>
  <c r="DB48" i="18"/>
  <c r="BB49" i="18"/>
  <c r="AB50" i="18"/>
  <c r="CB50" i="18"/>
  <c r="BB51" i="18"/>
  <c r="DB51" i="18"/>
  <c r="BB52" i="18"/>
  <c r="DB52" i="18"/>
  <c r="BB54" i="18"/>
  <c r="AP55" i="18"/>
  <c r="CP55" i="18"/>
  <c r="BP56" i="18"/>
  <c r="AP57" i="18"/>
  <c r="CP57" i="18"/>
  <c r="BP58" i="18"/>
  <c r="AP59" i="18"/>
  <c r="CP59" i="18"/>
  <c r="AP61" i="18"/>
  <c r="CP61" i="18"/>
  <c r="BP62" i="18"/>
  <c r="AP63" i="18"/>
  <c r="CP63" i="18"/>
  <c r="BP64" i="18"/>
  <c r="BR112" i="18" s="1"/>
  <c r="AP65" i="18"/>
  <c r="CP65" i="18"/>
  <c r="BP66" i="18"/>
  <c r="AP67" i="18"/>
  <c r="CP67" i="18"/>
  <c r="BP68" i="18"/>
  <c r="P69" i="18"/>
  <c r="BP69" i="18"/>
  <c r="BP70" i="18"/>
  <c r="P71" i="18"/>
  <c r="BP71" i="18"/>
  <c r="AP72" i="18"/>
  <c r="CP72" i="18"/>
  <c r="BP73" i="18"/>
  <c r="AP74" i="18"/>
  <c r="CP74" i="18"/>
  <c r="BP75" i="18"/>
  <c r="AP76" i="18"/>
  <c r="CP76" i="18"/>
  <c r="BP78" i="18"/>
  <c r="AP79" i="18"/>
  <c r="CP79" i="18"/>
  <c r="AP81" i="18"/>
  <c r="CP81" i="18"/>
  <c r="BP83" i="18"/>
  <c r="P84" i="18"/>
  <c r="R113" i="18" s="1"/>
  <c r="BP84" i="18"/>
  <c r="BR113" i="18" s="1"/>
  <c r="P85" i="18"/>
  <c r="BP85" i="18"/>
  <c r="P86" i="18"/>
  <c r="BP86" i="18"/>
  <c r="P87" i="18"/>
  <c r="BP87" i="18"/>
  <c r="P88" i="18"/>
  <c r="BP88" i="18"/>
  <c r="P89" i="18"/>
  <c r="CP89" i="18"/>
  <c r="AP90" i="18"/>
  <c r="CP90" i="18"/>
  <c r="BP91" i="18"/>
  <c r="P92" i="18"/>
  <c r="BP92" i="18"/>
  <c r="P93" i="18"/>
  <c r="BP93" i="18"/>
  <c r="DB93" i="18"/>
  <c r="BB94" i="18"/>
  <c r="DB94" i="18"/>
  <c r="BB95" i="18"/>
  <c r="DB95" i="18"/>
  <c r="BB96" i="18"/>
  <c r="CP98" i="18"/>
  <c r="BP99" i="18"/>
  <c r="CB102" i="18"/>
  <c r="AB103" i="18"/>
  <c r="CB104" i="18"/>
  <c r="P7" i="18"/>
  <c r="R109" i="18" s="1"/>
  <c r="P28" i="18"/>
  <c r="P29" i="18"/>
  <c r="P30" i="18"/>
  <c r="P32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72" i="18"/>
  <c r="P73" i="18"/>
  <c r="P74" i="18"/>
  <c r="P9" i="18"/>
  <c r="P11" i="18"/>
  <c r="P14" i="18"/>
  <c r="P19" i="18"/>
  <c r="P20" i="18"/>
  <c r="P21" i="18"/>
  <c r="P22" i="18"/>
  <c r="P26" i="18"/>
  <c r="P27" i="18"/>
  <c r="P33" i="18"/>
  <c r="P34" i="18"/>
  <c r="P35" i="18"/>
  <c r="P36" i="18"/>
  <c r="P75" i="18"/>
  <c r="P76" i="18"/>
  <c r="P78" i="18"/>
  <c r="P79" i="18"/>
  <c r="P80" i="18"/>
  <c r="P81" i="18"/>
  <c r="P82" i="18"/>
  <c r="P83" i="18"/>
  <c r="AB7" i="18"/>
  <c r="BB7" i="18"/>
  <c r="CB7" i="18"/>
  <c r="DB7" i="18"/>
  <c r="AB8" i="18"/>
  <c r="BB8" i="18"/>
  <c r="CB8" i="18"/>
  <c r="DB8" i="18"/>
  <c r="AB9" i="18"/>
  <c r="BB9" i="18"/>
  <c r="CB9" i="18"/>
  <c r="DB9" i="18"/>
  <c r="AB10" i="18"/>
  <c r="BB10" i="18"/>
  <c r="CB10" i="18"/>
  <c r="DB10" i="18"/>
  <c r="AB11" i="18"/>
  <c r="BB11" i="18"/>
  <c r="CB11" i="18"/>
  <c r="DB11" i="18"/>
  <c r="AB12" i="18"/>
  <c r="BB12" i="18"/>
  <c r="CB12" i="18"/>
  <c r="DB12" i="18"/>
  <c r="CB47" i="18"/>
  <c r="AP13" i="18"/>
  <c r="CP13" i="18"/>
  <c r="BP14" i="18"/>
  <c r="CP14" i="18"/>
  <c r="P15" i="18"/>
  <c r="AP15" i="18"/>
  <c r="BP15" i="18"/>
  <c r="CP15" i="18"/>
  <c r="P16" i="18"/>
  <c r="AP16" i="18"/>
  <c r="BP16" i="18"/>
  <c r="CP16" i="18"/>
  <c r="CP17" i="18"/>
  <c r="P18" i="18"/>
  <c r="AP18" i="18"/>
  <c r="BP24" i="18"/>
  <c r="CP24" i="18"/>
  <c r="P25" i="18"/>
  <c r="AP25" i="18"/>
  <c r="BP25" i="18"/>
  <c r="CP25" i="18"/>
  <c r="AP27" i="18"/>
  <c r="CP30" i="18"/>
  <c r="P31" i="18"/>
  <c r="AP32" i="18"/>
  <c r="CP36" i="18"/>
  <c r="P37" i="18"/>
  <c r="AP37" i="18"/>
  <c r="BP37" i="18"/>
  <c r="CP37" i="18"/>
  <c r="P38" i="18"/>
  <c r="AP38" i="18"/>
  <c r="BP38" i="18"/>
  <c r="CP38" i="18"/>
  <c r="P39" i="18"/>
  <c r="AP39" i="18"/>
  <c r="BP39" i="18"/>
  <c r="CP39" i="18"/>
  <c r="P40" i="18"/>
  <c r="AP40" i="18"/>
  <c r="BP40" i="18"/>
  <c r="CP40" i="18"/>
  <c r="P41" i="18"/>
  <c r="AP41" i="18"/>
  <c r="BP41" i="18"/>
  <c r="CP41" i="18"/>
  <c r="P43" i="18"/>
  <c r="AP43" i="18"/>
  <c r="BP43" i="18"/>
  <c r="CP43" i="18"/>
  <c r="CP44" i="18"/>
  <c r="P45" i="18"/>
  <c r="AP45" i="18"/>
  <c r="BP45" i="18"/>
  <c r="CP45" i="18"/>
  <c r="P46" i="18"/>
  <c r="AP46" i="18"/>
  <c r="BP46" i="18"/>
  <c r="CP46" i="18"/>
  <c r="P47" i="18"/>
  <c r="AP47" i="18"/>
  <c r="BP47" i="18"/>
  <c r="AB23" i="18"/>
  <c r="BB23" i="18"/>
  <c r="CB23" i="18"/>
  <c r="DB23" i="18"/>
  <c r="DB47" i="18"/>
  <c r="AB48" i="18"/>
  <c r="CB49" i="18"/>
  <c r="DB50" i="18"/>
  <c r="CB54" i="18"/>
  <c r="DB54" i="18"/>
  <c r="AB55" i="18"/>
  <c r="BB55" i="18"/>
  <c r="CB55" i="18"/>
  <c r="DB55" i="18"/>
  <c r="AB56" i="18"/>
  <c r="BB56" i="18"/>
  <c r="CB56" i="18"/>
  <c r="DB56" i="18"/>
  <c r="AB57" i="18"/>
  <c r="BB57" i="18"/>
  <c r="CB57" i="18"/>
  <c r="DB57" i="18"/>
  <c r="AB58" i="18"/>
  <c r="BB58" i="18"/>
  <c r="CB58" i="18"/>
  <c r="DB58" i="18"/>
  <c r="AB59" i="18"/>
  <c r="BB59" i="18"/>
  <c r="CB59" i="18"/>
  <c r="DB59" i="18"/>
  <c r="AB60" i="18"/>
  <c r="BB60" i="18"/>
  <c r="CB60" i="18"/>
  <c r="DB60" i="18"/>
  <c r="AB61" i="18"/>
  <c r="BB61" i="18"/>
  <c r="CB61" i="18"/>
  <c r="DB61" i="18"/>
  <c r="AB62" i="18"/>
  <c r="BB62" i="18"/>
  <c r="CB62" i="18"/>
  <c r="DB62" i="18"/>
  <c r="AB63" i="18"/>
  <c r="BB63" i="18"/>
  <c r="CB63" i="18"/>
  <c r="DB63" i="18"/>
  <c r="AB64" i="18"/>
  <c r="BB64" i="18"/>
  <c r="CB64" i="18"/>
  <c r="DB64" i="18"/>
  <c r="AB65" i="18"/>
  <c r="BB65" i="18"/>
  <c r="CB65" i="18"/>
  <c r="DB65" i="18"/>
  <c r="AB66" i="18"/>
  <c r="BB66" i="18"/>
  <c r="CB66" i="18"/>
  <c r="DB66" i="18"/>
  <c r="AB67" i="18"/>
  <c r="BB67" i="18"/>
  <c r="CB67" i="18"/>
  <c r="DB67" i="18"/>
  <c r="AB68" i="18"/>
  <c r="BB68" i="18"/>
  <c r="CB68" i="18"/>
  <c r="DB68" i="18"/>
  <c r="AB69" i="18"/>
  <c r="BB69" i="18"/>
  <c r="CB69" i="18"/>
  <c r="DB69" i="18"/>
  <c r="AB70" i="18"/>
  <c r="BB70" i="18"/>
  <c r="CB70" i="18"/>
  <c r="DB70" i="18"/>
  <c r="AB71" i="18"/>
  <c r="BB71" i="18"/>
  <c r="CB71" i="18"/>
  <c r="DB71" i="18"/>
  <c r="AB72" i="18"/>
  <c r="BB72" i="18"/>
  <c r="CB72" i="18"/>
  <c r="DB72" i="18"/>
  <c r="AB73" i="18"/>
  <c r="BB73" i="18"/>
  <c r="CB73" i="18"/>
  <c r="DB73" i="18"/>
  <c r="AB74" i="18"/>
  <c r="BB74" i="18"/>
  <c r="CB74" i="18"/>
  <c r="DB74" i="18"/>
  <c r="AB75" i="18"/>
  <c r="BB75" i="18"/>
  <c r="CB75" i="18"/>
  <c r="DB75" i="18"/>
  <c r="AB76" i="18"/>
  <c r="BB76" i="18"/>
  <c r="CB76" i="18"/>
  <c r="DB76" i="18"/>
  <c r="AB78" i="18"/>
  <c r="BB78" i="18"/>
  <c r="CB78" i="18"/>
  <c r="DB78" i="18"/>
  <c r="AB79" i="18"/>
  <c r="BB79" i="18"/>
  <c r="CB79" i="18"/>
  <c r="DB79" i="18"/>
  <c r="AB80" i="18"/>
  <c r="BP98" i="18"/>
  <c r="BB80" i="18"/>
  <c r="CB80" i="18"/>
  <c r="DB80" i="18"/>
  <c r="AB81" i="18"/>
  <c r="BB81" i="18"/>
  <c r="CB81" i="18"/>
  <c r="DB81" i="18"/>
  <c r="AB82" i="18"/>
  <c r="BB82" i="18"/>
  <c r="CB82" i="18"/>
  <c r="DB82" i="18"/>
  <c r="AB83" i="18"/>
  <c r="BB83" i="18"/>
  <c r="CB83" i="18"/>
  <c r="DB83" i="18"/>
  <c r="AB84" i="18"/>
  <c r="BB84" i="18"/>
  <c r="CB84" i="18"/>
  <c r="DB84" i="18"/>
  <c r="AB85" i="18"/>
  <c r="BB85" i="18"/>
  <c r="CB85" i="18"/>
  <c r="DB85" i="18"/>
  <c r="AB86" i="18"/>
  <c r="BB86" i="18"/>
  <c r="CB86" i="18"/>
  <c r="DB86" i="18"/>
  <c r="AB87" i="18"/>
  <c r="BB87" i="18"/>
  <c r="CB87" i="18"/>
  <c r="DB87" i="18"/>
  <c r="AB88" i="18"/>
  <c r="BB88" i="18"/>
  <c r="CB88" i="18"/>
  <c r="DB88" i="18"/>
  <c r="AB89" i="18"/>
  <c r="BB89" i="18"/>
  <c r="CB89" i="18"/>
  <c r="DB89" i="18"/>
  <c r="AB90" i="18"/>
  <c r="BB90" i="18"/>
  <c r="CB90" i="18"/>
  <c r="DB90" i="18"/>
  <c r="AB91" i="18"/>
  <c r="BB91" i="18"/>
  <c r="CB91" i="18"/>
  <c r="DB91" i="18"/>
  <c r="AB92" i="18"/>
  <c r="BB92" i="18"/>
  <c r="CB92" i="18"/>
  <c r="DB92" i="18"/>
  <c r="AB93" i="18"/>
  <c r="BB93" i="18"/>
  <c r="CB93" i="18"/>
  <c r="CB96" i="18"/>
  <c r="CB97" i="18"/>
  <c r="DB97" i="18"/>
  <c r="AB98" i="18"/>
  <c r="BB98" i="18"/>
  <c r="CB98" i="18"/>
  <c r="DB98" i="18"/>
  <c r="AB99" i="18"/>
  <c r="BB99" i="18"/>
  <c r="CB99" i="18"/>
  <c r="AB100" i="18"/>
  <c r="BB100" i="18"/>
  <c r="CB100" i="18"/>
  <c r="AB101" i="18"/>
  <c r="BB101" i="18"/>
  <c r="CB101" i="18"/>
  <c r="DB101" i="18"/>
  <c r="AB102" i="18"/>
  <c r="BB102" i="18"/>
  <c r="BB103" i="18"/>
  <c r="DB103" i="18"/>
  <c r="AB104" i="18"/>
  <c r="BB104" i="18"/>
  <c r="Y74" i="10"/>
  <c r="J74" i="10"/>
  <c r="T74" i="10" s="1"/>
  <c r="AI83" i="9"/>
  <c r="AD83" i="9"/>
  <c r="AI82" i="9"/>
  <c r="AD82" i="9"/>
  <c r="AI81" i="9"/>
  <c r="AD81" i="9"/>
  <c r="AI80" i="9"/>
  <c r="AD80" i="9"/>
  <c r="O74" i="9"/>
  <c r="J74" i="9"/>
  <c r="Y74" i="8"/>
  <c r="J74" i="8"/>
  <c r="T74" i="8" s="1"/>
  <c r="Y74" i="7"/>
  <c r="J74" i="7"/>
  <c r="T74" i="7" s="1"/>
  <c r="Y74" i="6"/>
  <c r="J74" i="6"/>
  <c r="T74" i="6" s="1"/>
  <c r="Y74" i="5"/>
  <c r="J74" i="5"/>
  <c r="T74" i="5" s="1"/>
  <c r="AI74" i="5" l="1"/>
  <c r="AD74" i="5"/>
  <c r="AN74" i="5" s="1"/>
  <c r="AI74" i="6"/>
  <c r="AD74" i="6"/>
  <c r="AN74" i="6" s="1"/>
  <c r="AI74" i="7"/>
  <c r="AD74" i="7"/>
  <c r="AN74" i="7" s="1"/>
  <c r="AI74" i="8"/>
  <c r="AD74" i="8"/>
  <c r="AN74" i="8" s="1"/>
  <c r="AI74" i="10"/>
  <c r="AD74" i="10"/>
  <c r="AN74" i="10" s="1"/>
  <c r="R112" i="18"/>
  <c r="AN81" i="9"/>
  <c r="AN83" i="9"/>
  <c r="AN77" i="8"/>
  <c r="CR112" i="18"/>
  <c r="AR112" i="18"/>
  <c r="DD113" i="18"/>
  <c r="BD113" i="18"/>
  <c r="CD112" i="18"/>
  <c r="AD112" i="18"/>
  <c r="CD110" i="18"/>
  <c r="AD110" i="18"/>
  <c r="CR111" i="18"/>
  <c r="AR111" i="18"/>
  <c r="DD109" i="18"/>
  <c r="BD109" i="18"/>
  <c r="DD111" i="18"/>
  <c r="CD111" i="18"/>
  <c r="BD111" i="18"/>
  <c r="AD111" i="18"/>
  <c r="CR110" i="18"/>
  <c r="BR110" i="18"/>
  <c r="AR110" i="18"/>
  <c r="R110" i="18"/>
  <c r="CD113" i="18"/>
  <c r="AD113" i="18"/>
  <c r="DD112" i="18"/>
  <c r="BD112" i="18"/>
  <c r="DD110" i="18"/>
  <c r="BD110" i="18"/>
  <c r="BR111" i="18"/>
  <c r="R111" i="18"/>
  <c r="CD109" i="18"/>
  <c r="AD109" i="18"/>
  <c r="AN80" i="9"/>
  <c r="AN82" i="9"/>
  <c r="T74" i="9"/>
  <c r="CE108" i="10" l="1"/>
  <c r="BZ108" i="10"/>
  <c r="BU108" i="10"/>
  <c r="BP108" i="10"/>
  <c r="BK108" i="10"/>
  <c r="BF108" i="10"/>
  <c r="BA108" i="10"/>
  <c r="AV108" i="10"/>
  <c r="AQ108" i="10"/>
  <c r="AL108" i="10"/>
  <c r="AG108" i="10"/>
  <c r="AB108" i="10"/>
  <c r="R108" i="10"/>
  <c r="M108" i="10"/>
  <c r="H108" i="10"/>
  <c r="CE108" i="5"/>
  <c r="BZ108" i="5"/>
  <c r="BU108" i="5"/>
  <c r="BP108" i="5"/>
  <c r="BK108" i="5"/>
  <c r="BF108" i="5"/>
  <c r="BA108" i="5"/>
  <c r="AV108" i="5"/>
  <c r="AQ108" i="5"/>
  <c r="AL108" i="5"/>
  <c r="AG108" i="5"/>
  <c r="AB108" i="5"/>
  <c r="W108" i="5"/>
  <c r="R108" i="5"/>
  <c r="M108" i="5"/>
  <c r="H108" i="5"/>
  <c r="CE108" i="6"/>
  <c r="BZ108" i="6"/>
  <c r="BU108" i="6"/>
  <c r="BP108" i="6"/>
  <c r="BK108" i="6"/>
  <c r="BF108" i="6"/>
  <c r="BA108" i="6"/>
  <c r="AV108" i="6"/>
  <c r="AQ108" i="6"/>
  <c r="AL108" i="6"/>
  <c r="AG108" i="6"/>
  <c r="AB108" i="6"/>
  <c r="W108" i="6"/>
  <c r="R108" i="6"/>
  <c r="M108" i="6"/>
  <c r="H108" i="6"/>
  <c r="CE108" i="7"/>
  <c r="BZ108" i="7"/>
  <c r="BU108" i="7"/>
  <c r="BP108" i="7"/>
  <c r="BK108" i="7"/>
  <c r="BF108" i="7"/>
  <c r="BA108" i="7"/>
  <c r="AV108" i="7"/>
  <c r="AQ108" i="7"/>
  <c r="AL108" i="7"/>
  <c r="AG108" i="7"/>
  <c r="AB108" i="7"/>
  <c r="W108" i="7"/>
  <c r="R108" i="7"/>
  <c r="M108" i="7"/>
  <c r="H108" i="7"/>
  <c r="CE108" i="8"/>
  <c r="BZ108" i="8"/>
  <c r="BU108" i="8"/>
  <c r="BP108" i="8"/>
  <c r="BK108" i="8"/>
  <c r="BF108" i="8"/>
  <c r="BA108" i="8"/>
  <c r="AV108" i="8"/>
  <c r="AQ108" i="8"/>
  <c r="AL108" i="8"/>
  <c r="AG108" i="8"/>
  <c r="AB108" i="8"/>
  <c r="W108" i="8"/>
  <c r="R108" i="8"/>
  <c r="M108" i="8"/>
  <c r="H108" i="8"/>
  <c r="AQ108" i="9"/>
  <c r="AL108" i="9"/>
  <c r="AG108" i="9"/>
  <c r="AB108" i="9"/>
  <c r="W108" i="9"/>
  <c r="R108" i="9"/>
  <c r="M108" i="9"/>
  <c r="H108" i="9"/>
  <c r="BR94" i="10"/>
  <c r="CB94" i="10" s="1"/>
  <c r="BR93" i="10"/>
  <c r="CB93" i="10" s="1"/>
  <c r="BR92" i="10"/>
  <c r="CB92" i="10" s="1"/>
  <c r="BR91" i="10"/>
  <c r="CB91" i="10" s="1"/>
  <c r="BR90" i="10"/>
  <c r="CB90" i="10" s="1"/>
  <c r="BR89" i="10"/>
  <c r="CB89" i="10" s="1"/>
  <c r="BR88" i="10"/>
  <c r="CB88" i="10" s="1"/>
  <c r="BR87" i="10"/>
  <c r="CB87" i="10" s="1"/>
  <c r="BR86" i="10"/>
  <c r="CB86" i="10" s="1"/>
  <c r="BR85" i="10"/>
  <c r="CB85" i="10" s="1"/>
  <c r="BR84" i="10"/>
  <c r="CB84" i="10" s="1"/>
  <c r="AX88" i="10"/>
  <c r="BH88" i="10" s="1"/>
  <c r="AX89" i="10"/>
  <c r="BH89" i="10" s="1"/>
  <c r="AX90" i="10"/>
  <c r="BH90" i="10" s="1"/>
  <c r="AX91" i="10"/>
  <c r="BH91" i="10" s="1"/>
  <c r="AX92" i="10"/>
  <c r="BH92" i="10" s="1"/>
  <c r="AX93" i="10"/>
  <c r="BH93" i="10" s="1"/>
  <c r="AX94" i="10"/>
  <c r="BH94" i="10" s="1"/>
  <c r="AX87" i="10"/>
  <c r="BH87" i="10" s="1"/>
  <c r="AX86" i="10"/>
  <c r="BH86" i="10" s="1"/>
  <c r="AX85" i="10"/>
  <c r="BH85" i="10" s="1"/>
  <c r="AX84" i="10"/>
  <c r="BH84" i="10" s="1"/>
  <c r="J46" i="10"/>
  <c r="T46" i="10" s="1"/>
  <c r="J47" i="10"/>
  <c r="T47" i="10" s="1"/>
  <c r="J48" i="10"/>
  <c r="T48" i="10" s="1"/>
  <c r="J49" i="10"/>
  <c r="T49" i="10" s="1"/>
  <c r="J50" i="10"/>
  <c r="T50" i="10" s="1"/>
  <c r="J51" i="10"/>
  <c r="T51" i="10" s="1"/>
  <c r="J52" i="10"/>
  <c r="T52" i="10" s="1"/>
  <c r="J54" i="10"/>
  <c r="T54" i="10" s="1"/>
  <c r="J55" i="10"/>
  <c r="T55" i="10" s="1"/>
  <c r="J56" i="10"/>
  <c r="T56" i="10" s="1"/>
  <c r="J57" i="10"/>
  <c r="T57" i="10" s="1"/>
  <c r="J58" i="10"/>
  <c r="T58" i="10" s="1"/>
  <c r="J59" i="10"/>
  <c r="T59" i="10" s="1"/>
  <c r="J60" i="10"/>
  <c r="T60" i="10" s="1"/>
  <c r="J61" i="10"/>
  <c r="T61" i="10" s="1"/>
  <c r="J62" i="10"/>
  <c r="T62" i="10" s="1"/>
  <c r="J63" i="10"/>
  <c r="T63" i="10" s="1"/>
  <c r="CE115" i="10"/>
  <c r="BZ115" i="10"/>
  <c r="BU115" i="10"/>
  <c r="BP115" i="10"/>
  <c r="BK115" i="10"/>
  <c r="BF115" i="10"/>
  <c r="BA115" i="10"/>
  <c r="AV115" i="10"/>
  <c r="AQ115" i="10"/>
  <c r="AL115" i="10"/>
  <c r="AG115" i="10"/>
  <c r="AB115" i="10"/>
  <c r="R115" i="10"/>
  <c r="M115" i="10"/>
  <c r="H115" i="10"/>
  <c r="CE114" i="10"/>
  <c r="BZ114" i="10"/>
  <c r="BU114" i="10"/>
  <c r="BP114" i="10"/>
  <c r="BK114" i="10"/>
  <c r="BF114" i="10"/>
  <c r="BA114" i="10"/>
  <c r="AV114" i="10"/>
  <c r="AQ114" i="10"/>
  <c r="AL114" i="10"/>
  <c r="AG114" i="10"/>
  <c r="AB114" i="10"/>
  <c r="R114" i="10"/>
  <c r="M114" i="10"/>
  <c r="H114" i="10"/>
  <c r="AV113" i="10"/>
  <c r="H113" i="10"/>
  <c r="AV112" i="10"/>
  <c r="H112" i="10"/>
  <c r="AV111" i="10"/>
  <c r="H111" i="10"/>
  <c r="AV110" i="10"/>
  <c r="H110" i="10"/>
  <c r="AV109" i="10"/>
  <c r="H109" i="10"/>
  <c r="Y104" i="10"/>
  <c r="O104" i="10"/>
  <c r="J104" i="10"/>
  <c r="T104" i="10" s="1"/>
  <c r="Y103" i="10"/>
  <c r="O103" i="10"/>
  <c r="J103" i="10"/>
  <c r="Y102" i="10"/>
  <c r="O102" i="10"/>
  <c r="J102" i="10"/>
  <c r="Y101" i="10"/>
  <c r="J101" i="10"/>
  <c r="Y100" i="10"/>
  <c r="J100" i="10"/>
  <c r="T100" i="10" s="1"/>
  <c r="Y99" i="10"/>
  <c r="J99" i="10"/>
  <c r="T99" i="10" s="1"/>
  <c r="Y98" i="10"/>
  <c r="J98" i="10"/>
  <c r="T98" i="10" s="1"/>
  <c r="Y97" i="10"/>
  <c r="J97" i="10"/>
  <c r="T97" i="10" s="1"/>
  <c r="Y96" i="10"/>
  <c r="J96" i="10"/>
  <c r="T96" i="10" s="1"/>
  <c r="Y95" i="10"/>
  <c r="J95" i="10"/>
  <c r="T95" i="10" s="1"/>
  <c r="Y94" i="10"/>
  <c r="J94" i="10"/>
  <c r="T94" i="10" s="1"/>
  <c r="Y93" i="10"/>
  <c r="J93" i="10"/>
  <c r="T93" i="10" s="1"/>
  <c r="Y92" i="10"/>
  <c r="J92" i="10"/>
  <c r="T92" i="10" s="1"/>
  <c r="Y91" i="10"/>
  <c r="J91" i="10"/>
  <c r="T91" i="10" s="1"/>
  <c r="Y90" i="10"/>
  <c r="J90" i="10"/>
  <c r="T90" i="10" s="1"/>
  <c r="Y89" i="10"/>
  <c r="J89" i="10"/>
  <c r="T89" i="10" s="1"/>
  <c r="Y88" i="10"/>
  <c r="J88" i="10"/>
  <c r="T88" i="10" s="1"/>
  <c r="Y87" i="10"/>
  <c r="J87" i="10"/>
  <c r="T87" i="10" s="1"/>
  <c r="Y86" i="10"/>
  <c r="J86" i="10"/>
  <c r="T86" i="10" s="1"/>
  <c r="Y85" i="10"/>
  <c r="J85" i="10"/>
  <c r="T85" i="10" s="1"/>
  <c r="BP113" i="10"/>
  <c r="BF113" i="10"/>
  <c r="BA113" i="10"/>
  <c r="Y84" i="10"/>
  <c r="R113" i="10"/>
  <c r="J84" i="10"/>
  <c r="Y83" i="10"/>
  <c r="J83" i="10"/>
  <c r="T83" i="10" s="1"/>
  <c r="Y82" i="10"/>
  <c r="J82" i="10"/>
  <c r="T82" i="10" s="1"/>
  <c r="Y81" i="10"/>
  <c r="J81" i="10"/>
  <c r="T81" i="10" s="1"/>
  <c r="Y80" i="10"/>
  <c r="J80" i="10"/>
  <c r="T80" i="10" s="1"/>
  <c r="Y79" i="10"/>
  <c r="AI79" i="10" s="1"/>
  <c r="J79" i="10"/>
  <c r="T79" i="10" s="1"/>
  <c r="J78" i="10"/>
  <c r="T78" i="10" s="1"/>
  <c r="J76" i="10"/>
  <c r="T76" i="10" s="1"/>
  <c r="J75" i="10"/>
  <c r="T75" i="10" s="1"/>
  <c r="Y73" i="10"/>
  <c r="J73" i="10"/>
  <c r="T73" i="10" s="1"/>
  <c r="Y72" i="10"/>
  <c r="J72" i="10"/>
  <c r="T72" i="10" s="1"/>
  <c r="Y71" i="10"/>
  <c r="J71" i="10"/>
  <c r="T71" i="10" s="1"/>
  <c r="Y70" i="10"/>
  <c r="J70" i="10"/>
  <c r="T70" i="10" s="1"/>
  <c r="Y69" i="10"/>
  <c r="J69" i="10"/>
  <c r="T69" i="10" s="1"/>
  <c r="Y68" i="10"/>
  <c r="J68" i="10"/>
  <c r="T68" i="10" s="1"/>
  <c r="Y67" i="10"/>
  <c r="J67" i="10"/>
  <c r="T67" i="10" s="1"/>
  <c r="Y66" i="10"/>
  <c r="J66" i="10"/>
  <c r="T66" i="10" s="1"/>
  <c r="Y65" i="10"/>
  <c r="J65" i="10"/>
  <c r="T65" i="10" s="1"/>
  <c r="BP112" i="10"/>
  <c r="BF112" i="10"/>
  <c r="BA112" i="10"/>
  <c r="Y64" i="10"/>
  <c r="R112" i="10"/>
  <c r="J64" i="10"/>
  <c r="Y63" i="10"/>
  <c r="Y62" i="10"/>
  <c r="Y61" i="10"/>
  <c r="Y60" i="10"/>
  <c r="Y59" i="10"/>
  <c r="Y58" i="10"/>
  <c r="Y57" i="10"/>
  <c r="Y56" i="10"/>
  <c r="Y55" i="10"/>
  <c r="AI55" i="10" s="1"/>
  <c r="Y54" i="10"/>
  <c r="AI54" i="10" s="1"/>
  <c r="Y52" i="10"/>
  <c r="AI52" i="10" s="1"/>
  <c r="Y51" i="10"/>
  <c r="AI51" i="10" s="1"/>
  <c r="Y50" i="10"/>
  <c r="AI50" i="10" s="1"/>
  <c r="Y49" i="10"/>
  <c r="Y48" i="10"/>
  <c r="Y47" i="10"/>
  <c r="Y46" i="10"/>
  <c r="BP111" i="10"/>
  <c r="BF111" i="10"/>
  <c r="BA111" i="10"/>
  <c r="Y45" i="10"/>
  <c r="R111" i="10"/>
  <c r="J45" i="10"/>
  <c r="Y44" i="10"/>
  <c r="AI44" i="10" s="1"/>
  <c r="J44" i="10"/>
  <c r="T44" i="10" s="1"/>
  <c r="Y43" i="10"/>
  <c r="AI43" i="10" s="1"/>
  <c r="J43" i="10"/>
  <c r="T43" i="10" s="1"/>
  <c r="Y41" i="10"/>
  <c r="AI41" i="10" s="1"/>
  <c r="J41" i="10"/>
  <c r="T41" i="10" s="1"/>
  <c r="Y40" i="10"/>
  <c r="AI40" i="10" s="1"/>
  <c r="J40" i="10"/>
  <c r="T40" i="10" s="1"/>
  <c r="Y39" i="10"/>
  <c r="AI39" i="10" s="1"/>
  <c r="J39" i="10"/>
  <c r="T39" i="10" s="1"/>
  <c r="Y38" i="10"/>
  <c r="J38" i="10"/>
  <c r="T38" i="10" s="1"/>
  <c r="Y37" i="10"/>
  <c r="J37" i="10"/>
  <c r="T37" i="10" s="1"/>
  <c r="Y36" i="10"/>
  <c r="J36" i="10"/>
  <c r="T36" i="10" s="1"/>
  <c r="Y35" i="10"/>
  <c r="J35" i="10"/>
  <c r="T35" i="10" s="1"/>
  <c r="Y34" i="10"/>
  <c r="AI34" i="10" s="1"/>
  <c r="J34" i="10"/>
  <c r="T34" i="10" s="1"/>
  <c r="Y33" i="10"/>
  <c r="J33" i="10"/>
  <c r="T33" i="10" s="1"/>
  <c r="Y32" i="10"/>
  <c r="J32" i="10"/>
  <c r="T32" i="10" s="1"/>
  <c r="Y31" i="10"/>
  <c r="J31" i="10"/>
  <c r="T31" i="10" s="1"/>
  <c r="Y30" i="10"/>
  <c r="J30" i="10"/>
  <c r="T30" i="10" s="1"/>
  <c r="Y29" i="10"/>
  <c r="J29" i="10"/>
  <c r="T29" i="10" s="1"/>
  <c r="Y28" i="10"/>
  <c r="J28" i="10"/>
  <c r="T28" i="10" s="1"/>
  <c r="Y27" i="10"/>
  <c r="J27" i="10"/>
  <c r="T27" i="10" s="1"/>
  <c r="Y26" i="10"/>
  <c r="J26" i="10"/>
  <c r="T26" i="10" s="1"/>
  <c r="Y25" i="10"/>
  <c r="J25" i="10"/>
  <c r="T25" i="10" s="1"/>
  <c r="Y24" i="10"/>
  <c r="J24" i="10"/>
  <c r="T24" i="10" s="1"/>
  <c r="BP110" i="10"/>
  <c r="BF110" i="10"/>
  <c r="BA110" i="10"/>
  <c r="Y23" i="10"/>
  <c r="R110" i="10"/>
  <c r="J23" i="10"/>
  <c r="Y22" i="10"/>
  <c r="J22" i="10"/>
  <c r="T22" i="10" s="1"/>
  <c r="Y21" i="10"/>
  <c r="AI21" i="10" s="1"/>
  <c r="J21" i="10"/>
  <c r="T21" i="10" s="1"/>
  <c r="Y20" i="10"/>
  <c r="J20" i="10"/>
  <c r="T20" i="10" s="1"/>
  <c r="Y19" i="10"/>
  <c r="J19" i="10"/>
  <c r="T19" i="10" s="1"/>
  <c r="Y18" i="10"/>
  <c r="J18" i="10"/>
  <c r="T18" i="10" s="1"/>
  <c r="Y17" i="10"/>
  <c r="J17" i="10"/>
  <c r="T17" i="10" s="1"/>
  <c r="Y16" i="10"/>
  <c r="J16" i="10"/>
  <c r="T16" i="10" s="1"/>
  <c r="Y15" i="10"/>
  <c r="J15" i="10"/>
  <c r="T15" i="10" s="1"/>
  <c r="Y14" i="10"/>
  <c r="J14" i="10"/>
  <c r="T14" i="10" s="1"/>
  <c r="Y13" i="10"/>
  <c r="J13" i="10"/>
  <c r="T13" i="10" s="1"/>
  <c r="Y12" i="10"/>
  <c r="J12" i="10"/>
  <c r="T12" i="10" s="1"/>
  <c r="Y11" i="10"/>
  <c r="J11" i="10"/>
  <c r="T11" i="10" s="1"/>
  <c r="Y10" i="10"/>
  <c r="J10" i="10"/>
  <c r="T10" i="10" s="1"/>
  <c r="Y9" i="10"/>
  <c r="J9" i="10"/>
  <c r="T9" i="10" s="1"/>
  <c r="Y8" i="10"/>
  <c r="J8" i="10"/>
  <c r="T8" i="10" s="1"/>
  <c r="BP109" i="10"/>
  <c r="BF109" i="10"/>
  <c r="BA109" i="10"/>
  <c r="Y7" i="10"/>
  <c r="R109" i="10"/>
  <c r="J7" i="10"/>
  <c r="AN104" i="9"/>
  <c r="AN103" i="9"/>
  <c r="AN102" i="9"/>
  <c r="AN101" i="9"/>
  <c r="AN100" i="9"/>
  <c r="AN99" i="9"/>
  <c r="AN98" i="9"/>
  <c r="AN97" i="9"/>
  <c r="AN96" i="9"/>
  <c r="AN95" i="9"/>
  <c r="AN94" i="9"/>
  <c r="AN93" i="9"/>
  <c r="AN92" i="9"/>
  <c r="AN91" i="9"/>
  <c r="AN90" i="9"/>
  <c r="AN89" i="9"/>
  <c r="AN88" i="9"/>
  <c r="AN87" i="9"/>
  <c r="AN86" i="9"/>
  <c r="AN85" i="9"/>
  <c r="AN84" i="9"/>
  <c r="AD87" i="9"/>
  <c r="AD88" i="9"/>
  <c r="AD89" i="9"/>
  <c r="AD90" i="9"/>
  <c r="AD91" i="9"/>
  <c r="AD92" i="9"/>
  <c r="AD93" i="9"/>
  <c r="AQ115" i="9"/>
  <c r="AL115" i="9"/>
  <c r="AG115" i="9"/>
  <c r="AB115" i="9"/>
  <c r="AQ114" i="9"/>
  <c r="AL114" i="9"/>
  <c r="AG114" i="9"/>
  <c r="AB114" i="9"/>
  <c r="AB113" i="9"/>
  <c r="AB112" i="9"/>
  <c r="AB111" i="9"/>
  <c r="AB110" i="9"/>
  <c r="AB109" i="9"/>
  <c r="AD104" i="9"/>
  <c r="AD103" i="9"/>
  <c r="AD102" i="9"/>
  <c r="AD101" i="9"/>
  <c r="AD100" i="9"/>
  <c r="AD99" i="9"/>
  <c r="AD98" i="9"/>
  <c r="AD97" i="9"/>
  <c r="AD96" i="9"/>
  <c r="AD95" i="9"/>
  <c r="AD94" i="9"/>
  <c r="AD86" i="9"/>
  <c r="AD85" i="9"/>
  <c r="AD84" i="9"/>
  <c r="AG110" i="9"/>
  <c r="AG109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2" i="9"/>
  <c r="O23" i="9"/>
  <c r="O24" i="9"/>
  <c r="O25" i="9"/>
  <c r="O26" i="9"/>
  <c r="O27" i="9"/>
  <c r="O28" i="9"/>
  <c r="O29" i="9"/>
  <c r="O30" i="9"/>
  <c r="O31" i="9"/>
  <c r="T31" i="9" s="1"/>
  <c r="O32" i="9"/>
  <c r="O33" i="9"/>
  <c r="O35" i="9"/>
  <c r="O36" i="9"/>
  <c r="O37" i="9"/>
  <c r="O38" i="9"/>
  <c r="O45" i="9"/>
  <c r="O46" i="9"/>
  <c r="O47" i="9"/>
  <c r="O48" i="9"/>
  <c r="O49" i="9"/>
  <c r="O56" i="9"/>
  <c r="T56" i="9" s="1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T71" i="9" s="1"/>
  <c r="O72" i="9"/>
  <c r="T72" i="9" s="1"/>
  <c r="O73" i="9"/>
  <c r="O55" i="9"/>
  <c r="T78" i="9"/>
  <c r="O79" i="9"/>
  <c r="O80" i="9"/>
  <c r="T80" i="9" s="1"/>
  <c r="O81" i="9"/>
  <c r="O82" i="9"/>
  <c r="T82" i="9" s="1"/>
  <c r="O83" i="9"/>
  <c r="O84" i="9"/>
  <c r="T84" i="9" s="1"/>
  <c r="O85" i="9"/>
  <c r="O86" i="9"/>
  <c r="T86" i="9" s="1"/>
  <c r="O87" i="9"/>
  <c r="O88" i="9"/>
  <c r="T88" i="9" s="1"/>
  <c r="O89" i="9"/>
  <c r="O90" i="9"/>
  <c r="T90" i="9" s="1"/>
  <c r="O91" i="9"/>
  <c r="O92" i="9"/>
  <c r="T92" i="9" s="1"/>
  <c r="O93" i="9"/>
  <c r="O94" i="9"/>
  <c r="T94" i="9" s="1"/>
  <c r="O95" i="9"/>
  <c r="O96" i="9"/>
  <c r="O97" i="9"/>
  <c r="O98" i="9"/>
  <c r="O99" i="9"/>
  <c r="O100" i="9"/>
  <c r="O101" i="9"/>
  <c r="O102" i="9"/>
  <c r="O103" i="9"/>
  <c r="T103" i="9" s="1"/>
  <c r="O104" i="9"/>
  <c r="T101" i="9"/>
  <c r="T99" i="9"/>
  <c r="T97" i="9"/>
  <c r="T95" i="9"/>
  <c r="T93" i="9"/>
  <c r="T91" i="9"/>
  <c r="T89" i="9"/>
  <c r="T87" i="9"/>
  <c r="T85" i="9"/>
  <c r="T83" i="9"/>
  <c r="T8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47" i="9"/>
  <c r="T46" i="9"/>
  <c r="T35" i="9"/>
  <c r="T30" i="9"/>
  <c r="T29" i="9"/>
  <c r="T28" i="9"/>
  <c r="T27" i="9"/>
  <c r="T26" i="9"/>
  <c r="T25" i="9"/>
  <c r="T24" i="9"/>
  <c r="T23" i="9"/>
  <c r="T22" i="9"/>
  <c r="T18" i="9"/>
  <c r="T16" i="9"/>
  <c r="T14" i="9"/>
  <c r="T12" i="9"/>
  <c r="T10" i="9"/>
  <c r="T8" i="9"/>
  <c r="J7" i="9"/>
  <c r="M109" i="9" s="1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3" i="9"/>
  <c r="J44" i="9"/>
  <c r="J45" i="9"/>
  <c r="J46" i="9"/>
  <c r="J47" i="9"/>
  <c r="J48" i="9"/>
  <c r="J49" i="9"/>
  <c r="J50" i="9"/>
  <c r="J51" i="9"/>
  <c r="J52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W115" i="9"/>
  <c r="R115" i="9"/>
  <c r="M115" i="9"/>
  <c r="H115" i="9"/>
  <c r="W114" i="9"/>
  <c r="R114" i="9"/>
  <c r="M114" i="9"/>
  <c r="H114" i="9"/>
  <c r="H113" i="9"/>
  <c r="H112" i="9"/>
  <c r="H111" i="9"/>
  <c r="H110" i="9"/>
  <c r="H109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R113" i="9"/>
  <c r="J84" i="9"/>
  <c r="M113" i="9" s="1"/>
  <c r="J83" i="9"/>
  <c r="J82" i="9"/>
  <c r="J81" i="9"/>
  <c r="J80" i="9"/>
  <c r="M112" i="9" s="1"/>
  <c r="J79" i="9"/>
  <c r="J78" i="9"/>
  <c r="J76" i="9"/>
  <c r="T75" i="9"/>
  <c r="J75" i="9"/>
  <c r="J73" i="9"/>
  <c r="J72" i="9"/>
  <c r="O54" i="9"/>
  <c r="O52" i="9"/>
  <c r="O51" i="9"/>
  <c r="O50" i="9"/>
  <c r="M111" i="9"/>
  <c r="O44" i="9"/>
  <c r="O43" i="9"/>
  <c r="O41" i="9"/>
  <c r="O40" i="9"/>
  <c r="O39" i="9"/>
  <c r="O34" i="9"/>
  <c r="O21" i="9"/>
  <c r="R109" i="9"/>
  <c r="AX87" i="8"/>
  <c r="AX88" i="8"/>
  <c r="AX89" i="8"/>
  <c r="AX90" i="8"/>
  <c r="BH90" i="8" s="1"/>
  <c r="AX91" i="8"/>
  <c r="AX92" i="8"/>
  <c r="BH92" i="8" s="1"/>
  <c r="AX93" i="8"/>
  <c r="BM94" i="8"/>
  <c r="BW94" i="8" s="1"/>
  <c r="AX94" i="8"/>
  <c r="BH94" i="8" s="1"/>
  <c r="BM93" i="8"/>
  <c r="BW93" i="8" s="1"/>
  <c r="BH93" i="8"/>
  <c r="BM92" i="8"/>
  <c r="BW92" i="8" s="1"/>
  <c r="BM91" i="8"/>
  <c r="BW91" i="8" s="1"/>
  <c r="BH91" i="8"/>
  <c r="BM90" i="8"/>
  <c r="BW90" i="8" s="1"/>
  <c r="BM89" i="8"/>
  <c r="BW89" i="8" s="1"/>
  <c r="BH89" i="8"/>
  <c r="BM88" i="8"/>
  <c r="BW88" i="8" s="1"/>
  <c r="BM87" i="8"/>
  <c r="BW87" i="8" s="1"/>
  <c r="BH87" i="8"/>
  <c r="BM86" i="8"/>
  <c r="BW86" i="8" s="1"/>
  <c r="AX86" i="8"/>
  <c r="BM85" i="8"/>
  <c r="BW85" i="8" s="1"/>
  <c r="AX85" i="8"/>
  <c r="BH85" i="8" s="1"/>
  <c r="BM84" i="8"/>
  <c r="BW84" i="8" s="1"/>
  <c r="AX84" i="8"/>
  <c r="Y7" i="8"/>
  <c r="Y8" i="8"/>
  <c r="Y9" i="8"/>
  <c r="Y10" i="8"/>
  <c r="Y11" i="8"/>
  <c r="Y12" i="8"/>
  <c r="Y13" i="8"/>
  <c r="Y14" i="8"/>
  <c r="Y15" i="8"/>
  <c r="Y16" i="8"/>
  <c r="Y17" i="8"/>
  <c r="Y18" i="8"/>
  <c r="Y19" i="8"/>
  <c r="Y20" i="8"/>
  <c r="Y21" i="8"/>
  <c r="AI21" i="8" s="1"/>
  <c r="Y34" i="8"/>
  <c r="AI34" i="8" s="1"/>
  <c r="AD78" i="8"/>
  <c r="AN78" i="8" s="1"/>
  <c r="AD76" i="8"/>
  <c r="AN76" i="8" s="1"/>
  <c r="AD21" i="8"/>
  <c r="Y22" i="8"/>
  <c r="Y23" i="8"/>
  <c r="Y24" i="8"/>
  <c r="Y25" i="8"/>
  <c r="Y26" i="8"/>
  <c r="Y27" i="8"/>
  <c r="Y28" i="8"/>
  <c r="Y29" i="8"/>
  <c r="Y30" i="8"/>
  <c r="Y31" i="8"/>
  <c r="Y32" i="8"/>
  <c r="Y33" i="8"/>
  <c r="Y35" i="8"/>
  <c r="Y36" i="8"/>
  <c r="Y37" i="8"/>
  <c r="Y38" i="8"/>
  <c r="Y39" i="8"/>
  <c r="AI39" i="8" s="1"/>
  <c r="Y40" i="8"/>
  <c r="AI40" i="8" s="1"/>
  <c r="Y43" i="8"/>
  <c r="AI43" i="8" s="1"/>
  <c r="Y41" i="8"/>
  <c r="AI41" i="8" s="1"/>
  <c r="Y44" i="8"/>
  <c r="AI44" i="8" s="1"/>
  <c r="Y45" i="8"/>
  <c r="Y46" i="8"/>
  <c r="Y47" i="8"/>
  <c r="Y48" i="8"/>
  <c r="Y49" i="8"/>
  <c r="Y50" i="8"/>
  <c r="AI50" i="8" s="1"/>
  <c r="Y51" i="8"/>
  <c r="AI51" i="8" s="1"/>
  <c r="Y52" i="8"/>
  <c r="AI52" i="8" s="1"/>
  <c r="Y54" i="8"/>
  <c r="AI54" i="8" s="1"/>
  <c r="Y55" i="8"/>
  <c r="AI55" i="8" s="1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9" i="8"/>
  <c r="AI79" i="8" s="1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J7" i="8"/>
  <c r="T7" i="8" s="1"/>
  <c r="J8" i="8"/>
  <c r="T8" i="8" s="1"/>
  <c r="J9" i="8"/>
  <c r="T9" i="8" s="1"/>
  <c r="J10" i="8"/>
  <c r="T10" i="8" s="1"/>
  <c r="J11" i="8"/>
  <c r="T11" i="8" s="1"/>
  <c r="J12" i="8"/>
  <c r="T12" i="8" s="1"/>
  <c r="J13" i="8"/>
  <c r="T13" i="8" s="1"/>
  <c r="J14" i="8"/>
  <c r="T14" i="8" s="1"/>
  <c r="J15" i="8"/>
  <c r="T15" i="8" s="1"/>
  <c r="J16" i="8"/>
  <c r="T16" i="8" s="1"/>
  <c r="J17" i="8"/>
  <c r="T17" i="8" s="1"/>
  <c r="J18" i="8"/>
  <c r="T18" i="8" s="1"/>
  <c r="J19" i="8"/>
  <c r="T19" i="8" s="1"/>
  <c r="J20" i="8"/>
  <c r="T20" i="8" s="1"/>
  <c r="J21" i="8"/>
  <c r="T21" i="8" s="1"/>
  <c r="J22" i="8"/>
  <c r="T22" i="8" s="1"/>
  <c r="J23" i="8"/>
  <c r="T23" i="8" s="1"/>
  <c r="J24" i="8"/>
  <c r="T24" i="8" s="1"/>
  <c r="J25" i="8"/>
  <c r="T25" i="8" s="1"/>
  <c r="J26" i="8"/>
  <c r="T26" i="8" s="1"/>
  <c r="J27" i="8"/>
  <c r="T27" i="8" s="1"/>
  <c r="J28" i="8"/>
  <c r="T28" i="8" s="1"/>
  <c r="J29" i="8"/>
  <c r="T29" i="8" s="1"/>
  <c r="J30" i="8"/>
  <c r="T30" i="8" s="1"/>
  <c r="J31" i="8"/>
  <c r="T31" i="8" s="1"/>
  <c r="J32" i="8"/>
  <c r="T32" i="8" s="1"/>
  <c r="J33" i="8"/>
  <c r="T33" i="8" s="1"/>
  <c r="J34" i="8"/>
  <c r="T34" i="8" s="1"/>
  <c r="J35" i="8"/>
  <c r="T35" i="8" s="1"/>
  <c r="J36" i="8"/>
  <c r="T36" i="8" s="1"/>
  <c r="J37" i="8"/>
  <c r="T37" i="8" s="1"/>
  <c r="J38" i="8"/>
  <c r="T38" i="8" s="1"/>
  <c r="J39" i="8"/>
  <c r="T39" i="8" s="1"/>
  <c r="J40" i="8"/>
  <c r="T40" i="8" s="1"/>
  <c r="J41" i="8"/>
  <c r="T41" i="8" s="1"/>
  <c r="J43" i="8"/>
  <c r="T43" i="8" s="1"/>
  <c r="J44" i="8"/>
  <c r="T44" i="8" s="1"/>
  <c r="J45" i="8"/>
  <c r="T45" i="8" s="1"/>
  <c r="J46" i="8"/>
  <c r="T46" i="8" s="1"/>
  <c r="J47" i="8"/>
  <c r="T47" i="8" s="1"/>
  <c r="J48" i="8"/>
  <c r="T48" i="8" s="1"/>
  <c r="J49" i="8"/>
  <c r="T49" i="8" s="1"/>
  <c r="J50" i="8"/>
  <c r="T50" i="8" s="1"/>
  <c r="J51" i="8"/>
  <c r="T51" i="8" s="1"/>
  <c r="J52" i="8"/>
  <c r="T52" i="8" s="1"/>
  <c r="J54" i="8"/>
  <c r="T54" i="8" s="1"/>
  <c r="J55" i="8"/>
  <c r="T55" i="8" s="1"/>
  <c r="J56" i="8"/>
  <c r="T56" i="8" s="1"/>
  <c r="J57" i="8"/>
  <c r="T57" i="8" s="1"/>
  <c r="J58" i="8"/>
  <c r="T58" i="8" s="1"/>
  <c r="J59" i="8"/>
  <c r="T59" i="8" s="1"/>
  <c r="J60" i="8"/>
  <c r="T60" i="8" s="1"/>
  <c r="J61" i="8"/>
  <c r="T61" i="8" s="1"/>
  <c r="J62" i="8"/>
  <c r="T62" i="8" s="1"/>
  <c r="J63" i="8"/>
  <c r="T63" i="8" s="1"/>
  <c r="J64" i="8"/>
  <c r="T64" i="8" s="1"/>
  <c r="J65" i="8"/>
  <c r="T65" i="8" s="1"/>
  <c r="J66" i="8"/>
  <c r="T66" i="8" s="1"/>
  <c r="J67" i="8"/>
  <c r="T67" i="8" s="1"/>
  <c r="J68" i="8"/>
  <c r="T68" i="8" s="1"/>
  <c r="J69" i="8"/>
  <c r="T69" i="8" s="1"/>
  <c r="J70" i="8"/>
  <c r="T70" i="8" s="1"/>
  <c r="J71" i="8"/>
  <c r="T71" i="8" s="1"/>
  <c r="J93" i="8"/>
  <c r="T93" i="8" s="1"/>
  <c r="J94" i="8"/>
  <c r="T94" i="8" s="1"/>
  <c r="CE115" i="8"/>
  <c r="BZ115" i="8"/>
  <c r="BU115" i="8"/>
  <c r="BP115" i="8"/>
  <c r="BK115" i="8"/>
  <c r="BF115" i="8"/>
  <c r="BA115" i="8"/>
  <c r="AV115" i="8"/>
  <c r="AQ115" i="8"/>
  <c r="AL115" i="8"/>
  <c r="AG115" i="8"/>
  <c r="AB115" i="8"/>
  <c r="W115" i="8"/>
  <c r="R115" i="8"/>
  <c r="M115" i="8"/>
  <c r="H115" i="8"/>
  <c r="CE114" i="8"/>
  <c r="BZ114" i="8"/>
  <c r="BU114" i="8"/>
  <c r="BP114" i="8"/>
  <c r="BK114" i="8"/>
  <c r="BF114" i="8"/>
  <c r="BA114" i="8"/>
  <c r="AV114" i="8"/>
  <c r="AQ114" i="8"/>
  <c r="AL114" i="8"/>
  <c r="AG114" i="8"/>
  <c r="AB114" i="8"/>
  <c r="W114" i="8"/>
  <c r="R114" i="8"/>
  <c r="M114" i="8"/>
  <c r="H114" i="8"/>
  <c r="AV113" i="8"/>
  <c r="H113" i="8"/>
  <c r="AV112" i="8"/>
  <c r="H112" i="8"/>
  <c r="AV111" i="8"/>
  <c r="H111" i="8"/>
  <c r="AV110" i="8"/>
  <c r="H110" i="8"/>
  <c r="AV109" i="8"/>
  <c r="H109" i="8"/>
  <c r="O104" i="8"/>
  <c r="J104" i="8"/>
  <c r="O103" i="8"/>
  <c r="J103" i="8"/>
  <c r="J102" i="8"/>
  <c r="J101" i="8"/>
  <c r="J100" i="8"/>
  <c r="J99" i="8"/>
  <c r="J98" i="8"/>
  <c r="T98" i="8" s="1"/>
  <c r="J97" i="8"/>
  <c r="T97" i="8" s="1"/>
  <c r="J96" i="8"/>
  <c r="T96" i="8" s="1"/>
  <c r="J95" i="8"/>
  <c r="T95" i="8" s="1"/>
  <c r="J92" i="8"/>
  <c r="T92" i="8" s="1"/>
  <c r="J91" i="8"/>
  <c r="T91" i="8" s="1"/>
  <c r="J90" i="8"/>
  <c r="T90" i="8" s="1"/>
  <c r="J89" i="8"/>
  <c r="T89" i="8" s="1"/>
  <c r="J88" i="8"/>
  <c r="T88" i="8" s="1"/>
  <c r="J87" i="8"/>
  <c r="T87" i="8" s="1"/>
  <c r="J86" i="8"/>
  <c r="T86" i="8" s="1"/>
  <c r="J85" i="8"/>
  <c r="T85" i="8" s="1"/>
  <c r="BP113" i="8"/>
  <c r="BF113" i="8"/>
  <c r="BA113" i="8"/>
  <c r="AB113" i="8"/>
  <c r="R113" i="8"/>
  <c r="J84" i="8"/>
  <c r="J83" i="8"/>
  <c r="T83" i="8" s="1"/>
  <c r="J82" i="8"/>
  <c r="T82" i="8" s="1"/>
  <c r="J81" i="8"/>
  <c r="T81" i="8" s="1"/>
  <c r="J80" i="8"/>
  <c r="T80" i="8" s="1"/>
  <c r="J79" i="8"/>
  <c r="T79" i="8" s="1"/>
  <c r="J78" i="8"/>
  <c r="T78" i="8" s="1"/>
  <c r="J76" i="8"/>
  <c r="T76" i="8" s="1"/>
  <c r="J75" i="8"/>
  <c r="T75" i="8" s="1"/>
  <c r="J73" i="8"/>
  <c r="T73" i="8" s="1"/>
  <c r="J72" i="8"/>
  <c r="T72" i="8" s="1"/>
  <c r="BP112" i="8"/>
  <c r="BF112" i="8"/>
  <c r="BA112" i="8"/>
  <c r="AB112" i="8"/>
  <c r="R112" i="8"/>
  <c r="M112" i="8"/>
  <c r="BP111" i="8"/>
  <c r="BF111" i="8"/>
  <c r="BA111" i="8"/>
  <c r="AB111" i="8"/>
  <c r="R111" i="8"/>
  <c r="M111" i="8"/>
  <c r="BP110" i="8"/>
  <c r="BF110" i="8"/>
  <c r="BA110" i="8"/>
  <c r="AB110" i="8"/>
  <c r="R110" i="8"/>
  <c r="M110" i="8"/>
  <c r="BP109" i="8"/>
  <c r="BF109" i="8"/>
  <c r="BA109" i="8"/>
  <c r="AB109" i="8"/>
  <c r="R109" i="8"/>
  <c r="M109" i="8"/>
  <c r="AX84" i="7"/>
  <c r="BH84" i="7" s="1"/>
  <c r="AX85" i="7"/>
  <c r="BH85" i="7" s="1"/>
  <c r="AX86" i="7"/>
  <c r="BH86" i="7" s="1"/>
  <c r="AX87" i="7"/>
  <c r="BH87" i="7" s="1"/>
  <c r="AX88" i="7"/>
  <c r="BH88" i="7" s="1"/>
  <c r="AX89" i="7"/>
  <c r="BH89" i="7" s="1"/>
  <c r="AX90" i="7"/>
  <c r="BH90" i="7" s="1"/>
  <c r="AX91" i="7"/>
  <c r="BH91" i="7" s="1"/>
  <c r="AX92" i="7"/>
  <c r="BH92" i="7" s="1"/>
  <c r="AX93" i="7"/>
  <c r="BH93" i="7" s="1"/>
  <c r="CE115" i="7"/>
  <c r="BZ115" i="7"/>
  <c r="BU115" i="7"/>
  <c r="BP115" i="7"/>
  <c r="BK115" i="7"/>
  <c r="BF115" i="7"/>
  <c r="BA115" i="7"/>
  <c r="AV115" i="7"/>
  <c r="CE114" i="7"/>
  <c r="BZ114" i="7"/>
  <c r="BU114" i="7"/>
  <c r="BP114" i="7"/>
  <c r="BK114" i="7"/>
  <c r="BF114" i="7"/>
  <c r="BA114" i="7"/>
  <c r="AV114" i="7"/>
  <c r="AV113" i="7"/>
  <c r="AV112" i="7"/>
  <c r="AV111" i="7"/>
  <c r="AV110" i="7"/>
  <c r="AV109" i="7"/>
  <c r="BM94" i="7"/>
  <c r="BW94" i="7" s="1"/>
  <c r="AX94" i="7"/>
  <c r="BH94" i="7" s="1"/>
  <c r="BM93" i="7"/>
  <c r="BW93" i="7" s="1"/>
  <c r="BM92" i="7"/>
  <c r="BW92" i="7" s="1"/>
  <c r="BM91" i="7"/>
  <c r="BW91" i="7" s="1"/>
  <c r="BM90" i="7"/>
  <c r="BW90" i="7" s="1"/>
  <c r="BM89" i="7"/>
  <c r="BW89" i="7" s="1"/>
  <c r="BM88" i="7"/>
  <c r="BW88" i="7" s="1"/>
  <c r="BM87" i="7"/>
  <c r="BW87" i="7" s="1"/>
  <c r="BM86" i="7"/>
  <c r="BW86" i="7" s="1"/>
  <c r="BM85" i="7"/>
  <c r="BW85" i="7" s="1"/>
  <c r="BM84" i="7"/>
  <c r="BW84" i="7" s="1"/>
  <c r="BF113" i="7"/>
  <c r="BF112" i="7"/>
  <c r="BF111" i="7"/>
  <c r="BZ110" i="7"/>
  <c r="BF110" i="7"/>
  <c r="BA110" i="7"/>
  <c r="BP109" i="7"/>
  <c r="BF109" i="7"/>
  <c r="BA109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AI34" i="7" s="1"/>
  <c r="Y35" i="7"/>
  <c r="Y36" i="7"/>
  <c r="Y37" i="7"/>
  <c r="Y38" i="7"/>
  <c r="Y39" i="7"/>
  <c r="AI39" i="7" s="1"/>
  <c r="Y40" i="7"/>
  <c r="AI40" i="7" s="1"/>
  <c r="Y41" i="7"/>
  <c r="AI41" i="7" s="1"/>
  <c r="Y43" i="7"/>
  <c r="AI43" i="7" s="1"/>
  <c r="Y44" i="7"/>
  <c r="AI44" i="7" s="1"/>
  <c r="Y45" i="7"/>
  <c r="Y50" i="7"/>
  <c r="AI50" i="7" s="1"/>
  <c r="Y46" i="7"/>
  <c r="Y47" i="7"/>
  <c r="Y48" i="7"/>
  <c r="Y49" i="7"/>
  <c r="Y51" i="7"/>
  <c r="AI51" i="7" s="1"/>
  <c r="Y52" i="7"/>
  <c r="AI52" i="7" s="1"/>
  <c r="Y54" i="7"/>
  <c r="AI54" i="7" s="1"/>
  <c r="Y55" i="7"/>
  <c r="AI55" i="7" s="1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9" i="7"/>
  <c r="AI79" i="7" s="1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J7" i="7"/>
  <c r="T7" i="7" s="1"/>
  <c r="J8" i="7"/>
  <c r="T8" i="7" s="1"/>
  <c r="J9" i="7"/>
  <c r="T9" i="7" s="1"/>
  <c r="J10" i="7"/>
  <c r="T10" i="7" s="1"/>
  <c r="J11" i="7"/>
  <c r="T11" i="7" s="1"/>
  <c r="J12" i="7"/>
  <c r="T12" i="7" s="1"/>
  <c r="J13" i="7"/>
  <c r="T13" i="7" s="1"/>
  <c r="J14" i="7"/>
  <c r="T14" i="7" s="1"/>
  <c r="J15" i="7"/>
  <c r="T15" i="7" s="1"/>
  <c r="J16" i="7"/>
  <c r="T16" i="7" s="1"/>
  <c r="J17" i="7"/>
  <c r="T17" i="7" s="1"/>
  <c r="J18" i="7"/>
  <c r="T18" i="7" s="1"/>
  <c r="J19" i="7"/>
  <c r="T19" i="7" s="1"/>
  <c r="J20" i="7"/>
  <c r="T20" i="7" s="1"/>
  <c r="J21" i="7"/>
  <c r="T21" i="7" s="1"/>
  <c r="J22" i="7"/>
  <c r="T22" i="7" s="1"/>
  <c r="J23" i="7"/>
  <c r="T23" i="7" s="1"/>
  <c r="J24" i="7"/>
  <c r="T24" i="7" s="1"/>
  <c r="J25" i="7"/>
  <c r="T25" i="7" s="1"/>
  <c r="J26" i="7"/>
  <c r="T26" i="7" s="1"/>
  <c r="J27" i="7"/>
  <c r="T27" i="7" s="1"/>
  <c r="J28" i="7"/>
  <c r="T28" i="7" s="1"/>
  <c r="J29" i="7"/>
  <c r="T29" i="7" s="1"/>
  <c r="J30" i="7"/>
  <c r="T30" i="7" s="1"/>
  <c r="J31" i="7"/>
  <c r="T31" i="7" s="1"/>
  <c r="J32" i="7"/>
  <c r="T32" i="7" s="1"/>
  <c r="J33" i="7"/>
  <c r="T33" i="7" s="1"/>
  <c r="J34" i="7"/>
  <c r="T34" i="7" s="1"/>
  <c r="J35" i="7"/>
  <c r="T35" i="7" s="1"/>
  <c r="J36" i="7"/>
  <c r="T36" i="7" s="1"/>
  <c r="J37" i="7"/>
  <c r="T37" i="7" s="1"/>
  <c r="J38" i="7"/>
  <c r="T38" i="7" s="1"/>
  <c r="J39" i="7"/>
  <c r="T39" i="7" s="1"/>
  <c r="J40" i="7"/>
  <c r="T40" i="7" s="1"/>
  <c r="J41" i="7"/>
  <c r="T41" i="7" s="1"/>
  <c r="J43" i="7"/>
  <c r="T43" i="7" s="1"/>
  <c r="J44" i="7"/>
  <c r="T44" i="7" s="1"/>
  <c r="J45" i="7"/>
  <c r="T45" i="7" s="1"/>
  <c r="J46" i="7"/>
  <c r="T46" i="7" s="1"/>
  <c r="J47" i="7"/>
  <c r="T47" i="7" s="1"/>
  <c r="J48" i="7"/>
  <c r="T48" i="7" s="1"/>
  <c r="J49" i="7"/>
  <c r="T49" i="7" s="1"/>
  <c r="J50" i="7"/>
  <c r="T50" i="7" s="1"/>
  <c r="J51" i="7"/>
  <c r="T51" i="7" s="1"/>
  <c r="J52" i="7"/>
  <c r="T52" i="7" s="1"/>
  <c r="J54" i="7"/>
  <c r="T54" i="7" s="1"/>
  <c r="J55" i="7"/>
  <c r="T55" i="7" s="1"/>
  <c r="J56" i="7"/>
  <c r="T56" i="7" s="1"/>
  <c r="J57" i="7"/>
  <c r="T57" i="7" s="1"/>
  <c r="J58" i="7"/>
  <c r="T58" i="7" s="1"/>
  <c r="J59" i="7"/>
  <c r="T59" i="7" s="1"/>
  <c r="J60" i="7"/>
  <c r="T60" i="7" s="1"/>
  <c r="J61" i="7"/>
  <c r="T61" i="7" s="1"/>
  <c r="J62" i="7"/>
  <c r="T62" i="7" s="1"/>
  <c r="J63" i="7"/>
  <c r="T63" i="7" s="1"/>
  <c r="J64" i="7"/>
  <c r="T64" i="7" s="1"/>
  <c r="J65" i="7"/>
  <c r="T65" i="7" s="1"/>
  <c r="J66" i="7"/>
  <c r="T66" i="7" s="1"/>
  <c r="J67" i="7"/>
  <c r="T67" i="7" s="1"/>
  <c r="J68" i="7"/>
  <c r="T68" i="7" s="1"/>
  <c r="J69" i="7"/>
  <c r="T69" i="7" s="1"/>
  <c r="J70" i="7"/>
  <c r="T70" i="7" s="1"/>
  <c r="J71" i="7"/>
  <c r="T71" i="7" s="1"/>
  <c r="AD104" i="7" l="1"/>
  <c r="AN104" i="7" s="1"/>
  <c r="AI104" i="7"/>
  <c r="AD102" i="7"/>
  <c r="AN102" i="7" s="1"/>
  <c r="AI102" i="7"/>
  <c r="AD100" i="7"/>
  <c r="AN100" i="7" s="1"/>
  <c r="AI100" i="7"/>
  <c r="AD98" i="7"/>
  <c r="AN98" i="7" s="1"/>
  <c r="AI98" i="7"/>
  <c r="AD96" i="7"/>
  <c r="AN96" i="7" s="1"/>
  <c r="AI96" i="7"/>
  <c r="AD94" i="7"/>
  <c r="AN94" i="7" s="1"/>
  <c r="AI94" i="7"/>
  <c r="AD92" i="7"/>
  <c r="AN92" i="7" s="1"/>
  <c r="AI92" i="7"/>
  <c r="AD90" i="7"/>
  <c r="AN90" i="7" s="1"/>
  <c r="AI90" i="7"/>
  <c r="AD88" i="7"/>
  <c r="AN88" i="7" s="1"/>
  <c r="AI88" i="7"/>
  <c r="AD86" i="7"/>
  <c r="AN86" i="7" s="1"/>
  <c r="AI86" i="7"/>
  <c r="AD84" i="7"/>
  <c r="AN84" i="7" s="1"/>
  <c r="AI84" i="7"/>
  <c r="AD82" i="7"/>
  <c r="AN82" i="7" s="1"/>
  <c r="AI82" i="7"/>
  <c r="AD80" i="7"/>
  <c r="AN80" i="7" s="1"/>
  <c r="AI80" i="7"/>
  <c r="AI73" i="7"/>
  <c r="AD73" i="7"/>
  <c r="AI71" i="7"/>
  <c r="AD71" i="7"/>
  <c r="AI69" i="7"/>
  <c r="AD69" i="7"/>
  <c r="AI67" i="7"/>
  <c r="AD67" i="7"/>
  <c r="AI65" i="7"/>
  <c r="AD65" i="7"/>
  <c r="AI63" i="7"/>
  <c r="AD63" i="7"/>
  <c r="AI61" i="7"/>
  <c r="AD61" i="7"/>
  <c r="AI59" i="7"/>
  <c r="AD59" i="7"/>
  <c r="AI57" i="7"/>
  <c r="AD57" i="7"/>
  <c r="AI49" i="7"/>
  <c r="AD49" i="7"/>
  <c r="AD47" i="7"/>
  <c r="AN47" i="7" s="1"/>
  <c r="AI47" i="7"/>
  <c r="AD37" i="7"/>
  <c r="AN37" i="7" s="1"/>
  <c r="AI37" i="7"/>
  <c r="AD35" i="7"/>
  <c r="AN35" i="7" s="1"/>
  <c r="AI35" i="7"/>
  <c r="AI33" i="7"/>
  <c r="AD33" i="7"/>
  <c r="AI31" i="7"/>
  <c r="AD31" i="7"/>
  <c r="AI29" i="7"/>
  <c r="AD29" i="7"/>
  <c r="AI27" i="7"/>
  <c r="AD27" i="7"/>
  <c r="AI25" i="7"/>
  <c r="AD25" i="7"/>
  <c r="AI23" i="7"/>
  <c r="AD23" i="7"/>
  <c r="AI21" i="7"/>
  <c r="AD21" i="7"/>
  <c r="AI19" i="7"/>
  <c r="AD19" i="7"/>
  <c r="AI17" i="7"/>
  <c r="AD17" i="7"/>
  <c r="AI15" i="7"/>
  <c r="AD15" i="7"/>
  <c r="AI13" i="7"/>
  <c r="AD13" i="7"/>
  <c r="AI11" i="7"/>
  <c r="AD11" i="7"/>
  <c r="AI9" i="7"/>
  <c r="AD9" i="7"/>
  <c r="AI7" i="7"/>
  <c r="AD7" i="7"/>
  <c r="AI104" i="8"/>
  <c r="AD104" i="8"/>
  <c r="AI102" i="8"/>
  <c r="AD102" i="8"/>
  <c r="AI100" i="8"/>
  <c r="AD100" i="8"/>
  <c r="AI98" i="8"/>
  <c r="AD98" i="8"/>
  <c r="AI96" i="8"/>
  <c r="AD96" i="8"/>
  <c r="AI94" i="8"/>
  <c r="AD94" i="8"/>
  <c r="AI92" i="8"/>
  <c r="AD92" i="8"/>
  <c r="AI90" i="8"/>
  <c r="AD90" i="8"/>
  <c r="AI88" i="8"/>
  <c r="AD88" i="8"/>
  <c r="AI86" i="8"/>
  <c r="AD86" i="8"/>
  <c r="AI84" i="8"/>
  <c r="AD84" i="8"/>
  <c r="AI82" i="8"/>
  <c r="AD82" i="8"/>
  <c r="AI80" i="8"/>
  <c r="AD80" i="8"/>
  <c r="AI73" i="8"/>
  <c r="AD73" i="8"/>
  <c r="AI71" i="8"/>
  <c r="AD71" i="8"/>
  <c r="AI69" i="8"/>
  <c r="AD69" i="8"/>
  <c r="AI67" i="8"/>
  <c r="AD67" i="8"/>
  <c r="AI65" i="8"/>
  <c r="AD65" i="8"/>
  <c r="AI63" i="8"/>
  <c r="AD63" i="8"/>
  <c r="AI61" i="8"/>
  <c r="AD61" i="8"/>
  <c r="AI59" i="8"/>
  <c r="AD59" i="8"/>
  <c r="AI57" i="8"/>
  <c r="AD57" i="8"/>
  <c r="AI48" i="8"/>
  <c r="AD48" i="8"/>
  <c r="AI46" i="8"/>
  <c r="AD46" i="8"/>
  <c r="AI37" i="8"/>
  <c r="AD37" i="8"/>
  <c r="AI35" i="8"/>
  <c r="AD35" i="8"/>
  <c r="AD32" i="8"/>
  <c r="AN32" i="8" s="1"/>
  <c r="AI32" i="8"/>
  <c r="AD30" i="8"/>
  <c r="AN30" i="8" s="1"/>
  <c r="AI30" i="8"/>
  <c r="AD28" i="8"/>
  <c r="AN28" i="8" s="1"/>
  <c r="AI28" i="8"/>
  <c r="AD26" i="8"/>
  <c r="AN26" i="8" s="1"/>
  <c r="AI26" i="8"/>
  <c r="AD24" i="8"/>
  <c r="AN24" i="8" s="1"/>
  <c r="AI24" i="8"/>
  <c r="AD22" i="8"/>
  <c r="AN22" i="8" s="1"/>
  <c r="AI22" i="8"/>
  <c r="AD34" i="8"/>
  <c r="AN34" i="8" s="1"/>
  <c r="AI19" i="8"/>
  <c r="AD19" i="8"/>
  <c r="AN19" i="8" s="1"/>
  <c r="AI17" i="8"/>
  <c r="AD17" i="8"/>
  <c r="AN17" i="8" s="1"/>
  <c r="AD15" i="8"/>
  <c r="AI15" i="8"/>
  <c r="AI13" i="8"/>
  <c r="AD13" i="8"/>
  <c r="AN13" i="8" s="1"/>
  <c r="AI11" i="8"/>
  <c r="AD11" i="8"/>
  <c r="AN11" i="8" s="1"/>
  <c r="AI9" i="8"/>
  <c r="AD9" i="8"/>
  <c r="AN9" i="8" s="1"/>
  <c r="AI7" i="8"/>
  <c r="AD7" i="8"/>
  <c r="AN7" i="8" s="1"/>
  <c r="AI8" i="10"/>
  <c r="AD8" i="10"/>
  <c r="AN8" i="10" s="1"/>
  <c r="AI9" i="10"/>
  <c r="AD9" i="10"/>
  <c r="AN9" i="10" s="1"/>
  <c r="AI10" i="10"/>
  <c r="AD10" i="10"/>
  <c r="AN10" i="10" s="1"/>
  <c r="AI11" i="10"/>
  <c r="AD11" i="10"/>
  <c r="AN11" i="10" s="1"/>
  <c r="AI12" i="10"/>
  <c r="AD12" i="10"/>
  <c r="AN12" i="10" s="1"/>
  <c r="AI13" i="10"/>
  <c r="AD13" i="10"/>
  <c r="AN13" i="10" s="1"/>
  <c r="AI14" i="10"/>
  <c r="AD14" i="10"/>
  <c r="AN14" i="10" s="1"/>
  <c r="AI15" i="10"/>
  <c r="AD15" i="10"/>
  <c r="AN15" i="10" s="1"/>
  <c r="AI16" i="10"/>
  <c r="AD16" i="10"/>
  <c r="AN16" i="10" s="1"/>
  <c r="AI17" i="10"/>
  <c r="AD17" i="10"/>
  <c r="AN17" i="10" s="1"/>
  <c r="AI18" i="10"/>
  <c r="AD18" i="10"/>
  <c r="AN18" i="10" s="1"/>
  <c r="AI19" i="10"/>
  <c r="AD19" i="10"/>
  <c r="AN19" i="10" s="1"/>
  <c r="AI20" i="10"/>
  <c r="AD20" i="10"/>
  <c r="AN20" i="10" s="1"/>
  <c r="AI22" i="10"/>
  <c r="AD22" i="10"/>
  <c r="AN22" i="10" s="1"/>
  <c r="AI24" i="10"/>
  <c r="AD24" i="10"/>
  <c r="AN24" i="10" s="1"/>
  <c r="AI25" i="10"/>
  <c r="AD25" i="10"/>
  <c r="AN25" i="10" s="1"/>
  <c r="AI26" i="10"/>
  <c r="AD26" i="10"/>
  <c r="AN26" i="10" s="1"/>
  <c r="AI27" i="10"/>
  <c r="AD27" i="10"/>
  <c r="AN27" i="10" s="1"/>
  <c r="AI28" i="10"/>
  <c r="AD28" i="10"/>
  <c r="AN28" i="10" s="1"/>
  <c r="AI29" i="10"/>
  <c r="AD29" i="10"/>
  <c r="AN29" i="10" s="1"/>
  <c r="AI30" i="10"/>
  <c r="AD30" i="10"/>
  <c r="AN30" i="10" s="1"/>
  <c r="AI31" i="10"/>
  <c r="AD31" i="10"/>
  <c r="AN31" i="10" s="1"/>
  <c r="AI32" i="10"/>
  <c r="AD32" i="10"/>
  <c r="AN32" i="10" s="1"/>
  <c r="AI33" i="10"/>
  <c r="AD33" i="10"/>
  <c r="AN33" i="10" s="1"/>
  <c r="AD35" i="10"/>
  <c r="AI35" i="10"/>
  <c r="AD36" i="10"/>
  <c r="AI36" i="10"/>
  <c r="AI37" i="10"/>
  <c r="AD37" i="10"/>
  <c r="AN37" i="10" s="1"/>
  <c r="AI38" i="10"/>
  <c r="AD38" i="10"/>
  <c r="AN38" i="10" s="1"/>
  <c r="AD47" i="10"/>
  <c r="AI47" i="10"/>
  <c r="AI49" i="10"/>
  <c r="AD49" i="10"/>
  <c r="AN49" i="10" s="1"/>
  <c r="AI56" i="10"/>
  <c r="AD56" i="10"/>
  <c r="AN56" i="10" s="1"/>
  <c r="AD58" i="10"/>
  <c r="AI58" i="10"/>
  <c r="AD60" i="10"/>
  <c r="AI60" i="10"/>
  <c r="AD62" i="10"/>
  <c r="AI62" i="10"/>
  <c r="AB112" i="10"/>
  <c r="AD64" i="10"/>
  <c r="AN64" i="10" s="1"/>
  <c r="AI64" i="10"/>
  <c r="AI80" i="10"/>
  <c r="AD80" i="10"/>
  <c r="AI81" i="10"/>
  <c r="AD81" i="10"/>
  <c r="AI82" i="10"/>
  <c r="AD82" i="10"/>
  <c r="AI83" i="10"/>
  <c r="AD83" i="10"/>
  <c r="AI85" i="10"/>
  <c r="AD85" i="10"/>
  <c r="AI86" i="10"/>
  <c r="AD86" i="10"/>
  <c r="AI87" i="10"/>
  <c r="AD87" i="10"/>
  <c r="AI88" i="10"/>
  <c r="AD88" i="10"/>
  <c r="AI89" i="10"/>
  <c r="AD89" i="10"/>
  <c r="AI90" i="10"/>
  <c r="AD90" i="10"/>
  <c r="AI91" i="10"/>
  <c r="AD91" i="10"/>
  <c r="AI92" i="10"/>
  <c r="AD92" i="10"/>
  <c r="AI93" i="10"/>
  <c r="AD93" i="10"/>
  <c r="AI94" i="10"/>
  <c r="AD94" i="10"/>
  <c r="AI95" i="10"/>
  <c r="AD95" i="10"/>
  <c r="AI96" i="10"/>
  <c r="AD96" i="10"/>
  <c r="AI97" i="10"/>
  <c r="AD97" i="10"/>
  <c r="AI98" i="10"/>
  <c r="AD98" i="10"/>
  <c r="AI99" i="10"/>
  <c r="AD99" i="10"/>
  <c r="AI100" i="10"/>
  <c r="AD100" i="10"/>
  <c r="AI101" i="10"/>
  <c r="AD101" i="10"/>
  <c r="AI103" i="10"/>
  <c r="AD103" i="10"/>
  <c r="AD103" i="7"/>
  <c r="AN103" i="7" s="1"/>
  <c r="AI103" i="7"/>
  <c r="AD101" i="7"/>
  <c r="AN101" i="7" s="1"/>
  <c r="AI101" i="7"/>
  <c r="AD99" i="7"/>
  <c r="AN99" i="7" s="1"/>
  <c r="AI99" i="7"/>
  <c r="AD97" i="7"/>
  <c r="AN97" i="7" s="1"/>
  <c r="AI97" i="7"/>
  <c r="AD95" i="7"/>
  <c r="AN95" i="7" s="1"/>
  <c r="AI95" i="7"/>
  <c r="AD93" i="7"/>
  <c r="AN93" i="7" s="1"/>
  <c r="AI93" i="7"/>
  <c r="AD91" i="7"/>
  <c r="AN91" i="7" s="1"/>
  <c r="AI91" i="7"/>
  <c r="AD89" i="7"/>
  <c r="AN89" i="7" s="1"/>
  <c r="AI89" i="7"/>
  <c r="AD87" i="7"/>
  <c r="AN87" i="7" s="1"/>
  <c r="AI87" i="7"/>
  <c r="AD85" i="7"/>
  <c r="AN85" i="7" s="1"/>
  <c r="AI85" i="7"/>
  <c r="AD83" i="7"/>
  <c r="AN83" i="7" s="1"/>
  <c r="AI83" i="7"/>
  <c r="AD81" i="7"/>
  <c r="AN81" i="7" s="1"/>
  <c r="AI81" i="7"/>
  <c r="AI72" i="7"/>
  <c r="AD72" i="7"/>
  <c r="AI70" i="7"/>
  <c r="AD70" i="7"/>
  <c r="AI68" i="7"/>
  <c r="AD68" i="7"/>
  <c r="AI66" i="7"/>
  <c r="AD66" i="7"/>
  <c r="AI64" i="7"/>
  <c r="AD64" i="7"/>
  <c r="AI62" i="7"/>
  <c r="AD62" i="7"/>
  <c r="AI60" i="7"/>
  <c r="AD60" i="7"/>
  <c r="AI58" i="7"/>
  <c r="AD58" i="7"/>
  <c r="AI56" i="7"/>
  <c r="AD56" i="7"/>
  <c r="AD48" i="7"/>
  <c r="AN48" i="7" s="1"/>
  <c r="AI48" i="7"/>
  <c r="AD46" i="7"/>
  <c r="AN46" i="7" s="1"/>
  <c r="AI46" i="7"/>
  <c r="AI45" i="7"/>
  <c r="AD45" i="7"/>
  <c r="AI38" i="7"/>
  <c r="AD38" i="7"/>
  <c r="AD36" i="7"/>
  <c r="AN36" i="7" s="1"/>
  <c r="AI36" i="7"/>
  <c r="AI32" i="7"/>
  <c r="AD32" i="7"/>
  <c r="AI30" i="7"/>
  <c r="AD30" i="7"/>
  <c r="AI28" i="7"/>
  <c r="AD28" i="7"/>
  <c r="AI26" i="7"/>
  <c r="AD26" i="7"/>
  <c r="AI24" i="7"/>
  <c r="AD24" i="7"/>
  <c r="AI22" i="7"/>
  <c r="AD22" i="7"/>
  <c r="AI20" i="7"/>
  <c r="AD20" i="7"/>
  <c r="AI18" i="7"/>
  <c r="AD18" i="7"/>
  <c r="AI16" i="7"/>
  <c r="AD16" i="7"/>
  <c r="AI14" i="7"/>
  <c r="AD14" i="7"/>
  <c r="AI12" i="7"/>
  <c r="AD12" i="7"/>
  <c r="AI10" i="7"/>
  <c r="AD10" i="7"/>
  <c r="AI8" i="7"/>
  <c r="AD8" i="7"/>
  <c r="M113" i="8"/>
  <c r="T84" i="8"/>
  <c r="AI103" i="8"/>
  <c r="AD103" i="8"/>
  <c r="AI101" i="8"/>
  <c r="AD101" i="8"/>
  <c r="AI99" i="8"/>
  <c r="AD99" i="8"/>
  <c r="AI97" i="8"/>
  <c r="AD97" i="8"/>
  <c r="AI95" i="8"/>
  <c r="AD95" i="8"/>
  <c r="AI93" i="8"/>
  <c r="AD93" i="8"/>
  <c r="AI91" i="8"/>
  <c r="AD91" i="8"/>
  <c r="AI89" i="8"/>
  <c r="AD89" i="8"/>
  <c r="AI87" i="8"/>
  <c r="AD87" i="8"/>
  <c r="AI85" i="8"/>
  <c r="AD85" i="8"/>
  <c r="AI83" i="8"/>
  <c r="AD83" i="8"/>
  <c r="AI81" i="8"/>
  <c r="AD81" i="8"/>
  <c r="AI72" i="8"/>
  <c r="AD72" i="8"/>
  <c r="AI70" i="8"/>
  <c r="AD70" i="8"/>
  <c r="AI68" i="8"/>
  <c r="AD68" i="8"/>
  <c r="AI66" i="8"/>
  <c r="AD66" i="8"/>
  <c r="AI64" i="8"/>
  <c r="AD64" i="8"/>
  <c r="AI62" i="8"/>
  <c r="AD62" i="8"/>
  <c r="AI60" i="8"/>
  <c r="AD60" i="8"/>
  <c r="AI58" i="8"/>
  <c r="AD58" i="8"/>
  <c r="AI56" i="8"/>
  <c r="AD56" i="8"/>
  <c r="AD49" i="8"/>
  <c r="AN49" i="8" s="1"/>
  <c r="AI49" i="8"/>
  <c r="AI47" i="8"/>
  <c r="AD47" i="8"/>
  <c r="AI45" i="8"/>
  <c r="AD45" i="8"/>
  <c r="AI38" i="8"/>
  <c r="AD38" i="8"/>
  <c r="AI36" i="8"/>
  <c r="AD36" i="8"/>
  <c r="AD33" i="8"/>
  <c r="AN33" i="8" s="1"/>
  <c r="AI33" i="8"/>
  <c r="AD31" i="8"/>
  <c r="AN31" i="8" s="1"/>
  <c r="AI31" i="8"/>
  <c r="AD29" i="8"/>
  <c r="AN29" i="8" s="1"/>
  <c r="AI29" i="8"/>
  <c r="AD27" i="8"/>
  <c r="AN27" i="8" s="1"/>
  <c r="AI27" i="8"/>
  <c r="AD25" i="8"/>
  <c r="AN25" i="8" s="1"/>
  <c r="AI25" i="8"/>
  <c r="AD23" i="8"/>
  <c r="AN23" i="8" s="1"/>
  <c r="AI23" i="8"/>
  <c r="AI20" i="8"/>
  <c r="AD20" i="8"/>
  <c r="AI18" i="8"/>
  <c r="AD18" i="8"/>
  <c r="AI16" i="8"/>
  <c r="AD16" i="8"/>
  <c r="AI14" i="8"/>
  <c r="AD14" i="8"/>
  <c r="AI12" i="8"/>
  <c r="AD12" i="8"/>
  <c r="AI10" i="8"/>
  <c r="AD10" i="8"/>
  <c r="AI8" i="8"/>
  <c r="AD8" i="8"/>
  <c r="AB109" i="10"/>
  <c r="AI7" i="10"/>
  <c r="AD7" i="10"/>
  <c r="AN7" i="10" s="1"/>
  <c r="AB110" i="10"/>
  <c r="AI23" i="10"/>
  <c r="AD23" i="10"/>
  <c r="AB111" i="10"/>
  <c r="AD45" i="10"/>
  <c r="AI45" i="10"/>
  <c r="AD46" i="10"/>
  <c r="AI46" i="10"/>
  <c r="AD48" i="10"/>
  <c r="AI48" i="10"/>
  <c r="AD57" i="10"/>
  <c r="AI57" i="10"/>
  <c r="AD59" i="10"/>
  <c r="AI59" i="10"/>
  <c r="AD61" i="10"/>
  <c r="AI61" i="10"/>
  <c r="AD63" i="10"/>
  <c r="AI63" i="10"/>
  <c r="AD65" i="10"/>
  <c r="AI65" i="10"/>
  <c r="AD66" i="10"/>
  <c r="AI66" i="10"/>
  <c r="AD67" i="10"/>
  <c r="AI67" i="10"/>
  <c r="AD68" i="10"/>
  <c r="AI68" i="10"/>
  <c r="AD69" i="10"/>
  <c r="AI69" i="10"/>
  <c r="AD70" i="10"/>
  <c r="AI70" i="10"/>
  <c r="AI71" i="10"/>
  <c r="AD71" i="10"/>
  <c r="AN71" i="10" s="1"/>
  <c r="AI72" i="10"/>
  <c r="AD72" i="10"/>
  <c r="AN72" i="10" s="1"/>
  <c r="AI73" i="10"/>
  <c r="AD73" i="10"/>
  <c r="AN73" i="10" s="1"/>
  <c r="AB113" i="10"/>
  <c r="AI84" i="10"/>
  <c r="AD84" i="10"/>
  <c r="AI102" i="10"/>
  <c r="AD102" i="10"/>
  <c r="AI104" i="10"/>
  <c r="AD104" i="10"/>
  <c r="T102" i="10"/>
  <c r="T101" i="10"/>
  <c r="T103" i="10"/>
  <c r="M111" i="10"/>
  <c r="T45" i="10"/>
  <c r="W111" i="10" s="1"/>
  <c r="M113" i="10"/>
  <c r="T84" i="10"/>
  <c r="W113" i="10" s="1"/>
  <c r="M109" i="10"/>
  <c r="T7" i="10"/>
  <c r="W109" i="10" s="1"/>
  <c r="M110" i="10"/>
  <c r="T23" i="10"/>
  <c r="W110" i="10" s="1"/>
  <c r="M112" i="10"/>
  <c r="T64" i="10"/>
  <c r="W112" i="10" s="1"/>
  <c r="AD39" i="8"/>
  <c r="AN39" i="8" s="1"/>
  <c r="AD41" i="8"/>
  <c r="AN41" i="8" s="1"/>
  <c r="AD44" i="8"/>
  <c r="AN44" i="8" s="1"/>
  <c r="AD50" i="8"/>
  <c r="AN50" i="8" s="1"/>
  <c r="AD52" i="8"/>
  <c r="AN52" i="8" s="1"/>
  <c r="AD55" i="8"/>
  <c r="AN55" i="8" s="1"/>
  <c r="AD79" i="8"/>
  <c r="AN79" i="8" s="1"/>
  <c r="BR84" i="8"/>
  <c r="BR86" i="8"/>
  <c r="BR88" i="8"/>
  <c r="BR90" i="8"/>
  <c r="BR92" i="8"/>
  <c r="BR94" i="8"/>
  <c r="AD40" i="8"/>
  <c r="AN40" i="8" s="1"/>
  <c r="AD43" i="8"/>
  <c r="AN43" i="8" s="1"/>
  <c r="AD51" i="8"/>
  <c r="AN51" i="8" s="1"/>
  <c r="AD54" i="8"/>
  <c r="AN54" i="8" s="1"/>
  <c r="AN21" i="8"/>
  <c r="BR85" i="8"/>
  <c r="BR87" i="8"/>
  <c r="BR89" i="8"/>
  <c r="BR91" i="8"/>
  <c r="BR93" i="8"/>
  <c r="AD52" i="10"/>
  <c r="AN52" i="10" s="1"/>
  <c r="AD39" i="10"/>
  <c r="AN39" i="10" s="1"/>
  <c r="AD40" i="10"/>
  <c r="AN40" i="10" s="1"/>
  <c r="AD41" i="10"/>
  <c r="AN41" i="10" s="1"/>
  <c r="AD43" i="10"/>
  <c r="AN43" i="10" s="1"/>
  <c r="AD44" i="10"/>
  <c r="AN44" i="10" s="1"/>
  <c r="AD50" i="10"/>
  <c r="AN50" i="10" s="1"/>
  <c r="AD51" i="10"/>
  <c r="AN51" i="10" s="1"/>
  <c r="AD54" i="10"/>
  <c r="AN54" i="10" s="1"/>
  <c r="AD55" i="10"/>
  <c r="AN55" i="10" s="1"/>
  <c r="AL109" i="10"/>
  <c r="BK109" i="10"/>
  <c r="BZ109" i="10"/>
  <c r="BK110" i="10"/>
  <c r="BK111" i="10"/>
  <c r="AD21" i="10"/>
  <c r="AN21" i="10" s="1"/>
  <c r="AD34" i="10"/>
  <c r="AN34" i="10" s="1"/>
  <c r="AG111" i="10"/>
  <c r="BU111" i="10"/>
  <c r="AD76" i="10"/>
  <c r="AN76" i="10" s="1"/>
  <c r="AD78" i="10"/>
  <c r="AN78" i="10" s="1"/>
  <c r="AD79" i="10"/>
  <c r="AN79" i="10" s="1"/>
  <c r="BK112" i="10"/>
  <c r="BK113" i="10"/>
  <c r="AQ109" i="9"/>
  <c r="AL109" i="9"/>
  <c r="AL110" i="9"/>
  <c r="AG111" i="9"/>
  <c r="AL111" i="9"/>
  <c r="AG112" i="9"/>
  <c r="AL112" i="9"/>
  <c r="AG113" i="9"/>
  <c r="AL113" i="9"/>
  <c r="T20" i="9"/>
  <c r="T34" i="9"/>
  <c r="T32" i="9"/>
  <c r="T45" i="9"/>
  <c r="T43" i="9"/>
  <c r="T40" i="9"/>
  <c r="T38" i="9"/>
  <c r="T36" i="9"/>
  <c r="T55" i="9"/>
  <c r="T52" i="9"/>
  <c r="T50" i="9"/>
  <c r="T48" i="9"/>
  <c r="T79" i="9"/>
  <c r="T76" i="9"/>
  <c r="T73" i="9"/>
  <c r="T104" i="9"/>
  <c r="T21" i="9"/>
  <c r="T19" i="9"/>
  <c r="T33" i="9"/>
  <c r="T44" i="9"/>
  <c r="T41" i="9"/>
  <c r="T39" i="9"/>
  <c r="T37" i="9"/>
  <c r="T54" i="9"/>
  <c r="T51" i="9"/>
  <c r="T49" i="9"/>
  <c r="T7" i="9"/>
  <c r="T9" i="9"/>
  <c r="T11" i="9"/>
  <c r="T13" i="9"/>
  <c r="T15" i="9"/>
  <c r="T17" i="9"/>
  <c r="T96" i="9"/>
  <c r="T98" i="9"/>
  <c r="T100" i="9"/>
  <c r="T102" i="9"/>
  <c r="M110" i="9"/>
  <c r="R110" i="9"/>
  <c r="R111" i="9"/>
  <c r="R112" i="9"/>
  <c r="BH84" i="8"/>
  <c r="BH86" i="8"/>
  <c r="BH88" i="8"/>
  <c r="AG109" i="8"/>
  <c r="AG113" i="8"/>
  <c r="BU110" i="8"/>
  <c r="T99" i="8"/>
  <c r="T100" i="8"/>
  <c r="T101" i="8"/>
  <c r="T102" i="8"/>
  <c r="T103" i="8"/>
  <c r="T104" i="8"/>
  <c r="BK112" i="7"/>
  <c r="BR84" i="7"/>
  <c r="CB84" i="7" s="1"/>
  <c r="BR86" i="7"/>
  <c r="CB86" i="7" s="1"/>
  <c r="BR88" i="7"/>
  <c r="CB88" i="7" s="1"/>
  <c r="BR90" i="7"/>
  <c r="CB90" i="7" s="1"/>
  <c r="BR92" i="7"/>
  <c r="CB92" i="7" s="1"/>
  <c r="BR94" i="7"/>
  <c r="CB94" i="7" s="1"/>
  <c r="BR85" i="7"/>
  <c r="CB85" i="7" s="1"/>
  <c r="BR87" i="7"/>
  <c r="CB87" i="7" s="1"/>
  <c r="BR89" i="7"/>
  <c r="CB89" i="7" s="1"/>
  <c r="BR91" i="7"/>
  <c r="CB91" i="7" s="1"/>
  <c r="BR93" i="7"/>
  <c r="CB93" i="7" s="1"/>
  <c r="AD34" i="7"/>
  <c r="AN34" i="7" s="1"/>
  <c r="AD40" i="7"/>
  <c r="AN40" i="7" s="1"/>
  <c r="AD43" i="7"/>
  <c r="AN43" i="7" s="1"/>
  <c r="AD51" i="7"/>
  <c r="AN51" i="7" s="1"/>
  <c r="AD55" i="7"/>
  <c r="AN55" i="7" s="1"/>
  <c r="AD76" i="7"/>
  <c r="AN76" i="7" s="1"/>
  <c r="AD79" i="7"/>
  <c r="AN79" i="7" s="1"/>
  <c r="BK113" i="7"/>
  <c r="AD39" i="7"/>
  <c r="AN39" i="7" s="1"/>
  <c r="AD41" i="7"/>
  <c r="AN41" i="7" s="1"/>
  <c r="AD44" i="7"/>
  <c r="AN44" i="7" s="1"/>
  <c r="AD50" i="7"/>
  <c r="AN50" i="7" s="1"/>
  <c r="AD54" i="7"/>
  <c r="AN54" i="7" s="1"/>
  <c r="AD75" i="7"/>
  <c r="AN75" i="7" s="1"/>
  <c r="AD78" i="7"/>
  <c r="AN78" i="7" s="1"/>
  <c r="BK111" i="7"/>
  <c r="BK109" i="7"/>
  <c r="AD52" i="7"/>
  <c r="AN52" i="7" s="1"/>
  <c r="BZ109" i="7"/>
  <c r="BK110" i="7"/>
  <c r="BP110" i="7"/>
  <c r="BA111" i="7"/>
  <c r="BP111" i="7"/>
  <c r="BA112" i="7"/>
  <c r="BP112" i="7"/>
  <c r="BA113" i="7"/>
  <c r="BP113" i="7"/>
  <c r="AQ115" i="7"/>
  <c r="AL115" i="7"/>
  <c r="AG115" i="7"/>
  <c r="AB115" i="7"/>
  <c r="W115" i="7"/>
  <c r="R115" i="7"/>
  <c r="M115" i="7"/>
  <c r="H115" i="7"/>
  <c r="AQ114" i="7"/>
  <c r="AL114" i="7"/>
  <c r="AG114" i="7"/>
  <c r="AB114" i="7"/>
  <c r="W114" i="7"/>
  <c r="R114" i="7"/>
  <c r="M114" i="7"/>
  <c r="H114" i="7"/>
  <c r="H113" i="7"/>
  <c r="H112" i="7"/>
  <c r="H111" i="7"/>
  <c r="H110" i="7"/>
  <c r="H109" i="7"/>
  <c r="O104" i="7"/>
  <c r="R113" i="7" s="1"/>
  <c r="J104" i="7"/>
  <c r="O103" i="7"/>
  <c r="J103" i="7"/>
  <c r="T103" i="7" s="1"/>
  <c r="J102" i="7"/>
  <c r="T102" i="7" s="1"/>
  <c r="J101" i="7"/>
  <c r="T101" i="7" s="1"/>
  <c r="J100" i="7"/>
  <c r="T100" i="7" s="1"/>
  <c r="J99" i="7"/>
  <c r="T99" i="7" s="1"/>
  <c r="J98" i="7"/>
  <c r="T98" i="7" s="1"/>
  <c r="J97" i="7"/>
  <c r="T97" i="7" s="1"/>
  <c r="J96" i="7"/>
  <c r="T96" i="7" s="1"/>
  <c r="J95" i="7"/>
  <c r="T95" i="7" s="1"/>
  <c r="J94" i="7"/>
  <c r="T94" i="7" s="1"/>
  <c r="J93" i="7"/>
  <c r="T93" i="7" s="1"/>
  <c r="J92" i="7"/>
  <c r="T92" i="7" s="1"/>
  <c r="J91" i="7"/>
  <c r="T91" i="7" s="1"/>
  <c r="J90" i="7"/>
  <c r="T90" i="7" s="1"/>
  <c r="J89" i="7"/>
  <c r="T89" i="7" s="1"/>
  <c r="J88" i="7"/>
  <c r="T88" i="7" s="1"/>
  <c r="J87" i="7"/>
  <c r="T87" i="7" s="1"/>
  <c r="J86" i="7"/>
  <c r="T86" i="7" s="1"/>
  <c r="J85" i="7"/>
  <c r="T85" i="7" s="1"/>
  <c r="AB113" i="7"/>
  <c r="J84" i="7"/>
  <c r="T84" i="7" s="1"/>
  <c r="J83" i="7"/>
  <c r="T83" i="7" s="1"/>
  <c r="J82" i="7"/>
  <c r="T82" i="7" s="1"/>
  <c r="J81" i="7"/>
  <c r="T81" i="7" s="1"/>
  <c r="J80" i="7"/>
  <c r="T80" i="7" s="1"/>
  <c r="J79" i="7"/>
  <c r="T79" i="7" s="1"/>
  <c r="J78" i="7"/>
  <c r="T78" i="7" s="1"/>
  <c r="J76" i="7"/>
  <c r="T76" i="7" s="1"/>
  <c r="J75" i="7"/>
  <c r="T75" i="7" s="1"/>
  <c r="J73" i="7"/>
  <c r="T73" i="7" s="1"/>
  <c r="J72" i="7"/>
  <c r="T72" i="7" s="1"/>
  <c r="AB112" i="7"/>
  <c r="R112" i="7"/>
  <c r="AB111" i="7"/>
  <c r="R111" i="7"/>
  <c r="M111" i="7"/>
  <c r="AB110" i="7"/>
  <c r="R110" i="7"/>
  <c r="M110" i="7"/>
  <c r="AB109" i="7"/>
  <c r="R109" i="7"/>
  <c r="M109" i="7"/>
  <c r="AX89" i="6"/>
  <c r="AX90" i="6"/>
  <c r="AX91" i="6"/>
  <c r="AX92" i="6"/>
  <c r="AX93" i="6"/>
  <c r="AX94" i="6"/>
  <c r="CE115" i="6"/>
  <c r="BZ115" i="6"/>
  <c r="BU115" i="6"/>
  <c r="BP115" i="6"/>
  <c r="BK115" i="6"/>
  <c r="BF115" i="6"/>
  <c r="BA115" i="6"/>
  <c r="AV115" i="6"/>
  <c r="CE114" i="6"/>
  <c r="BZ114" i="6"/>
  <c r="BU114" i="6"/>
  <c r="BP114" i="6"/>
  <c r="BK114" i="6"/>
  <c r="BF114" i="6"/>
  <c r="BA114" i="6"/>
  <c r="AV114" i="6"/>
  <c r="AV113" i="6"/>
  <c r="AV112" i="6"/>
  <c r="AV111" i="6"/>
  <c r="AV110" i="6"/>
  <c r="AV109" i="6"/>
  <c r="BM94" i="6"/>
  <c r="BW94" i="6" s="1"/>
  <c r="BH94" i="6"/>
  <c r="BM93" i="6"/>
  <c r="BW93" i="6" s="1"/>
  <c r="BM92" i="6"/>
  <c r="BW92" i="6" s="1"/>
  <c r="BH92" i="6"/>
  <c r="BM91" i="6"/>
  <c r="BW91" i="6" s="1"/>
  <c r="BM90" i="6"/>
  <c r="BW90" i="6" s="1"/>
  <c r="BM89" i="6"/>
  <c r="BW89" i="6" s="1"/>
  <c r="BM88" i="6"/>
  <c r="BW88" i="6" s="1"/>
  <c r="AX88" i="6"/>
  <c r="BM87" i="6"/>
  <c r="BW87" i="6" s="1"/>
  <c r="AX87" i="6"/>
  <c r="BM86" i="6"/>
  <c r="BW86" i="6" s="1"/>
  <c r="AX86" i="6"/>
  <c r="BM85" i="6"/>
  <c r="BW85" i="6" s="1"/>
  <c r="AX85" i="6"/>
  <c r="BM84" i="6"/>
  <c r="BF113" i="6"/>
  <c r="AX84" i="6"/>
  <c r="BU112" i="6"/>
  <c r="BP112" i="6"/>
  <c r="BF112" i="6"/>
  <c r="BA112" i="6"/>
  <c r="BU111" i="6"/>
  <c r="BP111" i="6"/>
  <c r="BF111" i="6"/>
  <c r="BA111" i="6"/>
  <c r="BP110" i="6"/>
  <c r="BF110" i="6"/>
  <c r="BA110" i="6"/>
  <c r="BU109" i="6"/>
  <c r="BP109" i="6"/>
  <c r="BF109" i="6"/>
  <c r="BA109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AI21" i="6" s="1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AI39" i="6" s="1"/>
  <c r="Y40" i="6"/>
  <c r="Y41" i="6"/>
  <c r="AI41" i="6" s="1"/>
  <c r="Y43" i="6"/>
  <c r="Y44" i="6"/>
  <c r="AI44" i="6" s="1"/>
  <c r="Y45" i="6"/>
  <c r="Y46" i="6"/>
  <c r="Y47" i="6"/>
  <c r="Y48" i="6"/>
  <c r="Y49" i="6"/>
  <c r="Y50" i="6"/>
  <c r="AI50" i="6" s="1"/>
  <c r="Y51" i="6"/>
  <c r="Y52" i="6"/>
  <c r="AI52" i="6" s="1"/>
  <c r="Y54" i="6"/>
  <c r="Y55" i="6"/>
  <c r="AI55" i="6" s="1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J35" i="6"/>
  <c r="T35" i="6" s="1"/>
  <c r="J36" i="6"/>
  <c r="T36" i="6" s="1"/>
  <c r="AQ115" i="6"/>
  <c r="AL115" i="6"/>
  <c r="AG115" i="6"/>
  <c r="AB115" i="6"/>
  <c r="AQ114" i="6"/>
  <c r="AL114" i="6"/>
  <c r="AG114" i="6"/>
  <c r="AB114" i="6"/>
  <c r="AB112" i="6"/>
  <c r="AB110" i="6"/>
  <c r="AB109" i="6"/>
  <c r="AD55" i="6"/>
  <c r="AN55" i="6" s="1"/>
  <c r="AD52" i="6"/>
  <c r="AN52" i="6" s="1"/>
  <c r="AD50" i="6"/>
  <c r="AN50" i="6" s="1"/>
  <c r="AD44" i="6"/>
  <c r="AN44" i="6" s="1"/>
  <c r="AD41" i="6"/>
  <c r="AN41" i="6" s="1"/>
  <c r="AD39" i="6"/>
  <c r="AN39" i="6" s="1"/>
  <c r="AD21" i="6"/>
  <c r="AN21" i="6" s="1"/>
  <c r="AD104" i="6" l="1"/>
  <c r="AN104" i="6" s="1"/>
  <c r="AI104" i="6"/>
  <c r="AD102" i="6"/>
  <c r="AN102" i="6" s="1"/>
  <c r="AI102" i="6"/>
  <c r="AD100" i="6"/>
  <c r="AN100" i="6" s="1"/>
  <c r="AI100" i="6"/>
  <c r="AD98" i="6"/>
  <c r="AN98" i="6" s="1"/>
  <c r="AI98" i="6"/>
  <c r="AD96" i="6"/>
  <c r="AN96" i="6" s="1"/>
  <c r="AI96" i="6"/>
  <c r="AD94" i="6"/>
  <c r="AN94" i="6" s="1"/>
  <c r="AI94" i="6"/>
  <c r="AD92" i="6"/>
  <c r="AN92" i="6" s="1"/>
  <c r="AI92" i="6"/>
  <c r="AD90" i="6"/>
  <c r="AN90" i="6" s="1"/>
  <c r="AI90" i="6"/>
  <c r="AD88" i="6"/>
  <c r="AN88" i="6" s="1"/>
  <c r="AI88" i="6"/>
  <c r="AD86" i="6"/>
  <c r="AN86" i="6" s="1"/>
  <c r="AI86" i="6"/>
  <c r="AD84" i="6"/>
  <c r="AN84" i="6" s="1"/>
  <c r="AI84" i="6"/>
  <c r="AL113" i="6" s="1"/>
  <c r="AD82" i="6"/>
  <c r="AN82" i="6" s="1"/>
  <c r="AI82" i="6"/>
  <c r="AD80" i="6"/>
  <c r="AN80" i="6" s="1"/>
  <c r="AI80" i="6"/>
  <c r="AI73" i="6"/>
  <c r="AD73" i="6"/>
  <c r="AI71" i="6"/>
  <c r="AD71" i="6"/>
  <c r="AI69" i="6"/>
  <c r="AD69" i="6"/>
  <c r="AI67" i="6"/>
  <c r="AD67" i="6"/>
  <c r="AI65" i="6"/>
  <c r="AD65" i="6"/>
  <c r="AI63" i="6"/>
  <c r="AD63" i="6"/>
  <c r="AI61" i="6"/>
  <c r="AD61" i="6"/>
  <c r="AI59" i="6"/>
  <c r="AD59" i="6"/>
  <c r="AI57" i="6"/>
  <c r="AD57" i="6"/>
  <c r="AI48" i="6"/>
  <c r="AD48" i="6"/>
  <c r="AI46" i="6"/>
  <c r="AD46" i="6"/>
  <c r="AI37" i="6"/>
  <c r="AD37" i="6"/>
  <c r="AI35" i="6"/>
  <c r="AD35" i="6"/>
  <c r="AD33" i="6"/>
  <c r="AN33" i="6" s="1"/>
  <c r="AI33" i="6"/>
  <c r="AI31" i="6"/>
  <c r="AD31" i="6"/>
  <c r="AI29" i="6"/>
  <c r="AD29" i="6"/>
  <c r="AI27" i="6"/>
  <c r="AD27" i="6"/>
  <c r="AI25" i="6"/>
  <c r="AD25" i="6"/>
  <c r="AI23" i="6"/>
  <c r="AL110" i="6" s="1"/>
  <c r="AD23" i="6"/>
  <c r="AI19" i="6"/>
  <c r="AD19" i="6"/>
  <c r="AI17" i="6"/>
  <c r="AD17" i="6"/>
  <c r="AI15" i="6"/>
  <c r="AD15" i="6"/>
  <c r="AI13" i="6"/>
  <c r="AD13" i="6"/>
  <c r="AI11" i="6"/>
  <c r="AD11" i="6"/>
  <c r="AI9" i="6"/>
  <c r="AD9" i="6"/>
  <c r="AI7" i="6"/>
  <c r="AL109" i="6" s="1"/>
  <c r="AD7" i="6"/>
  <c r="BP113" i="6"/>
  <c r="BW84" i="6"/>
  <c r="AN104" i="10"/>
  <c r="AN102" i="10"/>
  <c r="AN84" i="10"/>
  <c r="AN70" i="10"/>
  <c r="AN69" i="10"/>
  <c r="AN68" i="10"/>
  <c r="AN67" i="10"/>
  <c r="AN66" i="10"/>
  <c r="AN65" i="10"/>
  <c r="AN63" i="10"/>
  <c r="AN61" i="10"/>
  <c r="AN59" i="10"/>
  <c r="AN57" i="10"/>
  <c r="AN48" i="10"/>
  <c r="AN46" i="10"/>
  <c r="AN45" i="10"/>
  <c r="AN23" i="10"/>
  <c r="AN8" i="8"/>
  <c r="AN10" i="8"/>
  <c r="AN12" i="8"/>
  <c r="AN14" i="8"/>
  <c r="AN16" i="8"/>
  <c r="AN18" i="8"/>
  <c r="AN20" i="8"/>
  <c r="AN36" i="8"/>
  <c r="AN38" i="8"/>
  <c r="AN45" i="8"/>
  <c r="AN47" i="8"/>
  <c r="AN56" i="8"/>
  <c r="AN58" i="8"/>
  <c r="AN60" i="8"/>
  <c r="AN62" i="8"/>
  <c r="AN64" i="8"/>
  <c r="AN66" i="8"/>
  <c r="AN68" i="8"/>
  <c r="AN70" i="8"/>
  <c r="AN72" i="8"/>
  <c r="AN81" i="8"/>
  <c r="AN83" i="8"/>
  <c r="AN85" i="8"/>
  <c r="AN87" i="8"/>
  <c r="AN89" i="8"/>
  <c r="AN91" i="8"/>
  <c r="AN93" i="8"/>
  <c r="AN95" i="8"/>
  <c r="AN97" i="8"/>
  <c r="AN99" i="8"/>
  <c r="AN101" i="8"/>
  <c r="AN103" i="8"/>
  <c r="AN8" i="7"/>
  <c r="AN10" i="7"/>
  <c r="AN12" i="7"/>
  <c r="AN14" i="7"/>
  <c r="AN16" i="7"/>
  <c r="AN18" i="7"/>
  <c r="AN20" i="7"/>
  <c r="AN22" i="7"/>
  <c r="AN24" i="7"/>
  <c r="AN26" i="7"/>
  <c r="AN28" i="7"/>
  <c r="AN30" i="7"/>
  <c r="AN32" i="7"/>
  <c r="AN38" i="7"/>
  <c r="AN45" i="7"/>
  <c r="AN56" i="7"/>
  <c r="AN58" i="7"/>
  <c r="AN60" i="7"/>
  <c r="AN62" i="7"/>
  <c r="AN64" i="7"/>
  <c r="AN66" i="7"/>
  <c r="AN68" i="7"/>
  <c r="AN70" i="7"/>
  <c r="AN72" i="7"/>
  <c r="AN103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3" i="10"/>
  <c r="AN82" i="10"/>
  <c r="AN81" i="10"/>
  <c r="AN80" i="10"/>
  <c r="AN62" i="10"/>
  <c r="AN60" i="10"/>
  <c r="AN58" i="10"/>
  <c r="AN47" i="10"/>
  <c r="AN36" i="10"/>
  <c r="AN35" i="10"/>
  <c r="AN15" i="8"/>
  <c r="AN35" i="8"/>
  <c r="AN37" i="8"/>
  <c r="AN46" i="8"/>
  <c r="AN48" i="8"/>
  <c r="AN57" i="8"/>
  <c r="AN59" i="8"/>
  <c r="AN61" i="8"/>
  <c r="AN63" i="8"/>
  <c r="AN65" i="8"/>
  <c r="AN67" i="8"/>
  <c r="AN69" i="8"/>
  <c r="AN71" i="8"/>
  <c r="AN73" i="8"/>
  <c r="AN80" i="8"/>
  <c r="AN82" i="8"/>
  <c r="AN84" i="8"/>
  <c r="AN86" i="8"/>
  <c r="AN88" i="8"/>
  <c r="AN90" i="8"/>
  <c r="AN92" i="8"/>
  <c r="AN94" i="8"/>
  <c r="AN96" i="8"/>
  <c r="AN98" i="8"/>
  <c r="AN100" i="8"/>
  <c r="AN102" i="8"/>
  <c r="AN104" i="8"/>
  <c r="AN7" i="7"/>
  <c r="AN9" i="7"/>
  <c r="AN11" i="7"/>
  <c r="AN13" i="7"/>
  <c r="AN15" i="7"/>
  <c r="AN17" i="7"/>
  <c r="AN19" i="7"/>
  <c r="AN21" i="7"/>
  <c r="AN23" i="7"/>
  <c r="AN25" i="7"/>
  <c r="AN27" i="7"/>
  <c r="AN29" i="7"/>
  <c r="AN31" i="7"/>
  <c r="AN33" i="7"/>
  <c r="AN49" i="7"/>
  <c r="AN57" i="7"/>
  <c r="AN59" i="7"/>
  <c r="AN61" i="7"/>
  <c r="AN63" i="7"/>
  <c r="AN65" i="7"/>
  <c r="AN67" i="7"/>
  <c r="AN69" i="7"/>
  <c r="AN71" i="7"/>
  <c r="AN73" i="7"/>
  <c r="AD103" i="6"/>
  <c r="AN103" i="6" s="1"/>
  <c r="AI103" i="6"/>
  <c r="AD101" i="6"/>
  <c r="AN101" i="6" s="1"/>
  <c r="AI101" i="6"/>
  <c r="AD99" i="6"/>
  <c r="AN99" i="6" s="1"/>
  <c r="AI99" i="6"/>
  <c r="AD97" i="6"/>
  <c r="AN97" i="6" s="1"/>
  <c r="AI97" i="6"/>
  <c r="AD95" i="6"/>
  <c r="AN95" i="6" s="1"/>
  <c r="AI95" i="6"/>
  <c r="AD93" i="6"/>
  <c r="AN93" i="6" s="1"/>
  <c r="AI93" i="6"/>
  <c r="AD91" i="6"/>
  <c r="AN91" i="6" s="1"/>
  <c r="AI91" i="6"/>
  <c r="AD89" i="6"/>
  <c r="AN89" i="6" s="1"/>
  <c r="AI89" i="6"/>
  <c r="AD87" i="6"/>
  <c r="AN87" i="6" s="1"/>
  <c r="AI87" i="6"/>
  <c r="AD85" i="6"/>
  <c r="AN85" i="6" s="1"/>
  <c r="AI85" i="6"/>
  <c r="AD83" i="6"/>
  <c r="AN83" i="6" s="1"/>
  <c r="AI83" i="6"/>
  <c r="AD81" i="6"/>
  <c r="AN81" i="6" s="1"/>
  <c r="AI81" i="6"/>
  <c r="AD79" i="6"/>
  <c r="AN79" i="6" s="1"/>
  <c r="AI79" i="6"/>
  <c r="AI72" i="6"/>
  <c r="AD72" i="6"/>
  <c r="AI70" i="6"/>
  <c r="AD70" i="6"/>
  <c r="AI68" i="6"/>
  <c r="AD68" i="6"/>
  <c r="AI66" i="6"/>
  <c r="AD66" i="6"/>
  <c r="AI64" i="6"/>
  <c r="AD64" i="6"/>
  <c r="AI62" i="6"/>
  <c r="AD62" i="6"/>
  <c r="AI60" i="6"/>
  <c r="AD60" i="6"/>
  <c r="AI58" i="6"/>
  <c r="AD58" i="6"/>
  <c r="AI56" i="6"/>
  <c r="AD56" i="6"/>
  <c r="AD54" i="6"/>
  <c r="AN54" i="6" s="1"/>
  <c r="AI54" i="6"/>
  <c r="AD51" i="6"/>
  <c r="AN51" i="6" s="1"/>
  <c r="AI51" i="6"/>
  <c r="AI49" i="6"/>
  <c r="AD49" i="6"/>
  <c r="AI47" i="6"/>
  <c r="AD47" i="6"/>
  <c r="AI45" i="6"/>
  <c r="AL111" i="6" s="1"/>
  <c r="AD45" i="6"/>
  <c r="AD43" i="6"/>
  <c r="AN43" i="6" s="1"/>
  <c r="AI43" i="6"/>
  <c r="AD40" i="6"/>
  <c r="AN40" i="6" s="1"/>
  <c r="AI40" i="6"/>
  <c r="AI38" i="6"/>
  <c r="AD38" i="6"/>
  <c r="AI36" i="6"/>
  <c r="AD36" i="6"/>
  <c r="AD34" i="6"/>
  <c r="AN34" i="6" s="1"/>
  <c r="AI34" i="6"/>
  <c r="AI32" i="6"/>
  <c r="AD32" i="6"/>
  <c r="AI30" i="6"/>
  <c r="AD30" i="6"/>
  <c r="AI28" i="6"/>
  <c r="AD28" i="6"/>
  <c r="AI26" i="6"/>
  <c r="AD26" i="6"/>
  <c r="AI24" i="6"/>
  <c r="AD24" i="6"/>
  <c r="AI22" i="6"/>
  <c r="AD22" i="6"/>
  <c r="AI20" i="6"/>
  <c r="AD20" i="6"/>
  <c r="AI18" i="6"/>
  <c r="AD18" i="6"/>
  <c r="AI16" i="6"/>
  <c r="AD16" i="6"/>
  <c r="AI14" i="6"/>
  <c r="AD14" i="6"/>
  <c r="AI12" i="6"/>
  <c r="AD12" i="6"/>
  <c r="AI10" i="6"/>
  <c r="AD10" i="6"/>
  <c r="AI8" i="6"/>
  <c r="AD8" i="6"/>
  <c r="CB93" i="8"/>
  <c r="CB91" i="8"/>
  <c r="CB89" i="8"/>
  <c r="CB87" i="8"/>
  <c r="CB85" i="8"/>
  <c r="AL112" i="6"/>
  <c r="AG112" i="6"/>
  <c r="AB111" i="6"/>
  <c r="BH84" i="6"/>
  <c r="BK113" i="6" s="1"/>
  <c r="BH86" i="6"/>
  <c r="BH88" i="6"/>
  <c r="BR93" i="6"/>
  <c r="CB93" i="6" s="1"/>
  <c r="BR91" i="6"/>
  <c r="BR92" i="6"/>
  <c r="BR90" i="6"/>
  <c r="CB94" i="8"/>
  <c r="CB92" i="8"/>
  <c r="CB90" i="8"/>
  <c r="CB88" i="8"/>
  <c r="CB86" i="8"/>
  <c r="CB84" i="8"/>
  <c r="CE110" i="10"/>
  <c r="AL113" i="10"/>
  <c r="BU112" i="10"/>
  <c r="AG112" i="10"/>
  <c r="BU110" i="10"/>
  <c r="AG110" i="10"/>
  <c r="AQ110" i="10"/>
  <c r="BU113" i="10"/>
  <c r="BZ113" i="10"/>
  <c r="AG113" i="10"/>
  <c r="BZ112" i="10"/>
  <c r="AL112" i="10"/>
  <c r="CE111" i="10"/>
  <c r="BZ110" i="10"/>
  <c r="AL110" i="10"/>
  <c r="BU109" i="10"/>
  <c r="CE109" i="10"/>
  <c r="AG109" i="10"/>
  <c r="AQ109" i="10"/>
  <c r="AQ113" i="10"/>
  <c r="CE113" i="10"/>
  <c r="BZ111" i="10"/>
  <c r="AL111" i="10"/>
  <c r="AQ110" i="9"/>
  <c r="AQ113" i="9"/>
  <c r="AQ112" i="9"/>
  <c r="AQ111" i="9"/>
  <c r="W112" i="9"/>
  <c r="W110" i="9"/>
  <c r="W109" i="9"/>
  <c r="W111" i="9"/>
  <c r="W113" i="9"/>
  <c r="AG111" i="8"/>
  <c r="AG112" i="8"/>
  <c r="BU113" i="8"/>
  <c r="AQ113" i="8"/>
  <c r="AL113" i="8"/>
  <c r="W113" i="8"/>
  <c r="BU111" i="8"/>
  <c r="AQ111" i="8"/>
  <c r="AL111" i="8"/>
  <c r="W111" i="8"/>
  <c r="AG110" i="8"/>
  <c r="BZ113" i="8"/>
  <c r="BK113" i="8"/>
  <c r="BZ112" i="8"/>
  <c r="BK112" i="8"/>
  <c r="BZ111" i="8"/>
  <c r="BK111" i="8"/>
  <c r="BU112" i="8"/>
  <c r="AQ112" i="8"/>
  <c r="AL112" i="8"/>
  <c r="W112" i="8"/>
  <c r="AL110" i="8"/>
  <c r="W110" i="8"/>
  <c r="BU109" i="8"/>
  <c r="AQ109" i="8"/>
  <c r="AL109" i="8"/>
  <c r="W109" i="8"/>
  <c r="BZ110" i="8"/>
  <c r="BK110" i="8"/>
  <c r="BZ109" i="8"/>
  <c r="BK109" i="8"/>
  <c r="BZ111" i="7"/>
  <c r="BU113" i="7"/>
  <c r="T104" i="7"/>
  <c r="M112" i="7"/>
  <c r="BU111" i="7"/>
  <c r="CE111" i="7"/>
  <c r="BZ113" i="7"/>
  <c r="BZ112" i="7"/>
  <c r="BU110" i="7"/>
  <c r="CE110" i="7"/>
  <c r="BU109" i="7"/>
  <c r="CE109" i="7"/>
  <c r="CE113" i="7"/>
  <c r="CE112" i="7"/>
  <c r="BU112" i="7"/>
  <c r="M113" i="7"/>
  <c r="BH90" i="6"/>
  <c r="BR84" i="6"/>
  <c r="BH85" i="6"/>
  <c r="BR86" i="6"/>
  <c r="BH87" i="6"/>
  <c r="BR88" i="6"/>
  <c r="BH89" i="6"/>
  <c r="BH91" i="6"/>
  <c r="BH93" i="6"/>
  <c r="BR94" i="6"/>
  <c r="BA113" i="6"/>
  <c r="BR85" i="6"/>
  <c r="BR87" i="6"/>
  <c r="BR89" i="6"/>
  <c r="AB113" i="6"/>
  <c r="AQ113" i="6"/>
  <c r="AG109" i="6"/>
  <c r="AG110" i="6"/>
  <c r="AG111" i="6"/>
  <c r="AG113" i="6"/>
  <c r="R111" i="6"/>
  <c r="J7" i="6"/>
  <c r="T7" i="6" s="1"/>
  <c r="J8" i="6"/>
  <c r="T8" i="6" s="1"/>
  <c r="J9" i="6"/>
  <c r="T9" i="6" s="1"/>
  <c r="J10" i="6"/>
  <c r="T10" i="6" s="1"/>
  <c r="J11" i="6"/>
  <c r="T11" i="6" s="1"/>
  <c r="J12" i="6"/>
  <c r="T12" i="6" s="1"/>
  <c r="J13" i="6"/>
  <c r="T13" i="6" s="1"/>
  <c r="J14" i="6"/>
  <c r="T14" i="6" s="1"/>
  <c r="J15" i="6"/>
  <c r="T15" i="6" s="1"/>
  <c r="J16" i="6"/>
  <c r="T16" i="6" s="1"/>
  <c r="J17" i="6"/>
  <c r="T17" i="6" s="1"/>
  <c r="J18" i="6"/>
  <c r="T18" i="6" s="1"/>
  <c r="J19" i="6"/>
  <c r="T19" i="6" s="1"/>
  <c r="J20" i="6"/>
  <c r="T20" i="6" s="1"/>
  <c r="J21" i="6"/>
  <c r="T21" i="6" s="1"/>
  <c r="J22" i="6"/>
  <c r="T22" i="6" s="1"/>
  <c r="J23" i="6"/>
  <c r="T23" i="6" s="1"/>
  <c r="J24" i="6"/>
  <c r="T24" i="6" s="1"/>
  <c r="J25" i="6"/>
  <c r="T25" i="6" s="1"/>
  <c r="J26" i="6"/>
  <c r="T26" i="6" s="1"/>
  <c r="J27" i="6"/>
  <c r="T27" i="6" s="1"/>
  <c r="J28" i="6"/>
  <c r="T28" i="6" s="1"/>
  <c r="J29" i="6"/>
  <c r="T29" i="6" s="1"/>
  <c r="J30" i="6"/>
  <c r="T30" i="6" s="1"/>
  <c r="J31" i="6"/>
  <c r="T31" i="6" s="1"/>
  <c r="J32" i="6"/>
  <c r="T32" i="6" s="1"/>
  <c r="J33" i="6"/>
  <c r="T33" i="6" s="1"/>
  <c r="J34" i="6"/>
  <c r="T34" i="6" s="1"/>
  <c r="J37" i="6"/>
  <c r="T37" i="6" s="1"/>
  <c r="J38" i="6"/>
  <c r="T38" i="6" s="1"/>
  <c r="J39" i="6"/>
  <c r="T39" i="6" s="1"/>
  <c r="J40" i="6"/>
  <c r="T40" i="6" s="1"/>
  <c r="J41" i="6"/>
  <c r="T41" i="6" s="1"/>
  <c r="J43" i="6"/>
  <c r="T43" i="6" s="1"/>
  <c r="J44" i="6"/>
  <c r="T44" i="6" s="1"/>
  <c r="J45" i="6"/>
  <c r="T45" i="6" s="1"/>
  <c r="J46" i="6"/>
  <c r="T46" i="6" s="1"/>
  <c r="J47" i="6"/>
  <c r="T47" i="6" s="1"/>
  <c r="J48" i="6"/>
  <c r="T48" i="6" s="1"/>
  <c r="J49" i="6"/>
  <c r="T49" i="6" s="1"/>
  <c r="J50" i="6"/>
  <c r="T50" i="6" s="1"/>
  <c r="J51" i="6"/>
  <c r="T51" i="6" s="1"/>
  <c r="J52" i="6"/>
  <c r="T52" i="6" s="1"/>
  <c r="J54" i="6"/>
  <c r="T54" i="6" s="1"/>
  <c r="J55" i="6"/>
  <c r="T55" i="6" s="1"/>
  <c r="J56" i="6"/>
  <c r="T56" i="6" s="1"/>
  <c r="J57" i="6"/>
  <c r="T57" i="6" s="1"/>
  <c r="J58" i="6"/>
  <c r="T58" i="6" s="1"/>
  <c r="J59" i="6"/>
  <c r="T59" i="6" s="1"/>
  <c r="J60" i="6"/>
  <c r="T60" i="6" s="1"/>
  <c r="J61" i="6"/>
  <c r="T61" i="6" s="1"/>
  <c r="J62" i="6"/>
  <c r="T62" i="6" s="1"/>
  <c r="J63" i="6"/>
  <c r="T63" i="6" s="1"/>
  <c r="J64" i="6"/>
  <c r="T64" i="6" s="1"/>
  <c r="J65" i="6"/>
  <c r="T65" i="6" s="1"/>
  <c r="J66" i="6"/>
  <c r="T66" i="6" s="1"/>
  <c r="J67" i="6"/>
  <c r="T67" i="6" s="1"/>
  <c r="J68" i="6"/>
  <c r="T68" i="6" s="1"/>
  <c r="J69" i="6"/>
  <c r="T69" i="6" s="1"/>
  <c r="J70" i="6"/>
  <c r="T70" i="6" s="1"/>
  <c r="J71" i="6"/>
  <c r="T71" i="6" s="1"/>
  <c r="H113" i="6"/>
  <c r="W115" i="6"/>
  <c r="R115" i="6"/>
  <c r="M115" i="6"/>
  <c r="H115" i="6"/>
  <c r="W114" i="6"/>
  <c r="R114" i="6"/>
  <c r="M114" i="6"/>
  <c r="H114" i="6"/>
  <c r="H112" i="6"/>
  <c r="H111" i="6"/>
  <c r="H110" i="6"/>
  <c r="H109" i="6"/>
  <c r="O104" i="6"/>
  <c r="J104" i="6"/>
  <c r="J103" i="6"/>
  <c r="T103" i="6" s="1"/>
  <c r="J102" i="6"/>
  <c r="T102" i="6" s="1"/>
  <c r="J101" i="6"/>
  <c r="T101" i="6" s="1"/>
  <c r="J100" i="6"/>
  <c r="T100" i="6" s="1"/>
  <c r="J99" i="6"/>
  <c r="T99" i="6" s="1"/>
  <c r="J98" i="6"/>
  <c r="T98" i="6" s="1"/>
  <c r="J97" i="6"/>
  <c r="T97" i="6" s="1"/>
  <c r="J96" i="6"/>
  <c r="T96" i="6" s="1"/>
  <c r="J95" i="6"/>
  <c r="T95" i="6" s="1"/>
  <c r="J94" i="6"/>
  <c r="T94" i="6" s="1"/>
  <c r="J93" i="6"/>
  <c r="T93" i="6" s="1"/>
  <c r="J92" i="6"/>
  <c r="T92" i="6" s="1"/>
  <c r="J91" i="6"/>
  <c r="T91" i="6" s="1"/>
  <c r="J90" i="6"/>
  <c r="T90" i="6" s="1"/>
  <c r="J89" i="6"/>
  <c r="T89" i="6" s="1"/>
  <c r="J88" i="6"/>
  <c r="T88" i="6" s="1"/>
  <c r="J87" i="6"/>
  <c r="T87" i="6" s="1"/>
  <c r="J86" i="6"/>
  <c r="T86" i="6" s="1"/>
  <c r="J85" i="6"/>
  <c r="T85" i="6" s="1"/>
  <c r="J84" i="6"/>
  <c r="T84" i="6" s="1"/>
  <c r="J83" i="6"/>
  <c r="T83" i="6" s="1"/>
  <c r="J82" i="6"/>
  <c r="T82" i="6" s="1"/>
  <c r="J81" i="6"/>
  <c r="T81" i="6" s="1"/>
  <c r="J80" i="6"/>
  <c r="J79" i="6"/>
  <c r="T79" i="6" s="1"/>
  <c r="J78" i="6"/>
  <c r="T78" i="6" s="1"/>
  <c r="J76" i="6"/>
  <c r="T76" i="6" s="1"/>
  <c r="J75" i="6"/>
  <c r="T75" i="6" s="1"/>
  <c r="J73" i="6"/>
  <c r="T73" i="6" s="1"/>
  <c r="J72" i="6"/>
  <c r="T72" i="6" s="1"/>
  <c r="R112" i="6"/>
  <c r="M111" i="6"/>
  <c r="R110" i="6"/>
  <c r="M110" i="6"/>
  <c r="R109" i="6"/>
  <c r="M109" i="6"/>
  <c r="BR94" i="5"/>
  <c r="CB94" i="5" s="1"/>
  <c r="BR93" i="5"/>
  <c r="CB93" i="5" s="1"/>
  <c r="BR92" i="5"/>
  <c r="CB92" i="5" s="1"/>
  <c r="BR91" i="5"/>
  <c r="CB91" i="5" s="1"/>
  <c r="BR90" i="5"/>
  <c r="CB90" i="5" s="1"/>
  <c r="BR89" i="5"/>
  <c r="CB89" i="5" s="1"/>
  <c r="BR88" i="5"/>
  <c r="CB88" i="5" s="1"/>
  <c r="BR87" i="5"/>
  <c r="CB87" i="5" s="1"/>
  <c r="BR86" i="5"/>
  <c r="CB86" i="5" s="1"/>
  <c r="BR85" i="5"/>
  <c r="CB85" i="5" s="1"/>
  <c r="BR84" i="5"/>
  <c r="CB84" i="5" s="1"/>
  <c r="AX93" i="5"/>
  <c r="BH93" i="5" s="1"/>
  <c r="AX94" i="5"/>
  <c r="BH94" i="5" s="1"/>
  <c r="AX84" i="5"/>
  <c r="BH84" i="5" s="1"/>
  <c r="AX85" i="5"/>
  <c r="BH85" i="5" s="1"/>
  <c r="AX86" i="5"/>
  <c r="BH86" i="5" s="1"/>
  <c r="AX87" i="5"/>
  <c r="BH87" i="5" s="1"/>
  <c r="AX88" i="5"/>
  <c r="BH88" i="5" s="1"/>
  <c r="AX89" i="5"/>
  <c r="BH89" i="5" s="1"/>
  <c r="AX90" i="5"/>
  <c r="BH90" i="5" s="1"/>
  <c r="AX91" i="5"/>
  <c r="BH91" i="5" s="1"/>
  <c r="AX92" i="5"/>
  <c r="BH92" i="5" s="1"/>
  <c r="J94" i="5"/>
  <c r="T94" i="5" s="1"/>
  <c r="J95" i="5"/>
  <c r="T95" i="5" s="1"/>
  <c r="J96" i="5"/>
  <c r="T96" i="5" s="1"/>
  <c r="J97" i="5"/>
  <c r="T97" i="5" s="1"/>
  <c r="J98" i="5"/>
  <c r="T98" i="5" s="1"/>
  <c r="J99" i="5"/>
  <c r="T99" i="5" s="1"/>
  <c r="J100" i="5"/>
  <c r="T100" i="5" s="1"/>
  <c r="CE115" i="5"/>
  <c r="BZ115" i="5"/>
  <c r="BU115" i="5"/>
  <c r="BP115" i="5"/>
  <c r="BK115" i="5"/>
  <c r="BF115" i="5"/>
  <c r="BA115" i="5"/>
  <c r="AV115" i="5"/>
  <c r="CE114" i="5"/>
  <c r="BZ114" i="5"/>
  <c r="BU114" i="5"/>
  <c r="BP114" i="5"/>
  <c r="BK114" i="5"/>
  <c r="BF114" i="5"/>
  <c r="BA114" i="5"/>
  <c r="AV114" i="5"/>
  <c r="AV113" i="5"/>
  <c r="AV112" i="5"/>
  <c r="AV111" i="5"/>
  <c r="AV110" i="5"/>
  <c r="AV109" i="5"/>
  <c r="BP113" i="5"/>
  <c r="BA113" i="5"/>
  <c r="BA112" i="5"/>
  <c r="BF112" i="5"/>
  <c r="BP111" i="5"/>
  <c r="BF111" i="5"/>
  <c r="BP110" i="5"/>
  <c r="BF110" i="5"/>
  <c r="BA110" i="5"/>
  <c r="BP109" i="5"/>
  <c r="BF109" i="5"/>
  <c r="BA109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AI40" i="5" s="1"/>
  <c r="Y41" i="5"/>
  <c r="Y43" i="5"/>
  <c r="AI43" i="5" s="1"/>
  <c r="Y44" i="5"/>
  <c r="Y45" i="5"/>
  <c r="Y46" i="5"/>
  <c r="Y47" i="5"/>
  <c r="Y48" i="5"/>
  <c r="Y49" i="5"/>
  <c r="Y50" i="5"/>
  <c r="AI50" i="5" s="1"/>
  <c r="Y51" i="5"/>
  <c r="AI51" i="5" s="1"/>
  <c r="Y52" i="5"/>
  <c r="AI52" i="5" s="1"/>
  <c r="Y54" i="5"/>
  <c r="AI54" i="5" s="1"/>
  <c r="Y55" i="5"/>
  <c r="AI55" i="5" s="1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5" i="5"/>
  <c r="Y76" i="5"/>
  <c r="AI76" i="5" s="1"/>
  <c r="Y78" i="5"/>
  <c r="AI78" i="5" s="1"/>
  <c r="Y79" i="5"/>
  <c r="AI79" i="5" s="1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AD40" i="5"/>
  <c r="AN40" i="5" s="1"/>
  <c r="AD43" i="5"/>
  <c r="AN43" i="5" s="1"/>
  <c r="AQ115" i="5"/>
  <c r="AL115" i="5"/>
  <c r="AG115" i="5"/>
  <c r="AB115" i="5"/>
  <c r="AQ114" i="5"/>
  <c r="AL114" i="5"/>
  <c r="AG114" i="5"/>
  <c r="AB114" i="5"/>
  <c r="AB113" i="5"/>
  <c r="AB112" i="5"/>
  <c r="AD78" i="5"/>
  <c r="AN78" i="5" s="1"/>
  <c r="AD55" i="5"/>
  <c r="AN55" i="5" s="1"/>
  <c r="AD54" i="5"/>
  <c r="AN54" i="5" s="1"/>
  <c r="AD52" i="5"/>
  <c r="AN52" i="5" s="1"/>
  <c r="AD51" i="5"/>
  <c r="AN51" i="5" s="1"/>
  <c r="AD50" i="5"/>
  <c r="AN50" i="5" s="1"/>
  <c r="W109" i="5"/>
  <c r="W115" i="5"/>
  <c r="W114" i="5"/>
  <c r="J101" i="5"/>
  <c r="T101" i="5" s="1"/>
  <c r="J102" i="5"/>
  <c r="T102" i="5" s="1"/>
  <c r="O103" i="5"/>
  <c r="O104" i="5"/>
  <c r="H113" i="5"/>
  <c r="J7" i="5"/>
  <c r="T7" i="5" s="1"/>
  <c r="J8" i="5"/>
  <c r="T8" i="5" s="1"/>
  <c r="J9" i="5"/>
  <c r="T9" i="5" s="1"/>
  <c r="J10" i="5"/>
  <c r="T10" i="5" s="1"/>
  <c r="J11" i="5"/>
  <c r="T11" i="5" s="1"/>
  <c r="J12" i="5"/>
  <c r="T12" i="5" s="1"/>
  <c r="J13" i="5"/>
  <c r="T13" i="5" s="1"/>
  <c r="J14" i="5"/>
  <c r="T14" i="5" s="1"/>
  <c r="J15" i="5"/>
  <c r="T15" i="5" s="1"/>
  <c r="J16" i="5"/>
  <c r="T16" i="5" s="1"/>
  <c r="J17" i="5"/>
  <c r="T17" i="5" s="1"/>
  <c r="J18" i="5"/>
  <c r="T18" i="5" s="1"/>
  <c r="J19" i="5"/>
  <c r="T19" i="5" s="1"/>
  <c r="J20" i="5"/>
  <c r="T20" i="5" s="1"/>
  <c r="J21" i="5"/>
  <c r="T21" i="5" s="1"/>
  <c r="J22" i="5"/>
  <c r="T22" i="5" s="1"/>
  <c r="J23" i="5"/>
  <c r="T23" i="5" s="1"/>
  <c r="J24" i="5"/>
  <c r="T24" i="5" s="1"/>
  <c r="J25" i="5"/>
  <c r="T25" i="5" s="1"/>
  <c r="J26" i="5"/>
  <c r="T26" i="5" s="1"/>
  <c r="J27" i="5"/>
  <c r="T27" i="5" s="1"/>
  <c r="J28" i="5"/>
  <c r="T28" i="5" s="1"/>
  <c r="J29" i="5"/>
  <c r="T29" i="5" s="1"/>
  <c r="J30" i="5"/>
  <c r="T30" i="5" s="1"/>
  <c r="J31" i="5"/>
  <c r="T31" i="5" s="1"/>
  <c r="J32" i="5"/>
  <c r="T32" i="5" s="1"/>
  <c r="J33" i="5"/>
  <c r="T33" i="5" s="1"/>
  <c r="J34" i="5"/>
  <c r="T34" i="5" s="1"/>
  <c r="J35" i="5"/>
  <c r="T35" i="5" s="1"/>
  <c r="J36" i="5"/>
  <c r="T36" i="5" s="1"/>
  <c r="J37" i="5"/>
  <c r="T37" i="5" s="1"/>
  <c r="J38" i="5"/>
  <c r="T38" i="5" s="1"/>
  <c r="J39" i="5"/>
  <c r="T39" i="5" s="1"/>
  <c r="J40" i="5"/>
  <c r="T40" i="5" s="1"/>
  <c r="J41" i="5"/>
  <c r="T41" i="5" s="1"/>
  <c r="J43" i="5"/>
  <c r="T43" i="5" s="1"/>
  <c r="J44" i="5"/>
  <c r="T44" i="5" s="1"/>
  <c r="J45" i="5"/>
  <c r="T45" i="5" s="1"/>
  <c r="W111" i="5" s="1"/>
  <c r="J46" i="5"/>
  <c r="T46" i="5" s="1"/>
  <c r="J47" i="5"/>
  <c r="T47" i="5" s="1"/>
  <c r="J48" i="5"/>
  <c r="T48" i="5" s="1"/>
  <c r="J49" i="5"/>
  <c r="T49" i="5" s="1"/>
  <c r="J50" i="5"/>
  <c r="T50" i="5" s="1"/>
  <c r="J51" i="5"/>
  <c r="T51" i="5" s="1"/>
  <c r="J52" i="5"/>
  <c r="T52" i="5" s="1"/>
  <c r="J54" i="5"/>
  <c r="T54" i="5" s="1"/>
  <c r="J55" i="5"/>
  <c r="T55" i="5" s="1"/>
  <c r="J56" i="5"/>
  <c r="T56" i="5" s="1"/>
  <c r="J57" i="5"/>
  <c r="T57" i="5" s="1"/>
  <c r="J58" i="5"/>
  <c r="T58" i="5" s="1"/>
  <c r="J59" i="5"/>
  <c r="T59" i="5" s="1"/>
  <c r="J60" i="5"/>
  <c r="T60" i="5" s="1"/>
  <c r="J61" i="5"/>
  <c r="T61" i="5" s="1"/>
  <c r="J62" i="5"/>
  <c r="T62" i="5" s="1"/>
  <c r="J63" i="5"/>
  <c r="T63" i="5" s="1"/>
  <c r="J64" i="5"/>
  <c r="T64" i="5" s="1"/>
  <c r="J65" i="5"/>
  <c r="T65" i="5" s="1"/>
  <c r="J66" i="5"/>
  <c r="T66" i="5" s="1"/>
  <c r="J67" i="5"/>
  <c r="T67" i="5" s="1"/>
  <c r="J68" i="5"/>
  <c r="T68" i="5" s="1"/>
  <c r="J69" i="5"/>
  <c r="T69" i="5" s="1"/>
  <c r="J70" i="5"/>
  <c r="T70" i="5" s="1"/>
  <c r="J71" i="5"/>
  <c r="T71" i="5" s="1"/>
  <c r="R115" i="5"/>
  <c r="R114" i="5"/>
  <c r="R112" i="5"/>
  <c r="R110" i="5"/>
  <c r="R109" i="5"/>
  <c r="M115" i="5"/>
  <c r="M114" i="5"/>
  <c r="M110" i="5"/>
  <c r="J72" i="5"/>
  <c r="T72" i="5" s="1"/>
  <c r="J73" i="5"/>
  <c r="T73" i="5" s="1"/>
  <c r="J75" i="5"/>
  <c r="T75" i="5" s="1"/>
  <c r="J76" i="5"/>
  <c r="T76" i="5" s="1"/>
  <c r="J78" i="5"/>
  <c r="T78" i="5" s="1"/>
  <c r="J79" i="5"/>
  <c r="T79" i="5" s="1"/>
  <c r="J80" i="5"/>
  <c r="T80" i="5" s="1"/>
  <c r="J81" i="5"/>
  <c r="T81" i="5" s="1"/>
  <c r="J82" i="5"/>
  <c r="T82" i="5" s="1"/>
  <c r="J83" i="5"/>
  <c r="T83" i="5" s="1"/>
  <c r="J84" i="5"/>
  <c r="T84" i="5" s="1"/>
  <c r="J85" i="5"/>
  <c r="T85" i="5" s="1"/>
  <c r="J86" i="5"/>
  <c r="T86" i="5" s="1"/>
  <c r="J87" i="5"/>
  <c r="T87" i="5" s="1"/>
  <c r="J88" i="5"/>
  <c r="T88" i="5" s="1"/>
  <c r="J89" i="5"/>
  <c r="T89" i="5" s="1"/>
  <c r="J90" i="5"/>
  <c r="T90" i="5" s="1"/>
  <c r="J91" i="5"/>
  <c r="T91" i="5" s="1"/>
  <c r="J92" i="5"/>
  <c r="T92" i="5" s="1"/>
  <c r="J93" i="5"/>
  <c r="T93" i="5" s="1"/>
  <c r="J103" i="5"/>
  <c r="T103" i="5" s="1"/>
  <c r="J104" i="5"/>
  <c r="T104" i="5" s="1"/>
  <c r="H112" i="5"/>
  <c r="H111" i="5"/>
  <c r="H110" i="5"/>
  <c r="H115" i="5"/>
  <c r="H114" i="5"/>
  <c r="H109" i="5"/>
  <c r="H108" i="3"/>
  <c r="H109" i="3"/>
  <c r="AD92" i="5" l="1"/>
  <c r="AN92" i="5" s="1"/>
  <c r="AI92" i="5"/>
  <c r="AD90" i="5"/>
  <c r="AN90" i="5" s="1"/>
  <c r="AI90" i="5"/>
  <c r="AD88" i="5"/>
  <c r="AN88" i="5" s="1"/>
  <c r="AI88" i="5"/>
  <c r="AD86" i="5"/>
  <c r="AN86" i="5" s="1"/>
  <c r="AI86" i="5"/>
  <c r="AD84" i="5"/>
  <c r="AI84" i="5"/>
  <c r="AL113" i="5" s="1"/>
  <c r="AD82" i="5"/>
  <c r="AN82" i="5" s="1"/>
  <c r="AI82" i="5"/>
  <c r="AD80" i="5"/>
  <c r="AN80" i="5" s="1"/>
  <c r="AI80" i="5"/>
  <c r="AI75" i="5"/>
  <c r="AD75" i="5"/>
  <c r="AD72" i="5"/>
  <c r="AN72" i="5" s="1"/>
  <c r="AI72" i="5"/>
  <c r="AD70" i="5"/>
  <c r="AN70" i="5" s="1"/>
  <c r="AI70" i="5"/>
  <c r="AD68" i="5"/>
  <c r="AN68" i="5" s="1"/>
  <c r="AI68" i="5"/>
  <c r="AD66" i="5"/>
  <c r="AN66" i="5" s="1"/>
  <c r="AI66" i="5"/>
  <c r="AD64" i="5"/>
  <c r="AI64" i="5"/>
  <c r="AL112" i="5" s="1"/>
  <c r="AD62" i="5"/>
  <c r="AN62" i="5" s="1"/>
  <c r="AI62" i="5"/>
  <c r="AD60" i="5"/>
  <c r="AN60" i="5" s="1"/>
  <c r="AI60" i="5"/>
  <c r="AD58" i="5"/>
  <c r="AN58" i="5" s="1"/>
  <c r="AI58" i="5"/>
  <c r="AD56" i="5"/>
  <c r="AN56" i="5" s="1"/>
  <c r="AI56" i="5"/>
  <c r="AI49" i="5"/>
  <c r="AD49" i="5"/>
  <c r="AI47" i="5"/>
  <c r="AD47" i="5"/>
  <c r="AI45" i="5"/>
  <c r="AD45" i="5"/>
  <c r="AI38" i="5"/>
  <c r="AD38" i="5"/>
  <c r="AD36" i="5"/>
  <c r="AN36" i="5" s="1"/>
  <c r="AI36" i="5"/>
  <c r="AD34" i="5"/>
  <c r="AN34" i="5" s="1"/>
  <c r="AI34" i="5"/>
  <c r="AD32" i="5"/>
  <c r="AN32" i="5" s="1"/>
  <c r="AI32" i="5"/>
  <c r="AD30" i="5"/>
  <c r="AN30" i="5" s="1"/>
  <c r="AI30" i="5"/>
  <c r="AD28" i="5"/>
  <c r="AN28" i="5" s="1"/>
  <c r="AI28" i="5"/>
  <c r="AD26" i="5"/>
  <c r="AN26" i="5" s="1"/>
  <c r="AI26" i="5"/>
  <c r="AD24" i="5"/>
  <c r="AN24" i="5" s="1"/>
  <c r="AI24" i="5"/>
  <c r="AD22" i="5"/>
  <c r="AN22" i="5" s="1"/>
  <c r="AI22" i="5"/>
  <c r="AD20" i="5"/>
  <c r="AN20" i="5" s="1"/>
  <c r="AI20" i="5"/>
  <c r="AD18" i="5"/>
  <c r="AN18" i="5" s="1"/>
  <c r="AI18" i="5"/>
  <c r="AD16" i="5"/>
  <c r="AN16" i="5" s="1"/>
  <c r="AI16" i="5"/>
  <c r="AD14" i="5"/>
  <c r="AN14" i="5" s="1"/>
  <c r="AI14" i="5"/>
  <c r="AD12" i="5"/>
  <c r="AN12" i="5" s="1"/>
  <c r="AI12" i="5"/>
  <c r="AD10" i="5"/>
  <c r="AN10" i="5" s="1"/>
  <c r="AI10" i="5"/>
  <c r="AD8" i="5"/>
  <c r="AN8" i="5" s="1"/>
  <c r="AI8" i="5"/>
  <c r="M112" i="6"/>
  <c r="T80" i="6"/>
  <c r="T104" i="6"/>
  <c r="AN8" i="6"/>
  <c r="AN10" i="6"/>
  <c r="AN12" i="6"/>
  <c r="AN14" i="6"/>
  <c r="AN16" i="6"/>
  <c r="AN18" i="6"/>
  <c r="AN20" i="6"/>
  <c r="AN22" i="6"/>
  <c r="AN24" i="6"/>
  <c r="AN26" i="6"/>
  <c r="AN28" i="6"/>
  <c r="AN30" i="6"/>
  <c r="AN32" i="6"/>
  <c r="AN36" i="6"/>
  <c r="AN38" i="6"/>
  <c r="AN45" i="6"/>
  <c r="AQ111" i="6" s="1"/>
  <c r="AN47" i="6"/>
  <c r="AN49" i="6"/>
  <c r="AN56" i="6"/>
  <c r="AN58" i="6"/>
  <c r="AN60" i="6"/>
  <c r="AN62" i="6"/>
  <c r="AN64" i="6"/>
  <c r="AN66" i="6"/>
  <c r="AN68" i="6"/>
  <c r="AN70" i="6"/>
  <c r="AN72" i="6"/>
  <c r="AN7" i="6"/>
  <c r="AN9" i="6"/>
  <c r="AN11" i="6"/>
  <c r="AN13" i="6"/>
  <c r="AN15" i="6"/>
  <c r="AN17" i="6"/>
  <c r="AN19" i="6"/>
  <c r="AN23" i="6"/>
  <c r="AN25" i="6"/>
  <c r="AN27" i="6"/>
  <c r="AN29" i="6"/>
  <c r="AN31" i="6"/>
  <c r="AN35" i="6"/>
  <c r="AN37" i="6"/>
  <c r="AN46" i="6"/>
  <c r="AN48" i="6"/>
  <c r="AN57" i="6"/>
  <c r="AN59" i="6"/>
  <c r="AN61" i="6"/>
  <c r="AN63" i="6"/>
  <c r="AN65" i="6"/>
  <c r="AN67" i="6"/>
  <c r="AN69" i="6"/>
  <c r="AN71" i="6"/>
  <c r="AN73" i="6"/>
  <c r="AD91" i="5"/>
  <c r="AI91" i="5"/>
  <c r="AD89" i="5"/>
  <c r="AI89" i="5"/>
  <c r="AD87" i="5"/>
  <c r="AI87" i="5"/>
  <c r="AD85" i="5"/>
  <c r="AI85" i="5"/>
  <c r="AD83" i="5"/>
  <c r="AI83" i="5"/>
  <c r="AD81" i="5"/>
  <c r="AI81" i="5"/>
  <c r="AD73" i="5"/>
  <c r="AI73" i="5"/>
  <c r="AD71" i="5"/>
  <c r="AI71" i="5"/>
  <c r="AD69" i="5"/>
  <c r="AI69" i="5"/>
  <c r="AD67" i="5"/>
  <c r="AI67" i="5"/>
  <c r="AD65" i="5"/>
  <c r="AI65" i="5"/>
  <c r="AD63" i="5"/>
  <c r="AI63" i="5"/>
  <c r="AD61" i="5"/>
  <c r="AI61" i="5"/>
  <c r="AD59" i="5"/>
  <c r="AI59" i="5"/>
  <c r="AD57" i="5"/>
  <c r="AI57" i="5"/>
  <c r="AI48" i="5"/>
  <c r="AD48" i="5"/>
  <c r="AN48" i="5" s="1"/>
  <c r="AI46" i="5"/>
  <c r="AD46" i="5"/>
  <c r="AN46" i="5" s="1"/>
  <c r="AD44" i="5"/>
  <c r="AI44" i="5"/>
  <c r="AD41" i="5"/>
  <c r="AI41" i="5"/>
  <c r="AD39" i="5"/>
  <c r="AI39" i="5"/>
  <c r="AD37" i="5"/>
  <c r="AI37" i="5"/>
  <c r="AD35" i="5"/>
  <c r="AI35" i="5"/>
  <c r="AD33" i="5"/>
  <c r="AI33" i="5"/>
  <c r="AD31" i="5"/>
  <c r="AI31" i="5"/>
  <c r="AD29" i="5"/>
  <c r="AI29" i="5"/>
  <c r="AD27" i="5"/>
  <c r="AI27" i="5"/>
  <c r="AD25" i="5"/>
  <c r="AI25" i="5"/>
  <c r="AD23" i="5"/>
  <c r="AI23" i="5"/>
  <c r="AL110" i="5" s="1"/>
  <c r="AD21" i="5"/>
  <c r="AI21" i="5"/>
  <c r="AD19" i="5"/>
  <c r="AI19" i="5"/>
  <c r="AD17" i="5"/>
  <c r="AI17" i="5"/>
  <c r="AD15" i="5"/>
  <c r="AI15" i="5"/>
  <c r="AD13" i="5"/>
  <c r="AI13" i="5"/>
  <c r="AD11" i="5"/>
  <c r="AI11" i="5"/>
  <c r="AD9" i="5"/>
  <c r="AI9" i="5"/>
  <c r="AB109" i="5"/>
  <c r="AD7" i="5"/>
  <c r="AN7" i="5" s="1"/>
  <c r="AQ109" i="5" s="1"/>
  <c r="AI7" i="5"/>
  <c r="AL109" i="5" s="1"/>
  <c r="BP112" i="5"/>
  <c r="BF113" i="5"/>
  <c r="M111" i="5"/>
  <c r="W113" i="5"/>
  <c r="AB110" i="5"/>
  <c r="AG111" i="5"/>
  <c r="AD76" i="5"/>
  <c r="AN76" i="5" s="1"/>
  <c r="AD79" i="5"/>
  <c r="AN79" i="5" s="1"/>
  <c r="AB111" i="5"/>
  <c r="BA111" i="5"/>
  <c r="AQ111" i="10"/>
  <c r="AQ112" i="10"/>
  <c r="CE112" i="10"/>
  <c r="CE111" i="8"/>
  <c r="CE110" i="8"/>
  <c r="CE109" i="8"/>
  <c r="CE112" i="8"/>
  <c r="AQ110" i="8"/>
  <c r="CE113" i="8"/>
  <c r="AG113" i="7"/>
  <c r="AG111" i="7"/>
  <c r="AG109" i="7"/>
  <c r="AQ113" i="7"/>
  <c r="AL113" i="7"/>
  <c r="W113" i="7"/>
  <c r="AL112" i="7"/>
  <c r="W112" i="7"/>
  <c r="AL111" i="7"/>
  <c r="W111" i="7"/>
  <c r="AG112" i="7"/>
  <c r="AL110" i="7"/>
  <c r="W110" i="7"/>
  <c r="AL109" i="7"/>
  <c r="W109" i="7"/>
  <c r="AG110" i="7"/>
  <c r="CB91" i="6"/>
  <c r="CB87" i="6"/>
  <c r="CB90" i="6"/>
  <c r="CB86" i="6"/>
  <c r="CE109" i="6"/>
  <c r="BZ109" i="6"/>
  <c r="BK109" i="6"/>
  <c r="CB89" i="6"/>
  <c r="CB85" i="6"/>
  <c r="BZ113" i="6"/>
  <c r="CB94" i="6"/>
  <c r="CB92" i="6"/>
  <c r="CB88" i="6"/>
  <c r="CB84" i="6"/>
  <c r="BU113" i="6"/>
  <c r="BZ110" i="6"/>
  <c r="BK110" i="6"/>
  <c r="CE112" i="6"/>
  <c r="BZ112" i="6"/>
  <c r="BK112" i="6"/>
  <c r="CE111" i="6"/>
  <c r="BZ111" i="6"/>
  <c r="BK111" i="6"/>
  <c r="BU110" i="6"/>
  <c r="W113" i="6"/>
  <c r="AQ112" i="6"/>
  <c r="AQ109" i="6"/>
  <c r="AQ110" i="6"/>
  <c r="R113" i="6"/>
  <c r="M113" i="6"/>
  <c r="AL111" i="5"/>
  <c r="AG109" i="5"/>
  <c r="AG110" i="5"/>
  <c r="W112" i="5"/>
  <c r="M109" i="5"/>
  <c r="R111" i="5"/>
  <c r="R113" i="5"/>
  <c r="M113" i="5"/>
  <c r="M112" i="5"/>
  <c r="W110" i="5"/>
  <c r="AN9" i="5" l="1"/>
  <c r="AN11" i="5"/>
  <c r="AN13" i="5"/>
  <c r="AN15" i="5"/>
  <c r="AN17" i="5"/>
  <c r="AN19" i="5"/>
  <c r="AN21" i="5"/>
  <c r="AN23" i="5"/>
  <c r="AN25" i="5"/>
  <c r="AN27" i="5"/>
  <c r="AN29" i="5"/>
  <c r="AN31" i="5"/>
  <c r="AN33" i="5"/>
  <c r="AN35" i="5"/>
  <c r="AN37" i="5"/>
  <c r="AN39" i="5"/>
  <c r="AN41" i="5"/>
  <c r="AQ110" i="5" s="1"/>
  <c r="AN44" i="5"/>
  <c r="AN57" i="5"/>
  <c r="AN59" i="5"/>
  <c r="AN61" i="5"/>
  <c r="AN63" i="5"/>
  <c r="AN65" i="5"/>
  <c r="AN67" i="5"/>
  <c r="AN69" i="5"/>
  <c r="AN71" i="5"/>
  <c r="AN73" i="5"/>
  <c r="AN81" i="5"/>
  <c r="AN83" i="5"/>
  <c r="AN85" i="5"/>
  <c r="AN87" i="5"/>
  <c r="AN89" i="5"/>
  <c r="AN91" i="5"/>
  <c r="AN38" i="5"/>
  <c r="AN45" i="5"/>
  <c r="AQ111" i="5" s="1"/>
  <c r="AN47" i="5"/>
  <c r="AN49" i="5"/>
  <c r="AN75" i="5"/>
  <c r="AN64" i="5"/>
  <c r="AQ112" i="5" s="1"/>
  <c r="AG112" i="5"/>
  <c r="AN84" i="5"/>
  <c r="AQ113" i="5" s="1"/>
  <c r="AG113" i="5"/>
  <c r="AQ110" i="7"/>
  <c r="AQ109" i="7"/>
  <c r="AQ112" i="7"/>
  <c r="AQ111" i="7"/>
  <c r="CE110" i="6"/>
  <c r="CE113" i="6"/>
  <c r="W112" i="6"/>
  <c r="W111" i="6"/>
  <c r="W110" i="6"/>
  <c r="W109" i="6"/>
  <c r="BK113" i="5"/>
  <c r="BU112" i="5"/>
  <c r="BU111" i="5"/>
  <c r="BZ113" i="5"/>
  <c r="BK112" i="5"/>
  <c r="BK110" i="5"/>
  <c r="BZ111" i="5"/>
  <c r="BU109" i="5"/>
  <c r="BK109" i="5"/>
  <c r="BU113" i="5"/>
  <c r="BZ112" i="5"/>
  <c r="BZ110" i="5"/>
  <c r="BK111" i="5"/>
  <c r="BU110" i="5"/>
  <c r="BZ109" i="5"/>
  <c r="CE109" i="5" l="1"/>
  <c r="CE110" i="5"/>
  <c r="CE112" i="5"/>
  <c r="CE111" i="5"/>
  <c r="CE113" i="5"/>
</calcChain>
</file>

<file path=xl/sharedStrings.xml><?xml version="1.0" encoding="utf-8"?>
<sst xmlns="http://schemas.openxmlformats.org/spreadsheetml/2006/main" count="86012" uniqueCount="300">
  <si>
    <t>ADIM</t>
  </si>
  <si>
    <t>KONTROL</t>
  </si>
  <si>
    <t>Kalan Zaman</t>
  </si>
  <si>
    <t>0</t>
  </si>
  <si>
    <t>-</t>
  </si>
  <si>
    <t>1</t>
  </si>
  <si>
    <t>2</t>
  </si>
  <si>
    <t>3</t>
  </si>
  <si>
    <t>4</t>
  </si>
  <si>
    <t>5</t>
  </si>
  <si>
    <t>SICAKLIK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</si>
  <si>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</si>
  <si>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</si>
  <si>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</si>
  <si>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</si>
  <si>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</si>
  <si>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</si>
  <si>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</si>
  <si>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</si>
  <si>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</si>
  <si>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</si>
  <si>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AY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</si>
  <si>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</si>
  <si>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</si>
  <si>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</si>
  <si>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</si>
  <si>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</si>
  <si>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</si>
  <si>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</si>
  <si>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</si>
  <si>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</si>
  <si>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</si>
  <si>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</si>
  <si>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</si>
  <si>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</si>
  <si>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</si>
  <si>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</si>
  <si>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</si>
  <si>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</si>
  <si>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</si>
  <si>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</si>
  <si>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</si>
  <si>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</si>
  <si>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</si>
  <si>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</si>
  <si>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1.SCD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</si>
  <si>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</si>
  <si>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</si>
  <si>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</si>
  <si>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</si>
  <si>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</si>
  <si>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</si>
  <si>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</si>
  <si>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</si>
  <si>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</si>
  <si>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</si>
  <si>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</si>
  <si>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</si>
  <si>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</si>
  <si>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</si>
  <si>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</si>
  <si>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</si>
  <si>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</si>
  <si>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</si>
  <si>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</si>
  <si>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DSB</t>
  </si>
  <si>
    <t>58</t>
  </si>
  <si>
    <t>DEPO POMPASI</t>
  </si>
  <si>
    <t>59</t>
  </si>
  <si>
    <t>60</t>
  </si>
  <si>
    <t>61</t>
  </si>
  <si>
    <t>RY</t>
  </si>
  <si>
    <t>62</t>
  </si>
  <si>
    <t>REJENERASYON</t>
  </si>
  <si>
    <t>63</t>
  </si>
  <si>
    <t>64</t>
  </si>
  <si>
    <t>FAN</t>
  </si>
  <si>
    <t>65</t>
  </si>
  <si>
    <t>BEKLEME</t>
  </si>
  <si>
    <t>66</t>
  </si>
  <si>
    <t>67</t>
  </si>
  <si>
    <t>68</t>
  </si>
  <si>
    <t>69</t>
  </si>
  <si>
    <t>70</t>
  </si>
  <si>
    <t>KU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</si>
  <si>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</si>
  <si>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</si>
  <si>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</si>
  <si>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</si>
  <si>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</si>
  <si>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</si>
  <si>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</si>
  <si>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</si>
  <si>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</si>
  <si>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</si>
  <si>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</si>
  <si>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STOP</t>
  </si>
  <si>
    <t>3YV KONUM</t>
  </si>
  <si>
    <t>Fonksiyon Birimi</t>
  </si>
  <si>
    <t>MFT</t>
  </si>
  <si>
    <t>MFT POMPASI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</si>
  <si>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</si>
  <si>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</si>
  <si>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</si>
  <si>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</si>
  <si>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</si>
  <si>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</si>
  <si>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</si>
  <si>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</si>
  <si>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</si>
  <si>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</si>
  <si>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</si>
  <si>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</si>
  <si>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Fonksiyonlar</t>
  </si>
  <si>
    <t>C5
BSC</t>
  </si>
  <si>
    <t>Tablet</t>
  </si>
  <si>
    <t>Pre-Wash</t>
  </si>
  <si>
    <t>W2L011</t>
  </si>
  <si>
    <t>Mini 30</t>
  </si>
  <si>
    <t>+</t>
  </si>
  <si>
    <t>Delicate</t>
  </si>
  <si>
    <t>58 Min</t>
  </si>
  <si>
    <t>Intensive 70</t>
  </si>
  <si>
    <t>Hygiene</t>
  </si>
  <si>
    <t>Mix Wash 2</t>
  </si>
  <si>
    <t>Eco 50</t>
  </si>
  <si>
    <t>W2L1005_Y_A+</t>
  </si>
  <si>
    <t>Pre-Wash (W2L011)</t>
  </si>
  <si>
    <t>PC Prog. 1</t>
  </si>
  <si>
    <t>Pre-Wash (W2L011-VANALI-BLDC)</t>
  </si>
  <si>
    <t>sn</t>
  </si>
  <si>
    <t>litre</t>
  </si>
  <si>
    <t>dak</t>
  </si>
  <si>
    <t>C</t>
  </si>
  <si>
    <t>ALT</t>
  </si>
  <si>
    <t>2200</t>
  </si>
  <si>
    <t>2800</t>
  </si>
  <si>
    <t>2.SCD</t>
  </si>
  <si>
    <t>PC Prog. 2</t>
  </si>
  <si>
    <t>Program Bilgileri</t>
  </si>
  <si>
    <t>2600</t>
  </si>
  <si>
    <t>2400</t>
  </si>
  <si>
    <t>TABLET
(Fonksiyon Tablo 1)</t>
  </si>
  <si>
    <t>MFT
(Fonksiyon Tablo 0-MFT)</t>
  </si>
  <si>
    <t>TABLET+MFT
(Fonksiyon Tablo 1+MFT)</t>
  </si>
  <si>
    <t>REJENERASYON VAR</t>
  </si>
  <si>
    <t>BEKLEME (REJ VARSA YAPILMAYACAKTIR)</t>
  </si>
  <si>
    <t>FAN (REJ VARSA YAPILMAYACAKTIR)</t>
  </si>
  <si>
    <t>TABLET  + REJENERASYON
(Fonksiyon Tablo 1)</t>
  </si>
  <si>
    <t>MFT + REJENERASYON
(Fonksiyon Tablo 0-MFT)</t>
  </si>
  <si>
    <t>TABLET+MFT + REJENERASYON
(Fonksiyon Tablo 1+MFT)</t>
  </si>
  <si>
    <t>PC Prog. 3</t>
  </si>
  <si>
    <t>3000</t>
  </si>
  <si>
    <t>2200/2600</t>
  </si>
  <si>
    <t>3200</t>
  </si>
  <si>
    <t>PC Prog. 4</t>
  </si>
  <si>
    <t>PC Prog. 5</t>
  </si>
  <si>
    <t>PC Prog. 6</t>
  </si>
  <si>
    <t>PC Prog. 7</t>
  </si>
  <si>
    <t>PC Prog. 8</t>
  </si>
  <si>
    <t>PC Prog. 9</t>
  </si>
  <si>
    <t>PC Prog. 10</t>
  </si>
  <si>
    <t>PC Prog. 11</t>
  </si>
  <si>
    <t>PC Prog. 12</t>
  </si>
  <si>
    <t>PC Prog. 13</t>
  </si>
  <si>
    <t>PC Prog. 14</t>
  </si>
  <si>
    <t>PC Prog. 15</t>
  </si>
  <si>
    <t>3400</t>
  </si>
  <si>
    <t>TABLET+REJ.
(Fonksiyon Tablo 1+REJ.)</t>
  </si>
  <si>
    <t>TABLET+MFT+REJ.
(Fonksiyon Tablo 1+MFT+REJ.)</t>
  </si>
  <si>
    <t>94</t>
  </si>
  <si>
    <t>Auto7L</t>
  </si>
  <si>
    <t>Auto2</t>
  </si>
  <si>
    <t>95</t>
  </si>
  <si>
    <t>96</t>
  </si>
  <si>
    <t>97</t>
  </si>
  <si>
    <t>Enerji TUketimi</t>
  </si>
  <si>
    <t>Su TUketimi</t>
  </si>
  <si>
    <t>Program SUresi</t>
  </si>
  <si>
    <t>SURE</t>
  </si>
  <si>
    <t>SIRKULASYON/ISITICI</t>
  </si>
  <si>
    <t>60sn UST-60sn ALT</t>
  </si>
  <si>
    <t>UST</t>
  </si>
  <si>
    <t>Toplam Su TUketi (litre):</t>
  </si>
  <si>
    <t>Toplam SUre (dak):</t>
  </si>
  <si>
    <t>Toplam Su TUketimi (litre):</t>
  </si>
  <si>
    <t>Toplam AY SUresi (dak):</t>
  </si>
  <si>
    <t>Toplam 2.SCD SUresi (dak):</t>
  </si>
  <si>
    <t>Toplam Kurutma SUresi (dak):</t>
  </si>
  <si>
    <t>60sn UST-90sn ALT</t>
  </si>
  <si>
    <t>90sn UST-60sn ALT</t>
  </si>
  <si>
    <t>Değisken</t>
  </si>
  <si>
    <t>BOSALTMA VANASI</t>
  </si>
  <si>
    <t>Ana Sayfaya Don</t>
  </si>
  <si>
    <t>Program Ozellikleri</t>
  </si>
  <si>
    <t>OY</t>
  </si>
  <si>
    <t>FONKSIYON</t>
  </si>
  <si>
    <t>FONKSIYONSUZ</t>
  </si>
  <si>
    <t>SIRKULASYON DEVRI</t>
  </si>
  <si>
    <t xml:space="preserve">TAHLIYE </t>
  </si>
  <si>
    <t>SU GIRIS VANASI</t>
  </si>
  <si>
    <t>SU MIKTARI</t>
  </si>
  <si>
    <t>SIRKULASYON</t>
  </si>
  <si>
    <t>SIRKULASYON/ISITICI/DETERJAN</t>
  </si>
  <si>
    <t>SIRKULASYON/TAHLIYE</t>
  </si>
  <si>
    <t>SUREKLI ENERJILI</t>
  </si>
  <si>
    <t>TAHLIYE</t>
  </si>
  <si>
    <t>SU GIRIS VANASI / BOSALTMA VANASI</t>
  </si>
  <si>
    <t>SIRKULASYON/ISITICI/DET</t>
  </si>
  <si>
    <t>REJENERASYON / SU GIRIS VANASI / BOSALTMA VANASI / TAHLIYE</t>
  </si>
  <si>
    <t>SU GIRIS VANASI / BOSALTMA VANASI / TAHLIYE / FAN</t>
  </si>
  <si>
    <t>FONKSIYONSUZ
(Fonksiyon Tablo 0)</t>
  </si>
  <si>
    <t>FONKSIYONSUZ + REJENERASYON
(Fonksiyon Tablo 0)</t>
  </si>
  <si>
    <t>SIRKULASYON (STRONG WASH)</t>
  </si>
  <si>
    <t>ENERJISIZ</t>
  </si>
  <si>
    <t>AUTO PROGRAM 0 KIR</t>
  </si>
  <si>
    <t>AUTO PROGRAM 1/2 KIR</t>
  </si>
  <si>
    <t>AUTO PROGRAM 1/1 KIR</t>
  </si>
  <si>
    <t>AUTO PROGRAM 3/2 KIR</t>
  </si>
  <si>
    <t>Auto Program 
"0 KIR"</t>
  </si>
  <si>
    <t>Auto Program 
"1/2 KIR"</t>
  </si>
  <si>
    <t>Auto Program 
"1/1 KIR"</t>
  </si>
  <si>
    <t>Auto Program 
"3/2 KIR"</t>
  </si>
  <si>
    <t>FONKSIYONSUZ+MFT
(Fonksiyon Tablo 0+MFT)</t>
  </si>
  <si>
    <t>FONKSIYONSUZ+REJ.
(Fonksiyon Tablo 0+REJ.)</t>
  </si>
  <si>
    <t>FONKSIYONSUZ+MFT+REJ.
(Fonksiyon Tablo 0+MFT+REJ.)</t>
  </si>
  <si>
    <t>SU GIRIS VANASI/BOSALTMA VANASI</t>
  </si>
  <si>
    <t>Program Adi</t>
  </si>
  <si>
    <t>Ana Yikama Sicakliği (C):</t>
  </si>
  <si>
    <t>Sicak Durulama Sicakliği (C):</t>
  </si>
  <si>
    <t>KAPI ACMA</t>
  </si>
  <si>
    <t>MFT FONKSIYONU SECILI</t>
  </si>
  <si>
    <t>MFT FONKSIYONU SECILI + REJENERASYON VAR</t>
  </si>
  <si>
    <t>MFT FONKSIYONU SECILI + REJENERASYON</t>
  </si>
  <si>
    <t>Program Kodu 
(Normal/Kapi Acma)</t>
  </si>
  <si>
    <t>W2L021</t>
  </si>
  <si>
    <t>W2L960</t>
  </si>
  <si>
    <t>W2L126</t>
  </si>
  <si>
    <t>W2L950</t>
  </si>
  <si>
    <t>W2L081</t>
  </si>
  <si>
    <t>W2L1054</t>
  </si>
  <si>
    <t>W2L1058</t>
  </si>
  <si>
    <t>W2L1074</t>
  </si>
  <si>
    <t>Yarim Yuk</t>
  </si>
  <si>
    <t>MixWash2 (W2L1054)</t>
  </si>
  <si>
    <t>MixWash2
(W2L1054-VANALI-BLDC)</t>
  </si>
  <si>
    <t>Hygiene 70+ (W2L081)</t>
  </si>
  <si>
    <t>Hygiene 70+
(W2L081-VANALI-BLDC)</t>
  </si>
  <si>
    <t>Intensive 70 (W2L950)</t>
  </si>
  <si>
    <t>Intensive 70
(W2L950-VANALI-BLDC)</t>
  </si>
  <si>
    <t>Express 58' (W2L126)</t>
  </si>
  <si>
    <t>Express 58'
(W2L126-VANALI-BLDC)</t>
  </si>
  <si>
    <t>Delicate 40 (W2L960)</t>
  </si>
  <si>
    <t>Delicate 40
(W2L960-VANALI-BLDC)</t>
  </si>
  <si>
    <t>Mini 30 (W2L021)</t>
  </si>
  <si>
    <t>Mini 30
(W2L021-VANALI-BLDC)</t>
  </si>
  <si>
    <t>Economy 50C (W2L1050(13ps)/W2L1052(12ps))</t>
  </si>
  <si>
    <t>Economy 50C 
(W2L1050(13ps)/W2L1052(12ps)-VANALI-BLDC)</t>
  </si>
  <si>
    <t>Economy 50C (W2L1017)</t>
  </si>
  <si>
    <t>Economy 50C 
(W2L1017-VANALI-BLDC)</t>
  </si>
  <si>
    <t>Economy 50C (W2L1013A)</t>
  </si>
  <si>
    <t>Economy 50C 
(W2L1013A-VANALI-BLDC)</t>
  </si>
  <si>
    <t>Economy 50C (W2L10XXA)</t>
  </si>
  <si>
    <t>Economy 50C 
(W2L10XXA-VANALI-BLDC)</t>
  </si>
  <si>
    <t>9lt A+ programı</t>
  </si>
  <si>
    <t>Eco6L (Kaktus) (W2L1005)</t>
  </si>
  <si>
    <t>Eco6L (Kaktus)
(W2L1005 (A+)-VANALI-BLDC)</t>
  </si>
  <si>
    <t>W2L1050</t>
  </si>
  <si>
    <t>PC Prog.1</t>
  </si>
  <si>
    <t>PC Prog.2</t>
  </si>
  <si>
    <t>PC Prog.3</t>
  </si>
  <si>
    <t>PC Prog.4</t>
  </si>
  <si>
    <t>PC Prog.5</t>
  </si>
  <si>
    <t>PC Prog.6</t>
  </si>
  <si>
    <t>PC Prog.7</t>
  </si>
  <si>
    <t>PC Prog.8</t>
  </si>
  <si>
    <t>PC Prog.9</t>
  </si>
  <si>
    <t>PC Prog.10</t>
  </si>
  <si>
    <t>PC Prog.11</t>
  </si>
  <si>
    <t>PC Prog.12</t>
  </si>
  <si>
    <t>PC Prog.13</t>
  </si>
  <si>
    <t>PC Prog.14</t>
  </si>
  <si>
    <t>PC Prog.15</t>
  </si>
  <si>
    <t>F5-F7 
(VANALI-BLDC PROGRAM AKIS TABLOLARI)</t>
  </si>
  <si>
    <t>W2L1077A(W2L1013A)</t>
  </si>
  <si>
    <t>W2L1078S</t>
  </si>
  <si>
    <t>W2L1078A</t>
  </si>
  <si>
    <t>W2L1017A</t>
  </si>
  <si>
    <t>Economy 50C (W21078A)</t>
  </si>
  <si>
    <t>Economy 50C (W2L1078S)</t>
  </si>
  <si>
    <t>YARIM YUK
(Fonksiyon Tablo 2)</t>
  </si>
  <si>
    <t>TABLET + YARIM YUK
(Fonksiyon Tablo 6)</t>
  </si>
  <si>
    <t>YARIM YUK+MFT
(Fonksiyon Tablo 2+MFT)</t>
  </si>
  <si>
    <t>TABLET+YARIM YUK+MFT
(Fonksiyon Tablo 6+MFT)</t>
  </si>
  <si>
    <t>YARIM YUK + REJENERASYON
(Fonksiyon Tablo 2)</t>
  </si>
  <si>
    <t>TABLET + YARIM YUK + REJENERASYON
(Fonksiyon Tablo 6)</t>
  </si>
  <si>
    <t>YARIM YUK + MFT + REJENERASYON
(Fonksiyon Tablo 2+MFT)</t>
  </si>
  <si>
    <t>TABLET + YARIM YUK + MFT + REJENERASYON
(Fonksiyon Tablo 6+MFT)</t>
  </si>
  <si>
    <t>SGD</t>
  </si>
  <si>
    <t>Toplam SGD SUresi (dak):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</si>
</sst>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3" x14ac:knownFonts="1">
    <font>
      <sz val="10"/>
      <name val="Arial"/>
      <charset val="162"/>
    </font>
    <font>
      <u/>
      <sz val="10"/>
      <color indexed="12"/>
      <name val="Arial"/>
      <family val="2"/>
      <charset val="162"/>
    </font>
    <font>
      <b/>
      <sz val="12"/>
      <name val="Arial"/>
      <family val="2"/>
      <charset val="162"/>
    </font>
    <font>
      <sz val="10"/>
      <name val="Arial"/>
      <family val="2"/>
      <charset val="162"/>
    </font>
    <font>
      <b/>
      <sz val="10"/>
      <name val="Arial"/>
      <family val="2"/>
      <charset val="162"/>
    </font>
    <font>
      <b/>
      <sz val="12"/>
      <name val="Arial"/>
      <family val="2"/>
    </font>
    <font>
      <sz val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  <charset val="16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3"/>
      <name val="Arial"/>
      <family val="2"/>
      <charset val="162"/>
    </font>
    <font>
      <sz val="10"/>
      <color indexed="9"/>
      <name val="Arial"/>
      <family val="2"/>
      <charset val="162"/>
    </font>
    <font>
      <b/>
      <u/>
      <sz val="14"/>
      <color theme="1"/>
      <name val="Calibri"/>
      <family val="2"/>
      <charset val="162"/>
      <scheme val="minor"/>
    </font>
    <font>
      <b/>
      <u/>
      <sz val="11"/>
      <color theme="1"/>
      <name val="Calibri"/>
      <family val="2"/>
      <charset val="162"/>
      <scheme val="minor"/>
    </font>
    <font>
      <sz val="22"/>
      <color theme="1"/>
      <name val="Calibri"/>
      <family val="2"/>
      <charset val="162"/>
      <scheme val="minor"/>
    </font>
    <font>
      <sz val="14"/>
      <color theme="1"/>
      <name val="Calibri"/>
      <family val="2"/>
      <charset val="162"/>
      <scheme val="minor"/>
    </font>
    <font>
      <sz val="14"/>
      <name val="Arial"/>
      <family val="2"/>
      <charset val="162"/>
    </font>
    <font>
      <b/>
      <sz val="26"/>
      <name val="Arial"/>
      <family val="2"/>
      <charset val="162"/>
    </font>
    <font>
      <b/>
      <u/>
      <sz val="12"/>
      <color indexed="12"/>
      <name val="Arial"/>
      <family val="2"/>
      <charset val="162"/>
    </font>
    <font>
      <b/>
      <sz val="14"/>
      <name val="Comic Sans MS"/>
      <family val="4"/>
      <charset val="162"/>
    </font>
    <font>
      <b/>
      <sz val="11"/>
      <name val="Comic Sans MS"/>
      <family val="4"/>
      <charset val="162"/>
    </font>
    <font>
      <sz val="10"/>
      <color theme="0"/>
      <name val="Arial"/>
      <family val="2"/>
      <charset val="162"/>
    </font>
    <font>
      <sz val="10"/>
      <color theme="0"/>
      <name val="Arial"/>
      <family val="2"/>
    </font>
    <font>
      <b/>
      <sz val="12"/>
      <color indexed="8"/>
      <name val="Arial"/>
      <family val="2"/>
      <charset val="162"/>
    </font>
    <font>
      <b/>
      <sz val="22"/>
      <color indexed="8"/>
      <name val="Arial"/>
      <family val="2"/>
      <charset val="162"/>
    </font>
    <font>
      <b/>
      <sz val="22"/>
      <name val="Comic Sans MS"/>
      <family val="4"/>
      <charset val="162"/>
    </font>
    <font>
      <b/>
      <sz val="36"/>
      <name val="Comic Sans MS"/>
      <family val="4"/>
      <charset val="162"/>
    </font>
    <font>
      <b/>
      <u/>
      <sz val="16"/>
      <color indexed="12"/>
      <name val="Arial"/>
      <family val="2"/>
      <charset val="162"/>
    </font>
    <font>
      <b/>
      <sz val="16"/>
      <name val="Comic Sans MS"/>
      <family val="4"/>
      <charset val="162"/>
    </font>
    <font>
      <b/>
      <sz val="12"/>
      <name val="Comic Sans MS"/>
      <family val="4"/>
      <charset val="162"/>
    </font>
    <font>
      <u/>
      <sz val="14"/>
      <color indexed="12"/>
      <name val="Arial"/>
      <family val="2"/>
      <charset val="162"/>
    </font>
    <font>
      <b/>
      <u/>
      <sz val="14"/>
      <color indexed="12"/>
      <name val="Arial"/>
      <family val="2"/>
      <charset val="162"/>
    </font>
  </fonts>
  <fills count="15">
    <fill>
      <patternFill patternType="none"/>
    </fill>
    <fill>
      <patternFill patternType="gray125"/>
    </fill>
    <fill>
      <patternFill patternType="solid">
        <fgColor rgb="FF66FF3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</cellStyleXfs>
  <cellXfs count="608">
    <xf numFmtId="0" fontId="0" fillId="0" borderId="0" xfId="0"/>
    <xf numFmtId="49" fontId="2" fillId="0" borderId="0" xfId="0" applyNumberFormat="1" applyFont="1" applyAlignment="1">
      <alignment horizontal="right"/>
    </xf>
    <xf numFmtId="49" fontId="3" fillId="0" borderId="0" xfId="0" applyNumberFormat="1" applyFont="1"/>
    <xf numFmtId="49" fontId="3" fillId="0" borderId="0" xfId="0" applyNumberFormat="1" applyFont="1" applyFill="1" applyBorder="1"/>
    <xf numFmtId="49" fontId="3" fillId="0" borderId="0" xfId="0" applyNumberFormat="1" applyFont="1" applyFill="1"/>
    <xf numFmtId="49" fontId="6" fillId="0" borderId="0" xfId="0" applyNumberFormat="1" applyFont="1" applyFill="1" applyBorder="1" applyAlignment="1">
      <alignment vertical="center"/>
    </xf>
    <xf numFmtId="49" fontId="2" fillId="3" borderId="4" xfId="0" applyNumberFormat="1" applyFont="1" applyFill="1" applyBorder="1" applyAlignment="1">
      <alignment vertical="center"/>
    </xf>
    <xf numFmtId="49" fontId="4" fillId="0" borderId="4" xfId="0" applyNumberFormat="1" applyFont="1" applyFill="1" applyBorder="1" applyAlignment="1">
      <alignment vertical="center"/>
    </xf>
    <xf numFmtId="49" fontId="3" fillId="0" borderId="4" xfId="0" applyNumberFormat="1" applyFont="1" applyFill="1" applyBorder="1" applyAlignment="1">
      <alignment vertical="center"/>
    </xf>
    <xf numFmtId="0" fontId="9" fillId="4" borderId="11" xfId="0" applyNumberFormat="1" applyFont="1" applyFill="1" applyBorder="1" applyAlignment="1">
      <alignment horizontal="center" vertical="center" wrapText="1"/>
    </xf>
    <xf numFmtId="49" fontId="4" fillId="0" borderId="12" xfId="0" applyNumberFormat="1" applyFont="1" applyFill="1" applyBorder="1" applyAlignment="1">
      <alignment vertical="center"/>
    </xf>
    <xf numFmtId="49" fontId="3" fillId="0" borderId="12" xfId="0" applyNumberFormat="1" applyFont="1" applyFill="1" applyBorder="1" applyAlignment="1">
      <alignment vertical="center"/>
    </xf>
    <xf numFmtId="0" fontId="3" fillId="4" borderId="13" xfId="0" applyNumberFormat="1" applyFont="1" applyFill="1" applyBorder="1" applyAlignment="1">
      <alignment horizontal="center" vertical="center" wrapText="1"/>
    </xf>
    <xf numFmtId="49" fontId="4" fillId="0" borderId="15" xfId="0" applyNumberFormat="1" applyFont="1" applyFill="1" applyBorder="1" applyAlignment="1">
      <alignment vertical="center"/>
    </xf>
    <xf numFmtId="49" fontId="3" fillId="0" borderId="15" xfId="0" applyNumberFormat="1" applyFont="1" applyFill="1" applyBorder="1" applyAlignment="1">
      <alignment vertical="center"/>
    </xf>
    <xf numFmtId="0" fontId="9" fillId="4" borderId="13" xfId="0" applyNumberFormat="1" applyFont="1" applyFill="1" applyBorder="1" applyAlignment="1">
      <alignment horizontal="center" vertical="center" wrapText="1"/>
    </xf>
    <xf numFmtId="49" fontId="3" fillId="0" borderId="12" xfId="0" applyNumberFormat="1" applyFont="1" applyFill="1" applyBorder="1" applyAlignment="1">
      <alignment vertical="center" wrapText="1"/>
    </xf>
    <xf numFmtId="0" fontId="10" fillId="4" borderId="13" xfId="0" applyNumberFormat="1" applyFont="1" applyFill="1" applyBorder="1" applyAlignment="1">
      <alignment horizontal="center" vertical="center" wrapText="1"/>
    </xf>
    <xf numFmtId="49" fontId="4" fillId="0" borderId="19" xfId="0" applyNumberFormat="1" applyFont="1" applyFill="1" applyBorder="1" applyAlignment="1">
      <alignment vertical="center"/>
    </xf>
    <xf numFmtId="49" fontId="3" fillId="0" borderId="5" xfId="0" applyNumberFormat="1" applyFont="1" applyFill="1" applyBorder="1" applyAlignment="1">
      <alignment vertical="center"/>
    </xf>
    <xf numFmtId="0" fontId="9" fillId="4" borderId="21" xfId="0" applyNumberFormat="1" applyFont="1" applyFill="1" applyBorder="1" applyAlignment="1">
      <alignment horizontal="center" vertical="center" wrapText="1"/>
    </xf>
    <xf numFmtId="49" fontId="3" fillId="0" borderId="22" xfId="0" applyNumberFormat="1" applyFont="1" applyFill="1" applyBorder="1" applyAlignment="1">
      <alignment vertical="center"/>
    </xf>
    <xf numFmtId="0" fontId="3" fillId="4" borderId="23" xfId="0" applyNumberFormat="1" applyFont="1" applyFill="1" applyBorder="1" applyAlignment="1">
      <alignment horizontal="center" vertical="center" wrapText="1"/>
    </xf>
    <xf numFmtId="49" fontId="9" fillId="0" borderId="14" xfId="0" applyNumberFormat="1" applyFont="1" applyFill="1" applyBorder="1" applyAlignment="1">
      <alignment vertical="center"/>
    </xf>
    <xf numFmtId="49" fontId="9" fillId="0" borderId="0" xfId="0" applyNumberFormat="1" applyFont="1" applyFill="1" applyBorder="1"/>
    <xf numFmtId="49" fontId="3" fillId="0" borderId="14" xfId="0" applyNumberFormat="1" applyFont="1" applyFill="1" applyBorder="1" applyAlignment="1">
      <alignment vertical="center"/>
    </xf>
    <xf numFmtId="0" fontId="9" fillId="4" borderId="23" xfId="0" applyNumberFormat="1" applyFont="1" applyFill="1" applyBorder="1" applyAlignment="1">
      <alignment horizontal="center" vertical="center" wrapText="1"/>
    </xf>
    <xf numFmtId="49" fontId="3" fillId="0" borderId="19" xfId="0" applyNumberFormat="1" applyFont="1" applyFill="1" applyBorder="1" applyAlignment="1">
      <alignment vertical="center"/>
    </xf>
    <xf numFmtId="0" fontId="3" fillId="4" borderId="24" xfId="0" applyNumberFormat="1" applyFont="1" applyFill="1" applyBorder="1" applyAlignment="1">
      <alignment horizontal="center" vertical="center" wrapText="1"/>
    </xf>
    <xf numFmtId="49" fontId="4" fillId="0" borderId="26" xfId="0" applyNumberFormat="1" applyFont="1" applyFill="1" applyBorder="1" applyAlignment="1">
      <alignment vertical="center"/>
    </xf>
    <xf numFmtId="49" fontId="3" fillId="0" borderId="26" xfId="0" applyNumberFormat="1" applyFont="1" applyFill="1" applyBorder="1" applyAlignment="1">
      <alignment vertical="center"/>
    </xf>
    <xf numFmtId="0" fontId="3" fillId="4" borderId="23" xfId="0" applyNumberFormat="1" applyFont="1" applyFill="1" applyBorder="1" applyAlignment="1">
      <alignment horizontal="center" vertical="center"/>
    </xf>
    <xf numFmtId="49" fontId="4" fillId="0" borderId="16" xfId="0" applyNumberFormat="1" applyFont="1" applyFill="1" applyBorder="1" applyAlignment="1">
      <alignment vertical="center"/>
    </xf>
    <xf numFmtId="49" fontId="3" fillId="0" borderId="27" xfId="0" applyNumberFormat="1" applyFont="1" applyFill="1" applyBorder="1" applyAlignment="1">
      <alignment vertical="center"/>
    </xf>
    <xf numFmtId="49" fontId="3" fillId="0" borderId="28" xfId="0" applyNumberFormat="1" applyFont="1" applyFill="1" applyBorder="1" applyAlignment="1">
      <alignment vertical="center"/>
    </xf>
    <xf numFmtId="49" fontId="9" fillId="0" borderId="29" xfId="0" applyNumberFormat="1" applyFont="1" applyFill="1" applyBorder="1" applyAlignment="1">
      <alignment vertical="center"/>
    </xf>
    <xf numFmtId="0" fontId="3" fillId="4" borderId="21" xfId="0" applyNumberFormat="1" applyFont="1" applyFill="1" applyBorder="1" applyAlignment="1">
      <alignment horizontal="center" vertical="center" wrapText="1"/>
    </xf>
    <xf numFmtId="49" fontId="4" fillId="0" borderId="12" xfId="0" applyNumberFormat="1" applyFont="1" applyFill="1" applyBorder="1" applyAlignment="1">
      <alignment vertical="center" wrapText="1"/>
    </xf>
    <xf numFmtId="0" fontId="8" fillId="4" borderId="21" xfId="0" applyNumberFormat="1" applyFont="1" applyFill="1" applyBorder="1" applyAlignment="1">
      <alignment horizontal="center" vertical="center" wrapText="1"/>
    </xf>
    <xf numFmtId="0" fontId="8" fillId="4" borderId="23" xfId="0" applyNumberFormat="1" applyFont="1" applyFill="1" applyBorder="1" applyAlignment="1">
      <alignment horizontal="center" vertical="center" wrapText="1"/>
    </xf>
    <xf numFmtId="0" fontId="8" fillId="4" borderId="13" xfId="0" applyNumberFormat="1" applyFont="1" applyFill="1" applyBorder="1" applyAlignment="1">
      <alignment horizontal="center" vertical="center" wrapText="1"/>
    </xf>
    <xf numFmtId="49" fontId="3" fillId="0" borderId="30" xfId="0" applyNumberFormat="1" applyFont="1" applyFill="1" applyBorder="1" applyAlignment="1">
      <alignment vertical="center"/>
    </xf>
    <xf numFmtId="49" fontId="4" fillId="0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Fill="1" applyBorder="1" applyAlignment="1">
      <alignment horizontal="right"/>
    </xf>
    <xf numFmtId="49" fontId="3" fillId="0" borderId="9" xfId="0" quotePrefix="1" applyNumberFormat="1" applyFont="1" applyFill="1" applyBorder="1" applyAlignment="1">
      <alignment horizontal="center" vertical="center"/>
    </xf>
    <xf numFmtId="0" fontId="10" fillId="0" borderId="9" xfId="0" quotePrefix="1" applyNumberFormat="1" applyFont="1" applyFill="1" applyBorder="1" applyAlignment="1">
      <alignment horizontal="center" vertical="center" wrapText="1"/>
    </xf>
    <xf numFmtId="0" fontId="3" fillId="0" borderId="9" xfId="0" quotePrefix="1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Alignment="1">
      <alignment horizontal="center"/>
    </xf>
    <xf numFmtId="0" fontId="3" fillId="0" borderId="0" xfId="0" applyNumberFormat="1" applyFont="1" applyFill="1" applyAlignment="1">
      <alignment horizontal="center"/>
    </xf>
    <xf numFmtId="49" fontId="0" fillId="0" borderId="0" xfId="0" applyNumberFormat="1" applyFill="1" applyBorder="1"/>
    <xf numFmtId="49" fontId="8" fillId="0" borderId="0" xfId="0" applyNumberFormat="1" applyFont="1" applyAlignment="1">
      <alignment horizontal="center"/>
    </xf>
    <xf numFmtId="49" fontId="11" fillId="0" borderId="0" xfId="0" applyNumberFormat="1" applyFont="1" applyFill="1" applyBorder="1"/>
    <xf numFmtId="49" fontId="12" fillId="0" borderId="0" xfId="0" applyNumberFormat="1" applyFont="1" applyFill="1" applyBorder="1"/>
    <xf numFmtId="49" fontId="8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wrapText="1"/>
    </xf>
    <xf numFmtId="0" fontId="8" fillId="4" borderId="33" xfId="0" applyNumberFormat="1" applyFont="1" applyFill="1" applyBorder="1" applyAlignment="1">
      <alignment horizontal="center" vertical="center" wrapText="1"/>
    </xf>
    <xf numFmtId="0" fontId="8" fillId="4" borderId="1" xfId="0" applyNumberFormat="1" applyFont="1" applyFill="1" applyBorder="1" applyAlignment="1">
      <alignment horizontal="center" vertical="center" wrapText="1"/>
    </xf>
    <xf numFmtId="0" fontId="8" fillId="4" borderId="9" xfId="0" applyNumberFormat="1" applyFont="1" applyFill="1" applyBorder="1" applyAlignment="1">
      <alignment horizontal="center" vertical="center" wrapText="1"/>
    </xf>
    <xf numFmtId="0" fontId="9" fillId="4" borderId="8" xfId="0" applyNumberFormat="1" applyFont="1" applyFill="1" applyBorder="1" applyAlignment="1">
      <alignment horizontal="left" vertical="center" wrapText="1"/>
    </xf>
    <xf numFmtId="0" fontId="3" fillId="4" borderId="20" xfId="0" applyNumberFormat="1" applyFont="1" applyFill="1" applyBorder="1" applyAlignment="1">
      <alignment horizontal="left" vertical="center" wrapText="1"/>
    </xf>
    <xf numFmtId="0" fontId="9" fillId="4" borderId="20" xfId="0" applyNumberFormat="1" applyFont="1" applyFill="1" applyBorder="1" applyAlignment="1">
      <alignment horizontal="left" vertical="center" wrapText="1"/>
    </xf>
    <xf numFmtId="0" fontId="3" fillId="4" borderId="8" xfId="0" applyNumberFormat="1" applyFont="1" applyFill="1" applyBorder="1" applyAlignment="1">
      <alignment horizontal="left" vertical="center" wrapText="1"/>
    </xf>
    <xf numFmtId="0" fontId="9" fillId="4" borderId="18" xfId="0" applyNumberFormat="1" applyFont="1" applyFill="1" applyBorder="1" applyAlignment="1">
      <alignment horizontal="left" vertical="center" wrapText="1"/>
    </xf>
    <xf numFmtId="0" fontId="3" fillId="4" borderId="25" xfId="0" applyNumberFormat="1" applyFont="1" applyFill="1" applyBorder="1" applyAlignment="1">
      <alignment horizontal="left" vertical="center" wrapText="1"/>
    </xf>
    <xf numFmtId="0" fontId="10" fillId="0" borderId="3" xfId="0" quotePrefix="1" applyNumberFormat="1" applyFont="1" applyFill="1" applyBorder="1" applyAlignment="1">
      <alignment horizontal="left" vertical="center" wrapText="1"/>
    </xf>
    <xf numFmtId="49" fontId="8" fillId="0" borderId="0" xfId="0" applyNumberFormat="1" applyFont="1" applyFill="1" applyAlignment="1">
      <alignment horizontal="left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Fill="1" applyBorder="1" applyAlignment="1">
      <alignment horizontal="left"/>
    </xf>
    <xf numFmtId="0" fontId="9" fillId="4" borderId="27" xfId="0" applyNumberFormat="1" applyFont="1" applyFill="1" applyBorder="1" applyAlignment="1">
      <alignment horizontal="right" vertical="center" wrapText="1"/>
    </xf>
    <xf numFmtId="0" fontId="3" fillId="4" borderId="29" xfId="0" applyNumberFormat="1" applyFont="1" applyFill="1" applyBorder="1" applyAlignment="1">
      <alignment horizontal="right" vertical="center" wrapText="1"/>
    </xf>
    <xf numFmtId="0" fontId="9" fillId="4" borderId="29" xfId="0" applyNumberFormat="1" applyFont="1" applyFill="1" applyBorder="1" applyAlignment="1">
      <alignment horizontal="right" vertical="center" wrapText="1"/>
    </xf>
    <xf numFmtId="0" fontId="10" fillId="4" borderId="29" xfId="0" applyNumberFormat="1" applyFont="1" applyFill="1" applyBorder="1" applyAlignment="1">
      <alignment horizontal="right" vertical="center" wrapText="1"/>
    </xf>
    <xf numFmtId="0" fontId="9" fillId="4" borderId="31" xfId="0" applyNumberFormat="1" applyFont="1" applyFill="1" applyBorder="1" applyAlignment="1">
      <alignment horizontal="right" vertical="center" wrapText="1"/>
    </xf>
    <xf numFmtId="0" fontId="3" fillId="4" borderId="28" xfId="0" applyNumberFormat="1" applyFont="1" applyFill="1" applyBorder="1" applyAlignment="1">
      <alignment horizontal="right" vertical="center" wrapText="1"/>
    </xf>
    <xf numFmtId="0" fontId="9" fillId="4" borderId="28" xfId="0" applyNumberFormat="1" applyFont="1" applyFill="1" applyBorder="1" applyAlignment="1">
      <alignment horizontal="right" vertical="center" wrapText="1"/>
    </xf>
    <xf numFmtId="0" fontId="3" fillId="4" borderId="32" xfId="0" applyNumberFormat="1" applyFont="1" applyFill="1" applyBorder="1" applyAlignment="1">
      <alignment horizontal="right" vertical="center" wrapText="1"/>
    </xf>
    <xf numFmtId="0" fontId="3" fillId="4" borderId="28" xfId="0" applyNumberFormat="1" applyFont="1" applyFill="1" applyBorder="1" applyAlignment="1">
      <alignment horizontal="right" vertical="center"/>
    </xf>
    <xf numFmtId="0" fontId="3" fillId="4" borderId="31" xfId="0" applyNumberFormat="1" applyFont="1" applyFill="1" applyBorder="1" applyAlignment="1">
      <alignment horizontal="right" vertical="center" wrapText="1"/>
    </xf>
    <xf numFmtId="0" fontId="8" fillId="4" borderId="31" xfId="0" applyNumberFormat="1" applyFont="1" applyFill="1" applyBorder="1" applyAlignment="1">
      <alignment horizontal="right" vertical="center" wrapText="1"/>
    </xf>
    <xf numFmtId="0" fontId="8" fillId="4" borderId="28" xfId="0" applyNumberFormat="1" applyFont="1" applyFill="1" applyBorder="1" applyAlignment="1">
      <alignment horizontal="right" vertical="center" wrapText="1"/>
    </xf>
    <xf numFmtId="0" fontId="8" fillId="4" borderId="29" xfId="0" applyNumberFormat="1" applyFont="1" applyFill="1" applyBorder="1" applyAlignment="1">
      <alignment horizontal="right" vertical="center" wrapText="1"/>
    </xf>
    <xf numFmtId="0" fontId="10" fillId="0" borderId="1" xfId="0" quotePrefix="1" applyNumberFormat="1" applyFont="1" applyFill="1" applyBorder="1" applyAlignment="1">
      <alignment horizontal="right" vertical="center" wrapText="1"/>
    </xf>
    <xf numFmtId="49" fontId="8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3" fillId="4" borderId="13" xfId="0" applyNumberFormat="1" applyFont="1" applyFill="1" applyBorder="1" applyAlignment="1">
      <alignment horizontal="center" vertical="center"/>
    </xf>
    <xf numFmtId="0" fontId="3" fillId="4" borderId="29" xfId="0" applyNumberFormat="1" applyFont="1" applyFill="1" applyBorder="1" applyAlignment="1">
      <alignment horizontal="right" vertical="center"/>
    </xf>
    <xf numFmtId="0" fontId="13" fillId="5" borderId="34" xfId="0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39" xfId="0" applyFont="1" applyBorder="1" applyAlignment="1">
      <alignment horizontal="center" vertical="center"/>
    </xf>
    <xf numFmtId="0" fontId="13" fillId="0" borderId="40" xfId="0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9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0" fillId="4" borderId="20" xfId="0" applyNumberFormat="1" applyFont="1" applyFill="1" applyBorder="1" applyAlignment="1">
      <alignment horizontal="left" vertical="center" wrapText="1"/>
    </xf>
    <xf numFmtId="0" fontId="9" fillId="4" borderId="17" xfId="0" applyNumberFormat="1" applyFont="1" applyFill="1" applyBorder="1" applyAlignment="1">
      <alignment horizontal="left" vertical="center" wrapText="1"/>
    </xf>
    <xf numFmtId="0" fontId="9" fillId="4" borderId="25" xfId="0" applyNumberFormat="1" applyFont="1" applyFill="1" applyBorder="1" applyAlignment="1">
      <alignment horizontal="left" vertical="center" wrapText="1"/>
    </xf>
    <xf numFmtId="0" fontId="9" fillId="4" borderId="18" xfId="0" applyNumberFormat="1" applyFont="1" applyFill="1" applyBorder="1" applyAlignment="1">
      <alignment horizontal="left" vertical="center"/>
    </xf>
    <xf numFmtId="0" fontId="9" fillId="4" borderId="20" xfId="0" applyNumberFormat="1" applyFont="1" applyFill="1" applyBorder="1" applyAlignment="1">
      <alignment horizontal="left" vertical="center"/>
    </xf>
    <xf numFmtId="0" fontId="10" fillId="4" borderId="17" xfId="0" applyNumberFormat="1" applyFont="1" applyFill="1" applyBorder="1" applyAlignment="1">
      <alignment horizontal="left" vertical="center" wrapText="1"/>
    </xf>
    <xf numFmtId="0" fontId="10" fillId="4" borderId="18" xfId="0" applyNumberFormat="1" applyFont="1" applyFill="1" applyBorder="1" applyAlignment="1">
      <alignment horizontal="left" vertical="center" wrapText="1"/>
    </xf>
    <xf numFmtId="0" fontId="9" fillId="7" borderId="20" xfId="0" applyNumberFormat="1" applyFont="1" applyFill="1" applyBorder="1" applyAlignment="1">
      <alignment horizontal="left" vertical="center" wrapText="1"/>
    </xf>
    <xf numFmtId="164" fontId="9" fillId="4" borderId="29" xfId="0" applyNumberFormat="1" applyFont="1" applyFill="1" applyBorder="1" applyAlignment="1">
      <alignment horizontal="right" vertical="center" wrapText="1"/>
    </xf>
    <xf numFmtId="0" fontId="9" fillId="4" borderId="24" xfId="0" applyNumberFormat="1" applyFont="1" applyFill="1" applyBorder="1" applyAlignment="1">
      <alignment horizontal="center" vertical="center" wrapText="1"/>
    </xf>
    <xf numFmtId="0" fontId="9" fillId="4" borderId="32" xfId="0" applyNumberFormat="1" applyFont="1" applyFill="1" applyBorder="1" applyAlignment="1">
      <alignment horizontal="right" vertical="center" wrapText="1"/>
    </xf>
    <xf numFmtId="49" fontId="3" fillId="0" borderId="4" xfId="0" applyNumberFormat="1" applyFont="1" applyFill="1" applyBorder="1" applyAlignment="1">
      <alignment horizontal="center" vertical="center"/>
    </xf>
    <xf numFmtId="49" fontId="3" fillId="0" borderId="12" xfId="0" applyNumberFormat="1" applyFont="1" applyFill="1" applyBorder="1" applyAlignment="1">
      <alignment horizontal="center" vertical="center"/>
    </xf>
    <xf numFmtId="49" fontId="3" fillId="0" borderId="15" xfId="0" applyNumberFormat="1" applyFont="1" applyFill="1" applyBorder="1" applyAlignment="1">
      <alignment horizontal="center" vertical="center"/>
    </xf>
    <xf numFmtId="49" fontId="3" fillId="0" borderId="12" xfId="0" applyNumberFormat="1" applyFont="1" applyFill="1" applyBorder="1" applyAlignment="1">
      <alignment horizontal="center" vertical="center" wrapText="1"/>
    </xf>
    <xf numFmtId="49" fontId="3" fillId="0" borderId="19" xfId="0" applyNumberFormat="1" applyFont="1" applyFill="1" applyBorder="1" applyAlignment="1">
      <alignment horizontal="center" vertical="center"/>
    </xf>
    <xf numFmtId="49" fontId="3" fillId="0" borderId="5" xfId="0" applyNumberFormat="1" applyFont="1" applyFill="1" applyBorder="1" applyAlignment="1">
      <alignment horizontal="center" vertical="center"/>
    </xf>
    <xf numFmtId="49" fontId="3" fillId="0" borderId="22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3" fillId="0" borderId="14" xfId="0" applyNumberFormat="1" applyFont="1" applyFill="1" applyBorder="1" applyAlignment="1">
      <alignment horizontal="center" vertical="center"/>
    </xf>
    <xf numFmtId="49" fontId="3" fillId="0" borderId="26" xfId="0" applyNumberFormat="1" applyFont="1" applyFill="1" applyBorder="1" applyAlignment="1">
      <alignment horizontal="center" vertical="center"/>
    </xf>
    <xf numFmtId="49" fontId="3" fillId="0" borderId="27" xfId="0" applyNumberFormat="1" applyFont="1" applyFill="1" applyBorder="1" applyAlignment="1">
      <alignment horizontal="center" vertical="center"/>
    </xf>
    <xf numFmtId="49" fontId="3" fillId="0" borderId="28" xfId="0" applyNumberFormat="1" applyFont="1" applyFill="1" applyBorder="1" applyAlignment="1">
      <alignment horizontal="center" vertical="center"/>
    </xf>
    <xf numFmtId="49" fontId="9" fillId="0" borderId="29" xfId="0" applyNumberFormat="1" applyFont="1" applyFill="1" applyBorder="1" applyAlignment="1">
      <alignment horizontal="center" vertical="center"/>
    </xf>
    <xf numFmtId="49" fontId="3" fillId="0" borderId="29" xfId="0" applyNumberFormat="1" applyFont="1" applyFill="1" applyBorder="1" applyAlignment="1">
      <alignment horizontal="center" vertical="center"/>
    </xf>
    <xf numFmtId="49" fontId="3" fillId="0" borderId="30" xfId="0" applyNumberFormat="1" applyFont="1" applyFill="1" applyBorder="1" applyAlignment="1">
      <alignment horizontal="center" vertical="center"/>
    </xf>
    <xf numFmtId="49" fontId="9" fillId="0" borderId="12" xfId="0" applyNumberFormat="1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center" vertical="center"/>
    </xf>
    <xf numFmtId="49" fontId="3" fillId="0" borderId="18" xfId="0" applyNumberFormat="1" applyFont="1" applyFill="1" applyBorder="1" applyAlignment="1">
      <alignment horizontal="center" vertical="center"/>
    </xf>
    <xf numFmtId="49" fontId="3" fillId="0" borderId="32" xfId="0" applyNumberFormat="1" applyFont="1" applyFill="1" applyBorder="1" applyAlignment="1">
      <alignment vertical="center"/>
    </xf>
    <xf numFmtId="49" fontId="3" fillId="0" borderId="32" xfId="0" applyNumberFormat="1" applyFont="1" applyFill="1" applyBorder="1" applyAlignment="1">
      <alignment horizontal="center" vertical="center"/>
    </xf>
    <xf numFmtId="49" fontId="3" fillId="0" borderId="25" xfId="0" applyNumberFormat="1" applyFont="1" applyFill="1" applyBorder="1" applyAlignment="1">
      <alignment horizontal="center" vertical="center"/>
    </xf>
    <xf numFmtId="0" fontId="13" fillId="5" borderId="35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9" fillId="5" borderId="38" xfId="1" applyFont="1" applyFill="1" applyBorder="1" applyAlignment="1" applyProtection="1">
      <alignment horizontal="center" vertical="center"/>
    </xf>
    <xf numFmtId="0" fontId="19" fillId="5" borderId="39" xfId="1" applyFont="1" applyFill="1" applyBorder="1" applyAlignment="1" applyProtection="1">
      <alignment horizontal="center" vertical="center"/>
    </xf>
    <xf numFmtId="49" fontId="3" fillId="0" borderId="0" xfId="0" applyNumberFormat="1" applyFont="1" applyAlignment="1">
      <alignment horizontal="center"/>
    </xf>
    <xf numFmtId="1" fontId="8" fillId="0" borderId="51" xfId="0" applyNumberFormat="1" applyFont="1" applyFill="1" applyBorder="1" applyAlignment="1">
      <alignment horizontal="center" vertical="center" wrapText="1"/>
    </xf>
    <xf numFmtId="164" fontId="8" fillId="0" borderId="37" xfId="0" applyNumberFormat="1" applyFont="1" applyFill="1" applyBorder="1" applyAlignment="1">
      <alignment horizontal="center" vertical="center" wrapText="1"/>
    </xf>
    <xf numFmtId="0" fontId="9" fillId="7" borderId="18" xfId="0" applyNumberFormat="1" applyFont="1" applyFill="1" applyBorder="1" applyAlignment="1">
      <alignment horizontal="left" vertical="center" wrapText="1"/>
    </xf>
    <xf numFmtId="0" fontId="3" fillId="4" borderId="11" xfId="0" applyNumberFormat="1" applyFont="1" applyFill="1" applyBorder="1" applyAlignment="1">
      <alignment horizontal="center" vertical="center" wrapText="1"/>
    </xf>
    <xf numFmtId="0" fontId="3" fillId="4" borderId="27" xfId="0" applyNumberFormat="1" applyFont="1" applyFill="1" applyBorder="1" applyAlignment="1">
      <alignment horizontal="right" vertical="center" wrapText="1"/>
    </xf>
    <xf numFmtId="0" fontId="3" fillId="4" borderId="11" xfId="0" applyNumberFormat="1" applyFont="1" applyFill="1" applyBorder="1" applyAlignment="1">
      <alignment horizontal="center" vertical="center"/>
    </xf>
    <xf numFmtId="0" fontId="3" fillId="4" borderId="27" xfId="0" applyNumberFormat="1" applyFont="1" applyFill="1" applyBorder="1" applyAlignment="1">
      <alignment horizontal="right" vertical="center"/>
    </xf>
    <xf numFmtId="0" fontId="9" fillId="4" borderId="8" xfId="0" applyNumberFormat="1" applyFont="1" applyFill="1" applyBorder="1" applyAlignment="1">
      <alignment horizontal="left" vertical="center"/>
    </xf>
    <xf numFmtId="0" fontId="9" fillId="7" borderId="18" xfId="0" applyNumberFormat="1" applyFont="1" applyFill="1" applyBorder="1" applyAlignment="1">
      <alignment horizontal="left" vertical="center"/>
    </xf>
    <xf numFmtId="49" fontId="3" fillId="0" borderId="6" xfId="0" applyNumberFormat="1" applyFont="1" applyFill="1" applyBorder="1" applyAlignment="1">
      <alignment horizontal="center" vertical="center"/>
    </xf>
    <xf numFmtId="0" fontId="9" fillId="4" borderId="55" xfId="0" applyNumberFormat="1" applyFont="1" applyFill="1" applyBorder="1" applyAlignment="1">
      <alignment horizontal="left" vertical="center" wrapText="1"/>
    </xf>
    <xf numFmtId="0" fontId="3" fillId="4" borderId="48" xfId="0" applyNumberFormat="1" applyFont="1" applyFill="1" applyBorder="1" applyAlignment="1">
      <alignment horizontal="center" vertical="center" wrapText="1"/>
    </xf>
    <xf numFmtId="0" fontId="3" fillId="4" borderId="54" xfId="0" applyNumberFormat="1" applyFont="1" applyFill="1" applyBorder="1" applyAlignment="1">
      <alignment horizontal="right" vertical="center" wrapText="1"/>
    </xf>
    <xf numFmtId="49" fontId="3" fillId="0" borderId="16" xfId="0" applyNumberFormat="1" applyFont="1" applyFill="1" applyBorder="1" applyAlignment="1">
      <alignment horizontal="center" vertical="center"/>
    </xf>
    <xf numFmtId="0" fontId="3" fillId="4" borderId="24" xfId="0" applyNumberFormat="1" applyFont="1" applyFill="1" applyBorder="1" applyAlignment="1">
      <alignment horizontal="center" vertical="center"/>
    </xf>
    <xf numFmtId="0" fontId="3" fillId="4" borderId="32" xfId="0" applyNumberFormat="1" applyFont="1" applyFill="1" applyBorder="1" applyAlignment="1">
      <alignment horizontal="right" vertical="center"/>
    </xf>
    <xf numFmtId="0" fontId="9" fillId="4" borderId="25" xfId="0" applyNumberFormat="1" applyFont="1" applyFill="1" applyBorder="1" applyAlignment="1">
      <alignment horizontal="left" vertical="center"/>
    </xf>
    <xf numFmtId="49" fontId="3" fillId="0" borderId="20" xfId="0" applyNumberFormat="1" applyFont="1" applyFill="1" applyBorder="1" applyAlignment="1">
      <alignment horizontal="center" vertical="center"/>
    </xf>
    <xf numFmtId="49" fontId="3" fillId="0" borderId="20" xfId="0" applyNumberFormat="1" applyFont="1" applyFill="1" applyBorder="1" applyAlignment="1">
      <alignment horizontal="center" vertical="center" wrapText="1"/>
    </xf>
    <xf numFmtId="49" fontId="3" fillId="0" borderId="17" xfId="0" applyNumberFormat="1" applyFont="1" applyFill="1" applyBorder="1" applyAlignment="1">
      <alignment horizontal="center" vertical="center"/>
    </xf>
    <xf numFmtId="49" fontId="3" fillId="0" borderId="49" xfId="0" applyNumberFormat="1" applyFont="1" applyFill="1" applyBorder="1" applyAlignment="1">
      <alignment horizontal="center" vertical="center"/>
    </xf>
    <xf numFmtId="0" fontId="3" fillId="4" borderId="49" xfId="0" applyNumberFormat="1" applyFont="1" applyFill="1" applyBorder="1" applyAlignment="1">
      <alignment horizontal="left" vertical="center" wrapText="1"/>
    </xf>
    <xf numFmtId="0" fontId="22" fillId="9" borderId="28" xfId="0" applyNumberFormat="1" applyFont="1" applyFill="1" applyBorder="1" applyAlignment="1">
      <alignment horizontal="right" vertical="center" wrapText="1"/>
    </xf>
    <xf numFmtId="0" fontId="22" fillId="9" borderId="20" xfId="0" applyNumberFormat="1" applyFont="1" applyFill="1" applyBorder="1" applyAlignment="1">
      <alignment horizontal="left" vertical="center" wrapText="1"/>
    </xf>
    <xf numFmtId="49" fontId="22" fillId="9" borderId="20" xfId="0" applyNumberFormat="1" applyFont="1" applyFill="1" applyBorder="1" applyAlignment="1">
      <alignment horizontal="center" vertical="center"/>
    </xf>
    <xf numFmtId="49" fontId="22" fillId="9" borderId="12" xfId="0" applyNumberFormat="1" applyFont="1" applyFill="1" applyBorder="1" applyAlignment="1">
      <alignment horizontal="center" vertical="center"/>
    </xf>
    <xf numFmtId="0" fontId="22" fillId="9" borderId="31" xfId="0" applyNumberFormat="1" applyFont="1" applyFill="1" applyBorder="1" applyAlignment="1">
      <alignment horizontal="right" vertical="center" wrapText="1"/>
    </xf>
    <xf numFmtId="0" fontId="22" fillId="9" borderId="8" xfId="0" applyNumberFormat="1" applyFont="1" applyFill="1" applyBorder="1" applyAlignment="1">
      <alignment horizontal="left" vertical="center" wrapText="1"/>
    </xf>
    <xf numFmtId="0" fontId="23" fillId="9" borderId="31" xfId="0" applyNumberFormat="1" applyFont="1" applyFill="1" applyBorder="1" applyAlignment="1">
      <alignment horizontal="right" vertical="center" wrapText="1"/>
    </xf>
    <xf numFmtId="0" fontId="23" fillId="9" borderId="8" xfId="0" applyNumberFormat="1" applyFont="1" applyFill="1" applyBorder="1" applyAlignment="1">
      <alignment horizontal="left" vertical="center" wrapText="1"/>
    </xf>
    <xf numFmtId="0" fontId="23" fillId="9" borderId="29" xfId="0" applyNumberFormat="1" applyFont="1" applyFill="1" applyBorder="1" applyAlignment="1">
      <alignment horizontal="right" vertical="center" wrapText="1"/>
    </xf>
    <xf numFmtId="0" fontId="23" fillId="9" borderId="20" xfId="0" applyNumberFormat="1" applyFont="1" applyFill="1" applyBorder="1" applyAlignment="1">
      <alignment horizontal="left" vertical="center" wrapText="1"/>
    </xf>
    <xf numFmtId="49" fontId="23" fillId="9" borderId="20" xfId="0" applyNumberFormat="1" applyFont="1" applyFill="1" applyBorder="1" applyAlignment="1">
      <alignment horizontal="center" vertical="center"/>
    </xf>
    <xf numFmtId="49" fontId="23" fillId="9" borderId="12" xfId="0" applyNumberFormat="1" applyFont="1" applyFill="1" applyBorder="1" applyAlignment="1">
      <alignment horizontal="center" vertical="center"/>
    </xf>
    <xf numFmtId="0" fontId="23" fillId="9" borderId="17" xfId="0" applyNumberFormat="1" applyFont="1" applyFill="1" applyBorder="1" applyAlignment="1">
      <alignment horizontal="left" vertical="center" wrapText="1"/>
    </xf>
    <xf numFmtId="0" fontId="22" fillId="9" borderId="17" xfId="0" applyNumberFormat="1" applyFont="1" applyFill="1" applyBorder="1" applyAlignment="1">
      <alignment horizontal="left" vertical="center" wrapText="1"/>
    </xf>
    <xf numFmtId="0" fontId="22" fillId="9" borderId="18" xfId="0" applyNumberFormat="1" applyFont="1" applyFill="1" applyBorder="1" applyAlignment="1">
      <alignment horizontal="left" vertical="center" wrapText="1"/>
    </xf>
    <xf numFmtId="0" fontId="23" fillId="9" borderId="28" xfId="0" applyNumberFormat="1" applyFont="1" applyFill="1" applyBorder="1" applyAlignment="1">
      <alignment horizontal="right" vertical="center" wrapText="1"/>
    </xf>
    <xf numFmtId="0" fontId="23" fillId="9" borderId="18" xfId="0" applyNumberFormat="1" applyFont="1" applyFill="1" applyBorder="1" applyAlignment="1">
      <alignment horizontal="left" vertical="center" wrapText="1"/>
    </xf>
    <xf numFmtId="164" fontId="24" fillId="0" borderId="37" xfId="0" applyNumberFormat="1" applyFont="1" applyFill="1" applyBorder="1" applyAlignment="1">
      <alignment horizontal="center" vertical="center" wrapText="1"/>
    </xf>
    <xf numFmtId="1" fontId="24" fillId="0" borderId="37" xfId="0" applyNumberFormat="1" applyFont="1" applyFill="1" applyBorder="1" applyAlignment="1">
      <alignment horizontal="center" vertical="center" wrapText="1"/>
    </xf>
    <xf numFmtId="0" fontId="22" fillId="9" borderId="32" xfId="0" applyNumberFormat="1" applyFont="1" applyFill="1" applyBorder="1" applyAlignment="1">
      <alignment horizontal="right" vertical="center" wrapText="1"/>
    </xf>
    <xf numFmtId="0" fontId="22" fillId="9" borderId="25" xfId="0" applyNumberFormat="1" applyFont="1" applyFill="1" applyBorder="1" applyAlignment="1">
      <alignment horizontal="left" vertical="center" wrapText="1"/>
    </xf>
    <xf numFmtId="0" fontId="23" fillId="9" borderId="32" xfId="0" applyNumberFormat="1" applyFont="1" applyFill="1" applyBorder="1" applyAlignment="1">
      <alignment horizontal="right" vertical="center" wrapText="1"/>
    </xf>
    <xf numFmtId="0" fontId="23" fillId="9" borderId="25" xfId="0" applyNumberFormat="1" applyFont="1" applyFill="1" applyBorder="1" applyAlignment="1">
      <alignment horizontal="left" vertical="center" wrapText="1"/>
    </xf>
    <xf numFmtId="0" fontId="22" fillId="9" borderId="29" xfId="0" applyNumberFormat="1" applyFont="1" applyFill="1" applyBorder="1" applyAlignment="1">
      <alignment horizontal="right" vertical="center" wrapText="1"/>
    </xf>
    <xf numFmtId="49" fontId="22" fillId="9" borderId="30" xfId="0" applyNumberFormat="1" applyFont="1" applyFill="1" applyBorder="1" applyAlignment="1">
      <alignment horizontal="center" vertical="center"/>
    </xf>
    <xf numFmtId="49" fontId="22" fillId="9" borderId="19" xfId="0" applyNumberFormat="1" applyFont="1" applyFill="1" applyBorder="1" applyAlignment="1">
      <alignment horizontal="center" vertical="center"/>
    </xf>
    <xf numFmtId="49" fontId="22" fillId="9" borderId="4" xfId="0" applyNumberFormat="1" applyFont="1" applyFill="1" applyBorder="1" applyAlignment="1">
      <alignment horizontal="center" vertical="center"/>
    </xf>
    <xf numFmtId="0" fontId="22" fillId="9" borderId="29" xfId="0" applyNumberFormat="1" applyFont="1" applyFill="1" applyBorder="1" applyAlignment="1">
      <alignment horizontal="right" vertical="center"/>
    </xf>
    <xf numFmtId="0" fontId="22" fillId="9" borderId="20" xfId="0" applyNumberFormat="1" applyFont="1" applyFill="1" applyBorder="1" applyAlignment="1">
      <alignment horizontal="left" vertical="center"/>
    </xf>
    <xf numFmtId="0" fontId="22" fillId="9" borderId="27" xfId="0" applyNumberFormat="1" applyFont="1" applyFill="1" applyBorder="1" applyAlignment="1">
      <alignment horizontal="right" vertical="center"/>
    </xf>
    <xf numFmtId="0" fontId="22" fillId="9" borderId="8" xfId="0" applyNumberFormat="1" applyFont="1" applyFill="1" applyBorder="1" applyAlignment="1">
      <alignment horizontal="left" vertical="center"/>
    </xf>
    <xf numFmtId="0" fontId="22" fillId="12" borderId="54" xfId="0" applyNumberFormat="1" applyFont="1" applyFill="1" applyBorder="1" applyAlignment="1">
      <alignment horizontal="right" vertical="center" wrapText="1"/>
    </xf>
    <xf numFmtId="0" fontId="22" fillId="12" borderId="55" xfId="0" applyNumberFormat="1" applyFont="1" applyFill="1" applyBorder="1" applyAlignment="1">
      <alignment horizontal="left" vertical="center" wrapText="1"/>
    </xf>
    <xf numFmtId="0" fontId="22" fillId="12" borderId="28" xfId="0" applyNumberFormat="1" applyFont="1" applyFill="1" applyBorder="1" applyAlignment="1">
      <alignment horizontal="right" vertical="center" wrapText="1"/>
    </xf>
    <xf numFmtId="0" fontId="22" fillId="12" borderId="18" xfId="0" applyNumberFormat="1" applyFont="1" applyFill="1" applyBorder="1" applyAlignment="1">
      <alignment horizontal="left" vertical="center" wrapText="1"/>
    </xf>
    <xf numFmtId="0" fontId="22" fillId="12" borderId="29" xfId="0" applyNumberFormat="1" applyFont="1" applyFill="1" applyBorder="1" applyAlignment="1">
      <alignment horizontal="right" vertical="center" wrapText="1"/>
    </xf>
    <xf numFmtId="0" fontId="22" fillId="12" borderId="20" xfId="0" applyNumberFormat="1" applyFont="1" applyFill="1" applyBorder="1" applyAlignment="1">
      <alignment horizontal="left" vertical="center" wrapText="1"/>
    </xf>
    <xf numFmtId="0" fontId="22" fillId="12" borderId="31" xfId="0" applyNumberFormat="1" applyFont="1" applyFill="1" applyBorder="1" applyAlignment="1">
      <alignment horizontal="right" vertical="center" wrapText="1"/>
    </xf>
    <xf numFmtId="0" fontId="22" fillId="12" borderId="17" xfId="0" applyNumberFormat="1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/>
    </xf>
    <xf numFmtId="164" fontId="3" fillId="4" borderId="29" xfId="0" applyNumberFormat="1" applyFont="1" applyFill="1" applyBorder="1" applyAlignment="1">
      <alignment horizontal="right" vertical="center" wrapText="1"/>
    </xf>
    <xf numFmtId="164" fontId="3" fillId="4" borderId="31" xfId="0" applyNumberFormat="1" applyFont="1" applyFill="1" applyBorder="1" applyAlignment="1">
      <alignment horizontal="right" vertical="center" wrapText="1"/>
    </xf>
    <xf numFmtId="0" fontId="23" fillId="9" borderId="27" xfId="0" applyNumberFormat="1" applyFont="1" applyFill="1" applyBorder="1" applyAlignment="1">
      <alignment horizontal="right" vertical="center" wrapText="1"/>
    </xf>
    <xf numFmtId="164" fontId="22" fillId="9" borderId="31" xfId="0" applyNumberFormat="1" applyFont="1" applyFill="1" applyBorder="1" applyAlignment="1">
      <alignment horizontal="right" vertical="center" wrapText="1"/>
    </xf>
    <xf numFmtId="164" fontId="23" fillId="9" borderId="29" xfId="0" applyNumberFormat="1" applyFont="1" applyFill="1" applyBorder="1" applyAlignment="1">
      <alignment horizontal="right" vertical="center" wrapText="1"/>
    </xf>
    <xf numFmtId="49" fontId="4" fillId="13" borderId="12" xfId="0" applyNumberFormat="1" applyFont="1" applyFill="1" applyBorder="1" applyAlignment="1">
      <alignment vertical="center"/>
    </xf>
    <xf numFmtId="49" fontId="3" fillId="13" borderId="12" xfId="0" applyNumberFormat="1" applyFont="1" applyFill="1" applyBorder="1" applyAlignment="1">
      <alignment horizontal="center" vertical="center"/>
    </xf>
    <xf numFmtId="49" fontId="4" fillId="13" borderId="4" xfId="0" applyNumberFormat="1" applyFont="1" applyFill="1" applyBorder="1" applyAlignment="1">
      <alignment vertical="center"/>
    </xf>
    <xf numFmtId="49" fontId="3" fillId="13" borderId="4" xfId="0" applyNumberFormat="1" applyFont="1" applyFill="1" applyBorder="1" applyAlignment="1">
      <alignment horizontal="center" vertical="center"/>
    </xf>
    <xf numFmtId="49" fontId="3" fillId="13" borderId="15" xfId="0" applyNumberFormat="1" applyFont="1" applyFill="1" applyBorder="1" applyAlignment="1">
      <alignment horizontal="center" vertical="center"/>
    </xf>
    <xf numFmtId="49" fontId="4" fillId="13" borderId="19" xfId="0" applyNumberFormat="1" applyFont="1" applyFill="1" applyBorder="1" applyAlignment="1">
      <alignment vertical="center"/>
    </xf>
    <xf numFmtId="49" fontId="3" fillId="13" borderId="19" xfId="0" applyNumberFormat="1" applyFont="1" applyFill="1" applyBorder="1" applyAlignment="1">
      <alignment horizontal="center" vertical="center"/>
    </xf>
    <xf numFmtId="49" fontId="3" fillId="13" borderId="5" xfId="0" applyNumberFormat="1" applyFont="1" applyFill="1" applyBorder="1" applyAlignment="1">
      <alignment horizontal="center" vertical="center"/>
    </xf>
    <xf numFmtId="49" fontId="3" fillId="13" borderId="14" xfId="0" applyNumberFormat="1" applyFont="1" applyFill="1" applyBorder="1" applyAlignment="1">
      <alignment horizontal="center" vertical="center"/>
    </xf>
    <xf numFmtId="49" fontId="3" fillId="13" borderId="30" xfId="0" applyNumberFormat="1" applyFont="1" applyFill="1" applyBorder="1" applyAlignment="1">
      <alignment horizontal="center" vertical="center"/>
    </xf>
    <xf numFmtId="0" fontId="22" fillId="9" borderId="28" xfId="0" applyNumberFormat="1" applyFont="1" applyFill="1" applyBorder="1" applyAlignment="1">
      <alignment horizontal="right" vertical="center"/>
    </xf>
    <xf numFmtId="0" fontId="22" fillId="9" borderId="18" xfId="0" applyNumberFormat="1" applyFont="1" applyFill="1" applyBorder="1" applyAlignment="1">
      <alignment horizontal="left" vertical="center"/>
    </xf>
    <xf numFmtId="164" fontId="22" fillId="12" borderId="28" xfId="0" applyNumberFormat="1" applyFont="1" applyFill="1" applyBorder="1" applyAlignment="1">
      <alignment horizontal="right" vertical="center" wrapText="1"/>
    </xf>
    <xf numFmtId="164" fontId="23" fillId="9" borderId="31" xfId="0" applyNumberFormat="1" applyFont="1" applyFill="1" applyBorder="1" applyAlignment="1">
      <alignment horizontal="right" vertical="center" wrapText="1"/>
    </xf>
    <xf numFmtId="0" fontId="9" fillId="4" borderId="11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 vertical="center" wrapText="1"/>
    </xf>
    <xf numFmtId="0" fontId="9" fillId="4" borderId="13" xfId="0" applyFont="1" applyFill="1" applyBorder="1" applyAlignment="1">
      <alignment horizontal="center" vertical="center" wrapText="1"/>
    </xf>
    <xf numFmtId="0" fontId="9" fillId="4" borderId="24" xfId="0" applyFont="1" applyFill="1" applyBorder="1" applyAlignment="1">
      <alignment horizontal="center" vertical="center" wrapText="1"/>
    </xf>
    <xf numFmtId="0" fontId="10" fillId="4" borderId="13" xfId="0" applyFont="1" applyFill="1" applyBorder="1" applyAlignment="1">
      <alignment horizontal="center" vertical="center" wrapText="1"/>
    </xf>
    <xf numFmtId="0" fontId="9" fillId="4" borderId="21" xfId="0" applyFont="1" applyFill="1" applyBorder="1" applyAlignment="1">
      <alignment horizontal="center" vertical="center" wrapText="1"/>
    </xf>
    <xf numFmtId="0" fontId="3" fillId="4" borderId="23" xfId="0" applyFont="1" applyFill="1" applyBorder="1" applyAlignment="1">
      <alignment horizontal="center" vertical="center" wrapText="1"/>
    </xf>
    <xf numFmtId="0" fontId="3" fillId="4" borderId="24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9" fillId="4" borderId="23" xfId="0" applyFont="1" applyFill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 wrapText="1"/>
    </xf>
    <xf numFmtId="0" fontId="3" fillId="4" borderId="23" xfId="0" applyFont="1" applyFill="1" applyBorder="1" applyAlignment="1">
      <alignment horizontal="center" vertical="center"/>
    </xf>
    <xf numFmtId="0" fontId="3" fillId="4" borderId="24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48" xfId="0" applyFont="1" applyFill="1" applyBorder="1" applyAlignment="1">
      <alignment horizontal="center" vertical="center" wrapText="1"/>
    </xf>
    <xf numFmtId="0" fontId="8" fillId="4" borderId="21" xfId="0" applyFont="1" applyFill="1" applyBorder="1" applyAlignment="1">
      <alignment horizontal="center" vertical="center" wrapText="1"/>
    </xf>
    <xf numFmtId="0" fontId="8" fillId="4" borderId="23" xfId="0" applyFont="1" applyFill="1" applyBorder="1" applyAlignment="1">
      <alignment horizontal="center" vertical="center" wrapText="1"/>
    </xf>
    <xf numFmtId="164" fontId="9" fillId="4" borderId="31" xfId="0" applyNumberFormat="1" applyFont="1" applyFill="1" applyBorder="1" applyAlignment="1">
      <alignment horizontal="right" vertical="center" wrapText="1"/>
    </xf>
    <xf numFmtId="164" fontId="24" fillId="0" borderId="56" xfId="0" applyNumberFormat="1" applyFont="1" applyFill="1" applyBorder="1" applyAlignment="1">
      <alignment horizontal="center" vertical="center" wrapText="1"/>
    </xf>
    <xf numFmtId="1" fontId="24" fillId="0" borderId="56" xfId="0" applyNumberFormat="1" applyFont="1" applyFill="1" applyBorder="1" applyAlignment="1">
      <alignment horizontal="center" vertical="center" wrapText="1"/>
    </xf>
    <xf numFmtId="0" fontId="19" fillId="5" borderId="43" xfId="1" applyFont="1" applyFill="1" applyBorder="1" applyAlignment="1" applyProtection="1">
      <alignment horizontal="center" vertical="center"/>
    </xf>
    <xf numFmtId="0" fontId="19" fillId="5" borderId="44" xfId="1" applyFont="1" applyFill="1" applyBorder="1" applyAlignment="1" applyProtection="1">
      <alignment horizontal="center" vertical="center"/>
    </xf>
    <xf numFmtId="164" fontId="22" fillId="9" borderId="29" xfId="0" applyNumberFormat="1" applyFont="1" applyFill="1" applyBorder="1" applyAlignment="1">
      <alignment horizontal="right" vertical="center" wrapText="1"/>
    </xf>
    <xf numFmtId="49" fontId="3" fillId="0" borderId="0" xfId="2" applyNumberFormat="1" applyFont="1" applyFill="1" applyBorder="1"/>
    <xf numFmtId="49" fontId="6" fillId="0" borderId="0" xfId="2" applyNumberFormat="1" applyFont="1" applyFill="1" applyBorder="1" applyAlignment="1">
      <alignment vertical="center"/>
    </xf>
    <xf numFmtId="0" fontId="8" fillId="4" borderId="33" xfId="2" applyNumberFormat="1" applyFont="1" applyFill="1" applyBorder="1" applyAlignment="1">
      <alignment horizontal="center" vertical="center" wrapText="1"/>
    </xf>
    <xf numFmtId="0" fontId="8" fillId="4" borderId="1" xfId="2" applyNumberFormat="1" applyFont="1" applyFill="1" applyBorder="1" applyAlignment="1">
      <alignment horizontal="center" vertical="center" wrapText="1"/>
    </xf>
    <xf numFmtId="0" fontId="8" fillId="4" borderId="9" xfId="2" applyNumberFormat="1" applyFont="1" applyFill="1" applyBorder="1" applyAlignment="1">
      <alignment horizontal="center" vertical="center" wrapText="1"/>
    </xf>
    <xf numFmtId="0" fontId="9" fillId="4" borderId="11" xfId="2" applyNumberFormat="1" applyFont="1" applyFill="1" applyBorder="1" applyAlignment="1">
      <alignment horizontal="center" vertical="center" wrapText="1"/>
    </xf>
    <xf numFmtId="0" fontId="9" fillId="4" borderId="11" xfId="2" applyFont="1" applyFill="1" applyBorder="1" applyAlignment="1">
      <alignment horizontal="center" vertical="center" wrapText="1"/>
    </xf>
    <xf numFmtId="49" fontId="2" fillId="3" borderId="4" xfId="2" applyNumberFormat="1" applyFont="1" applyFill="1" applyBorder="1" applyAlignment="1">
      <alignment vertical="center"/>
    </xf>
    <xf numFmtId="49" fontId="4" fillId="0" borderId="4" xfId="2" applyNumberFormat="1" applyFont="1" applyFill="1" applyBorder="1" applyAlignment="1">
      <alignment vertical="center"/>
    </xf>
    <xf numFmtId="49" fontId="3" fillId="0" borderId="4" xfId="2" applyNumberFormat="1" applyFont="1" applyFill="1" applyBorder="1" applyAlignment="1">
      <alignment horizontal="center" vertical="center"/>
    </xf>
    <xf numFmtId="0" fontId="9" fillId="4" borderId="27" xfId="2" applyNumberFormat="1" applyFont="1" applyFill="1" applyBorder="1" applyAlignment="1">
      <alignment horizontal="right" vertical="center" wrapText="1"/>
    </xf>
    <xf numFmtId="0" fontId="9" fillId="4" borderId="8" xfId="2" applyNumberFormat="1" applyFont="1" applyFill="1" applyBorder="1" applyAlignment="1">
      <alignment horizontal="left" vertical="center" wrapText="1"/>
    </xf>
    <xf numFmtId="49" fontId="4" fillId="0" borderId="12" xfId="2" applyNumberFormat="1" applyFont="1" applyFill="1" applyBorder="1" applyAlignment="1">
      <alignment vertical="center"/>
    </xf>
    <xf numFmtId="49" fontId="3" fillId="0" borderId="12" xfId="2" applyNumberFormat="1" applyFont="1" applyFill="1" applyBorder="1" applyAlignment="1">
      <alignment horizontal="center" vertical="center"/>
    </xf>
    <xf numFmtId="0" fontId="3" fillId="4" borderId="13" xfId="2" applyFont="1" applyFill="1" applyBorder="1" applyAlignment="1">
      <alignment horizontal="center" vertical="center" wrapText="1"/>
    </xf>
    <xf numFmtId="164" fontId="3" fillId="4" borderId="29" xfId="2" applyNumberFormat="1" applyFont="1" applyFill="1" applyBorder="1" applyAlignment="1">
      <alignment horizontal="right" vertical="center" wrapText="1"/>
    </xf>
    <xf numFmtId="0" fontId="9" fillId="4" borderId="20" xfId="2" applyNumberFormat="1" applyFont="1" applyFill="1" applyBorder="1" applyAlignment="1">
      <alignment horizontal="left" vertical="center" wrapText="1"/>
    </xf>
    <xf numFmtId="49" fontId="4" fillId="0" borderId="15" xfId="2" applyNumberFormat="1" applyFont="1" applyFill="1" applyBorder="1" applyAlignment="1">
      <alignment vertical="center"/>
    </xf>
    <xf numFmtId="49" fontId="3" fillId="0" borderId="15" xfId="2" applyNumberFormat="1" applyFont="1" applyFill="1" applyBorder="1" applyAlignment="1">
      <alignment horizontal="center" vertical="center"/>
    </xf>
    <xf numFmtId="0" fontId="3" fillId="4" borderId="29" xfId="2" applyNumberFormat="1" applyFont="1" applyFill="1" applyBorder="1" applyAlignment="1">
      <alignment horizontal="right" vertical="center" wrapText="1"/>
    </xf>
    <xf numFmtId="0" fontId="9" fillId="4" borderId="13" xfId="2" applyFont="1" applyFill="1" applyBorder="1" applyAlignment="1">
      <alignment horizontal="center" vertical="center" wrapText="1"/>
    </xf>
    <xf numFmtId="0" fontId="9" fillId="4" borderId="29" xfId="2" applyNumberFormat="1" applyFont="1" applyFill="1" applyBorder="1" applyAlignment="1">
      <alignment horizontal="right" vertical="center" wrapText="1"/>
    </xf>
    <xf numFmtId="0" fontId="9" fillId="7" borderId="20" xfId="2" applyNumberFormat="1" applyFont="1" applyFill="1" applyBorder="1" applyAlignment="1">
      <alignment horizontal="left" vertical="center" wrapText="1"/>
    </xf>
    <xf numFmtId="49" fontId="4" fillId="13" borderId="12" xfId="2" applyNumberFormat="1" applyFont="1" applyFill="1" applyBorder="1" applyAlignment="1">
      <alignment vertical="center"/>
    </xf>
    <xf numFmtId="49" fontId="3" fillId="13" borderId="12" xfId="2" applyNumberFormat="1" applyFont="1" applyFill="1" applyBorder="1" applyAlignment="1">
      <alignment horizontal="center" vertical="center"/>
    </xf>
    <xf numFmtId="0" fontId="9" fillId="4" borderId="24" xfId="2" applyFont="1" applyFill="1" applyBorder="1" applyAlignment="1">
      <alignment horizontal="center" vertical="center" wrapText="1"/>
    </xf>
    <xf numFmtId="0" fontId="9" fillId="4" borderId="32" xfId="2" applyNumberFormat="1" applyFont="1" applyFill="1" applyBorder="1" applyAlignment="1">
      <alignment horizontal="right" vertical="center" wrapText="1"/>
    </xf>
    <xf numFmtId="0" fontId="9" fillId="4" borderId="25" xfId="2" applyNumberFormat="1" applyFont="1" applyFill="1" applyBorder="1" applyAlignment="1">
      <alignment horizontal="left" vertical="center" wrapText="1"/>
    </xf>
    <xf numFmtId="164" fontId="9" fillId="4" borderId="29" xfId="2" applyNumberFormat="1" applyFont="1" applyFill="1" applyBorder="1" applyAlignment="1">
      <alignment horizontal="right" vertical="center" wrapText="1"/>
    </xf>
    <xf numFmtId="49" fontId="3" fillId="0" borderId="12" xfId="2" applyNumberFormat="1" applyFont="1" applyFill="1" applyBorder="1" applyAlignment="1">
      <alignment horizontal="center" vertical="center" wrapText="1"/>
    </xf>
    <xf numFmtId="0" fontId="10" fillId="4" borderId="13" xfId="2" applyFont="1" applyFill="1" applyBorder="1" applyAlignment="1">
      <alignment horizontal="center" vertical="center" wrapText="1"/>
    </xf>
    <xf numFmtId="0" fontId="10" fillId="4" borderId="29" xfId="2" applyNumberFormat="1" applyFont="1" applyFill="1" applyBorder="1" applyAlignment="1">
      <alignment horizontal="right" vertical="center" wrapText="1"/>
    </xf>
    <xf numFmtId="0" fontId="10" fillId="4" borderId="20" xfId="2" applyNumberFormat="1" applyFont="1" applyFill="1" applyBorder="1" applyAlignment="1">
      <alignment horizontal="left" vertical="center" wrapText="1"/>
    </xf>
    <xf numFmtId="0" fontId="23" fillId="9" borderId="29" xfId="2" applyNumberFormat="1" applyFont="1" applyFill="1" applyBorder="1" applyAlignment="1">
      <alignment horizontal="right" vertical="center" wrapText="1"/>
    </xf>
    <xf numFmtId="0" fontId="23" fillId="9" borderId="20" xfId="2" applyNumberFormat="1" applyFont="1" applyFill="1" applyBorder="1" applyAlignment="1">
      <alignment horizontal="left" vertical="center" wrapText="1"/>
    </xf>
    <xf numFmtId="49" fontId="3" fillId="0" borderId="19" xfId="2" applyNumberFormat="1" applyFont="1" applyFill="1" applyBorder="1" applyAlignment="1">
      <alignment horizontal="center" vertical="center"/>
    </xf>
    <xf numFmtId="49" fontId="4" fillId="13" borderId="4" xfId="2" applyNumberFormat="1" applyFont="1" applyFill="1" applyBorder="1" applyAlignment="1">
      <alignment vertical="center"/>
    </xf>
    <xf numFmtId="49" fontId="3" fillId="13" borderId="4" xfId="2" applyNumberFormat="1" applyFont="1" applyFill="1" applyBorder="1" applyAlignment="1">
      <alignment horizontal="center" vertical="center"/>
    </xf>
    <xf numFmtId="49" fontId="3" fillId="13" borderId="15" xfId="2" applyNumberFormat="1" applyFont="1" applyFill="1" applyBorder="1" applyAlignment="1">
      <alignment horizontal="center" vertical="center"/>
    </xf>
    <xf numFmtId="49" fontId="4" fillId="13" borderId="19" xfId="2" applyNumberFormat="1" applyFont="1" applyFill="1" applyBorder="1" applyAlignment="1">
      <alignment vertical="center"/>
    </xf>
    <xf numFmtId="49" fontId="3" fillId="13" borderId="19" xfId="2" applyNumberFormat="1" applyFont="1" applyFill="1" applyBorder="1" applyAlignment="1">
      <alignment horizontal="center" vertical="center"/>
    </xf>
    <xf numFmtId="0" fontId="23" fillId="9" borderId="32" xfId="2" applyNumberFormat="1" applyFont="1" applyFill="1" applyBorder="1" applyAlignment="1">
      <alignment horizontal="right" vertical="center" wrapText="1"/>
    </xf>
    <xf numFmtId="0" fontId="23" fillId="9" borderId="25" xfId="2" applyNumberFormat="1" applyFont="1" applyFill="1" applyBorder="1" applyAlignment="1">
      <alignment horizontal="left" vertical="center" wrapText="1"/>
    </xf>
    <xf numFmtId="49" fontId="3" fillId="0" borderId="5" xfId="2" applyNumberFormat="1" applyFont="1" applyFill="1" applyBorder="1" applyAlignment="1">
      <alignment horizontal="center" vertical="center"/>
    </xf>
    <xf numFmtId="0" fontId="9" fillId="4" borderId="21" xfId="2" applyFont="1" applyFill="1" applyBorder="1" applyAlignment="1">
      <alignment horizontal="center" vertical="center" wrapText="1"/>
    </xf>
    <xf numFmtId="164" fontId="9" fillId="4" borderId="31" xfId="2" applyNumberFormat="1" applyFont="1" applyFill="1" applyBorder="1" applyAlignment="1">
      <alignment horizontal="right" vertical="center" wrapText="1"/>
    </xf>
    <xf numFmtId="0" fontId="9" fillId="4" borderId="17" xfId="2" applyNumberFormat="1" applyFont="1" applyFill="1" applyBorder="1" applyAlignment="1">
      <alignment horizontal="left" vertical="center" wrapText="1"/>
    </xf>
    <xf numFmtId="164" fontId="23" fillId="9" borderId="31" xfId="2" applyNumberFormat="1" applyFont="1" applyFill="1" applyBorder="1" applyAlignment="1">
      <alignment horizontal="right" vertical="center" wrapText="1"/>
    </xf>
    <xf numFmtId="0" fontId="23" fillId="9" borderId="8" xfId="2" applyNumberFormat="1" applyFont="1" applyFill="1" applyBorder="1" applyAlignment="1">
      <alignment horizontal="left" vertical="center" wrapText="1"/>
    </xf>
    <xf numFmtId="49" fontId="3" fillId="0" borderId="22" xfId="2" applyNumberFormat="1" applyFont="1" applyFill="1" applyBorder="1" applyAlignment="1">
      <alignment horizontal="center" vertical="center"/>
    </xf>
    <xf numFmtId="0" fontId="3" fillId="4" borderId="23" xfId="2" applyFont="1" applyFill="1" applyBorder="1" applyAlignment="1">
      <alignment horizontal="center" vertical="center" wrapText="1"/>
    </xf>
    <xf numFmtId="0" fontId="3" fillId="4" borderId="28" xfId="2" applyNumberFormat="1" applyFont="1" applyFill="1" applyBorder="1" applyAlignment="1">
      <alignment horizontal="right" vertical="center" wrapText="1"/>
    </xf>
    <xf numFmtId="0" fontId="9" fillId="4" borderId="18" xfId="2" applyNumberFormat="1" applyFont="1" applyFill="1" applyBorder="1" applyAlignment="1">
      <alignment horizontal="left" vertical="center" wrapText="1"/>
    </xf>
    <xf numFmtId="49" fontId="9" fillId="0" borderId="14" xfId="2" applyNumberFormat="1" applyFont="1" applyFill="1" applyBorder="1" applyAlignment="1">
      <alignment horizontal="center" vertical="center"/>
    </xf>
    <xf numFmtId="0" fontId="9" fillId="7" borderId="18" xfId="2" applyNumberFormat="1" applyFont="1" applyFill="1" applyBorder="1" applyAlignment="1">
      <alignment horizontal="left" vertical="center" wrapText="1"/>
    </xf>
    <xf numFmtId="49" fontId="9" fillId="0" borderId="0" xfId="2" applyNumberFormat="1" applyFont="1" applyFill="1" applyBorder="1"/>
    <xf numFmtId="49" fontId="3" fillId="0" borderId="14" xfId="2" applyNumberFormat="1" applyFont="1" applyFill="1" applyBorder="1" applyAlignment="1">
      <alignment horizontal="center" vertical="center"/>
    </xf>
    <xf numFmtId="0" fontId="22" fillId="9" borderId="28" xfId="2" applyNumberFormat="1" applyFont="1" applyFill="1" applyBorder="1" applyAlignment="1">
      <alignment horizontal="right" vertical="center" wrapText="1"/>
    </xf>
    <xf numFmtId="0" fontId="22" fillId="9" borderId="18" xfId="2" applyNumberFormat="1" applyFont="1" applyFill="1" applyBorder="1" applyAlignment="1">
      <alignment horizontal="left" vertical="center" wrapText="1"/>
    </xf>
    <xf numFmtId="49" fontId="3" fillId="0" borderId="30" xfId="2" applyNumberFormat="1" applyFont="1" applyFill="1" applyBorder="1" applyAlignment="1">
      <alignment horizontal="center" vertical="center"/>
    </xf>
    <xf numFmtId="0" fontId="3" fillId="4" borderId="24" xfId="2" applyFont="1" applyFill="1" applyBorder="1" applyAlignment="1">
      <alignment horizontal="center" vertical="center" wrapText="1"/>
    </xf>
    <xf numFmtId="0" fontId="3" fillId="4" borderId="32" xfId="2" applyNumberFormat="1" applyFont="1" applyFill="1" applyBorder="1" applyAlignment="1">
      <alignment horizontal="right" vertical="center" wrapText="1"/>
    </xf>
    <xf numFmtId="0" fontId="22" fillId="9" borderId="32" xfId="2" applyNumberFormat="1" applyFont="1" applyFill="1" applyBorder="1" applyAlignment="1">
      <alignment horizontal="right" vertical="center" wrapText="1"/>
    </xf>
    <xf numFmtId="0" fontId="22" fillId="9" borderId="25" xfId="2" applyNumberFormat="1" applyFont="1" applyFill="1" applyBorder="1" applyAlignment="1">
      <alignment horizontal="left" vertical="center" wrapText="1"/>
    </xf>
    <xf numFmtId="49" fontId="3" fillId="13" borderId="5" xfId="2" applyNumberFormat="1" applyFont="1" applyFill="1" applyBorder="1" applyAlignment="1">
      <alignment horizontal="center" vertical="center"/>
    </xf>
    <xf numFmtId="0" fontId="3" fillId="4" borderId="11" xfId="2" applyFont="1" applyFill="1" applyBorder="1" applyAlignment="1">
      <alignment horizontal="center" vertical="center" wrapText="1"/>
    </xf>
    <xf numFmtId="0" fontId="3" fillId="4" borderId="27" xfId="2" applyNumberFormat="1" applyFont="1" applyFill="1" applyBorder="1" applyAlignment="1">
      <alignment horizontal="right" vertical="center" wrapText="1"/>
    </xf>
    <xf numFmtId="49" fontId="3" fillId="13" borderId="14" xfId="2" applyNumberFormat="1" applyFont="1" applyFill="1" applyBorder="1" applyAlignment="1">
      <alignment horizontal="center" vertical="center"/>
    </xf>
    <xf numFmtId="0" fontId="22" fillId="9" borderId="29" xfId="2" applyNumberFormat="1" applyFont="1" applyFill="1" applyBorder="1" applyAlignment="1">
      <alignment horizontal="right" vertical="center" wrapText="1"/>
    </xf>
    <xf numFmtId="0" fontId="22" fillId="9" borderId="20" xfId="2" applyNumberFormat="1" applyFont="1" applyFill="1" applyBorder="1" applyAlignment="1">
      <alignment horizontal="left" vertical="center" wrapText="1"/>
    </xf>
    <xf numFmtId="0" fontId="9" fillId="4" borderId="28" xfId="2" applyNumberFormat="1" applyFont="1" applyFill="1" applyBorder="1" applyAlignment="1">
      <alignment horizontal="right" vertical="center" wrapText="1"/>
    </xf>
    <xf numFmtId="49" fontId="3" fillId="13" borderId="30" xfId="2" applyNumberFormat="1" applyFont="1" applyFill="1" applyBorder="1" applyAlignment="1">
      <alignment horizontal="center" vertical="center"/>
    </xf>
    <xf numFmtId="0" fontId="9" fillId="4" borderId="31" xfId="2" applyNumberFormat="1" applyFont="1" applyFill="1" applyBorder="1" applyAlignment="1">
      <alignment horizontal="right" vertical="center" wrapText="1"/>
    </xf>
    <xf numFmtId="0" fontId="9" fillId="4" borderId="23" xfId="2" applyFont="1" applyFill="1" applyBorder="1" applyAlignment="1">
      <alignment horizontal="center" vertical="center" wrapText="1"/>
    </xf>
    <xf numFmtId="49" fontId="4" fillId="0" borderId="19" xfId="2" applyNumberFormat="1" applyFont="1" applyFill="1" applyBorder="1" applyAlignment="1">
      <alignment vertical="center"/>
    </xf>
    <xf numFmtId="49" fontId="4" fillId="0" borderId="26" xfId="2" applyNumberFormat="1" applyFont="1" applyFill="1" applyBorder="1" applyAlignment="1">
      <alignment vertical="center"/>
    </xf>
    <xf numFmtId="49" fontId="3" fillId="0" borderId="16" xfId="2" applyNumberFormat="1" applyFont="1" applyFill="1" applyBorder="1" applyAlignment="1">
      <alignment horizontal="center" vertical="center"/>
    </xf>
    <xf numFmtId="0" fontId="3" fillId="4" borderId="21" xfId="2" applyFont="1" applyFill="1" applyBorder="1" applyAlignment="1">
      <alignment horizontal="center" vertical="center" wrapText="1"/>
    </xf>
    <xf numFmtId="164" fontId="3" fillId="4" borderId="31" xfId="2" applyNumberFormat="1" applyFont="1" applyFill="1" applyBorder="1" applyAlignment="1">
      <alignment horizontal="right" vertical="center" wrapText="1"/>
    </xf>
    <xf numFmtId="164" fontId="22" fillId="9" borderId="31" xfId="2" applyNumberFormat="1" applyFont="1" applyFill="1" applyBorder="1" applyAlignment="1">
      <alignment horizontal="right" vertical="center" wrapText="1"/>
    </xf>
    <xf numFmtId="0" fontId="22" fillId="9" borderId="8" xfId="2" applyNumberFormat="1" applyFont="1" applyFill="1" applyBorder="1" applyAlignment="1">
      <alignment horizontal="left" vertical="center" wrapText="1"/>
    </xf>
    <xf numFmtId="0" fontId="22" fillId="9" borderId="17" xfId="2" applyNumberFormat="1" applyFont="1" applyFill="1" applyBorder="1" applyAlignment="1">
      <alignment horizontal="left" vertical="center" wrapText="1"/>
    </xf>
    <xf numFmtId="0" fontId="3" fillId="4" borderId="23" xfId="2" applyNumberFormat="1" applyFont="1" applyFill="1" applyBorder="1" applyAlignment="1">
      <alignment horizontal="center" vertical="center" wrapText="1"/>
    </xf>
    <xf numFmtId="0" fontId="9" fillId="4" borderId="23" xfId="2" applyNumberFormat="1" applyFont="1" applyFill="1" applyBorder="1" applyAlignment="1">
      <alignment horizontal="center" vertical="center" wrapText="1"/>
    </xf>
    <xf numFmtId="0" fontId="3" fillId="4" borderId="29" xfId="2" applyNumberFormat="1" applyFont="1" applyFill="1" applyBorder="1" applyAlignment="1">
      <alignment horizontal="right" vertical="center"/>
    </xf>
    <xf numFmtId="0" fontId="9" fillId="4" borderId="20" xfId="2" applyNumberFormat="1" applyFont="1" applyFill="1" applyBorder="1" applyAlignment="1">
      <alignment horizontal="left" vertical="center"/>
    </xf>
    <xf numFmtId="0" fontId="22" fillId="9" borderId="29" xfId="2" applyNumberFormat="1" applyFont="1" applyFill="1" applyBorder="1" applyAlignment="1">
      <alignment horizontal="right" vertical="center"/>
    </xf>
    <xf numFmtId="0" fontId="22" fillId="9" borderId="20" xfId="2" applyNumberFormat="1" applyFont="1" applyFill="1" applyBorder="1" applyAlignment="1">
      <alignment horizontal="left" vertical="center"/>
    </xf>
    <xf numFmtId="0" fontId="3" fillId="4" borderId="23" xfId="2" applyNumberFormat="1" applyFont="1" applyFill="1" applyBorder="1" applyAlignment="1">
      <alignment horizontal="center" vertical="center"/>
    </xf>
    <xf numFmtId="0" fontId="3" fillId="4" borderId="28" xfId="2" applyNumberFormat="1" applyFont="1" applyFill="1" applyBorder="1" applyAlignment="1">
      <alignment horizontal="right" vertical="center"/>
    </xf>
    <xf numFmtId="0" fontId="9" fillId="4" borderId="18" xfId="2" applyNumberFormat="1" applyFont="1" applyFill="1" applyBorder="1" applyAlignment="1">
      <alignment horizontal="left" vertical="center"/>
    </xf>
    <xf numFmtId="0" fontId="9" fillId="7" borderId="18" xfId="2" applyNumberFormat="1" applyFont="1" applyFill="1" applyBorder="1" applyAlignment="1">
      <alignment horizontal="left" vertical="center"/>
    </xf>
    <xf numFmtId="0" fontId="3" fillId="4" borderId="13" xfId="2" applyNumberFormat="1" applyFont="1" applyFill="1" applyBorder="1" applyAlignment="1">
      <alignment horizontal="center" vertical="center"/>
    </xf>
    <xf numFmtId="0" fontId="3" fillId="4" borderId="24" xfId="2" applyNumberFormat="1" applyFont="1" applyFill="1" applyBorder="1" applyAlignment="1">
      <alignment horizontal="center" vertical="center"/>
    </xf>
    <xf numFmtId="0" fontId="3" fillId="4" borderId="32" xfId="2" applyNumberFormat="1" applyFont="1" applyFill="1" applyBorder="1" applyAlignment="1">
      <alignment horizontal="right" vertical="center"/>
    </xf>
    <xf numFmtId="0" fontId="9" fillId="4" borderId="25" xfId="2" applyNumberFormat="1" applyFont="1" applyFill="1" applyBorder="1" applyAlignment="1">
      <alignment horizontal="left" vertical="center"/>
    </xf>
    <xf numFmtId="0" fontId="3" fillId="4" borderId="11" xfId="2" applyNumberFormat="1" applyFont="1" applyFill="1" applyBorder="1" applyAlignment="1">
      <alignment horizontal="center" vertical="center"/>
    </xf>
    <xf numFmtId="0" fontId="3" fillId="4" borderId="27" xfId="2" applyNumberFormat="1" applyFont="1" applyFill="1" applyBorder="1" applyAlignment="1">
      <alignment horizontal="right" vertical="center"/>
    </xf>
    <xf numFmtId="0" fontId="9" fillId="4" borderId="8" xfId="2" applyNumberFormat="1" applyFont="1" applyFill="1" applyBorder="1" applyAlignment="1">
      <alignment horizontal="left" vertical="center"/>
    </xf>
    <xf numFmtId="0" fontId="22" fillId="9" borderId="27" xfId="2" applyNumberFormat="1" applyFont="1" applyFill="1" applyBorder="1" applyAlignment="1">
      <alignment horizontal="right" vertical="center"/>
    </xf>
    <xf numFmtId="0" fontId="22" fillId="9" borderId="8" xfId="2" applyNumberFormat="1" applyFont="1" applyFill="1" applyBorder="1" applyAlignment="1">
      <alignment horizontal="left" vertical="center"/>
    </xf>
    <xf numFmtId="0" fontId="3" fillId="4" borderId="24" xfId="2" applyNumberFormat="1" applyFont="1" applyFill="1" applyBorder="1" applyAlignment="1">
      <alignment horizontal="center" vertical="center" wrapText="1"/>
    </xf>
    <xf numFmtId="49" fontId="4" fillId="0" borderId="16" xfId="2" applyNumberFormat="1" applyFont="1" applyFill="1" applyBorder="1" applyAlignment="1">
      <alignment vertical="center"/>
    </xf>
    <xf numFmtId="0" fontId="9" fillId="4" borderId="21" xfId="2" applyNumberFormat="1" applyFont="1" applyFill="1" applyBorder="1" applyAlignment="1">
      <alignment horizontal="center" vertical="center" wrapText="1"/>
    </xf>
    <xf numFmtId="49" fontId="3" fillId="0" borderId="6" xfId="2" applyNumberFormat="1" applyFont="1" applyFill="1" applyBorder="1" applyAlignment="1">
      <alignment horizontal="center" vertical="center"/>
    </xf>
    <xf numFmtId="0" fontId="3" fillId="4" borderId="48" xfId="2" applyNumberFormat="1" applyFont="1" applyFill="1" applyBorder="1" applyAlignment="1">
      <alignment horizontal="center" vertical="center" wrapText="1"/>
    </xf>
    <xf numFmtId="0" fontId="3" fillId="4" borderId="54" xfId="2" applyNumberFormat="1" applyFont="1" applyFill="1" applyBorder="1" applyAlignment="1">
      <alignment horizontal="right" vertical="center" wrapText="1"/>
    </xf>
    <xf numFmtId="0" fontId="9" fillId="4" borderId="55" xfId="2" applyNumberFormat="1" applyFont="1" applyFill="1" applyBorder="1" applyAlignment="1">
      <alignment horizontal="left" vertical="center" wrapText="1"/>
    </xf>
    <xf numFmtId="0" fontId="22" fillId="12" borderId="54" xfId="2" applyNumberFormat="1" applyFont="1" applyFill="1" applyBorder="1" applyAlignment="1">
      <alignment horizontal="right" vertical="center" wrapText="1"/>
    </xf>
    <xf numFmtId="0" fontId="22" fillId="12" borderId="55" xfId="2" applyNumberFormat="1" applyFont="1" applyFill="1" applyBorder="1" applyAlignment="1">
      <alignment horizontal="left" vertical="center" wrapText="1"/>
    </xf>
    <xf numFmtId="49" fontId="4" fillId="0" borderId="12" xfId="2" applyNumberFormat="1" applyFont="1" applyFill="1" applyBorder="1" applyAlignment="1">
      <alignment vertical="center" wrapText="1"/>
    </xf>
    <xf numFmtId="0" fontId="22" fillId="12" borderId="28" xfId="2" applyNumberFormat="1" applyFont="1" applyFill="1" applyBorder="1" applyAlignment="1">
      <alignment horizontal="right" vertical="center" wrapText="1"/>
    </xf>
    <xf numFmtId="0" fontId="22" fillId="12" borderId="18" xfId="2" applyNumberFormat="1" applyFont="1" applyFill="1" applyBorder="1" applyAlignment="1">
      <alignment horizontal="left" vertical="center" wrapText="1"/>
    </xf>
    <xf numFmtId="164" fontId="22" fillId="12" borderId="28" xfId="2" applyNumberFormat="1" applyFont="1" applyFill="1" applyBorder="1" applyAlignment="1">
      <alignment horizontal="right" vertical="center" wrapText="1"/>
    </xf>
    <xf numFmtId="0" fontId="3" fillId="4" borderId="13" xfId="2" applyNumberFormat="1" applyFont="1" applyFill="1" applyBorder="1" applyAlignment="1">
      <alignment horizontal="center" vertical="center" wrapText="1"/>
    </xf>
    <xf numFmtId="0" fontId="22" fillId="12" borderId="29" xfId="2" applyNumberFormat="1" applyFont="1" applyFill="1" applyBorder="1" applyAlignment="1">
      <alignment horizontal="right" vertical="center" wrapText="1"/>
    </xf>
    <xf numFmtId="0" fontId="22" fillId="12" borderId="20" xfId="2" applyNumberFormat="1" applyFont="1" applyFill="1" applyBorder="1" applyAlignment="1">
      <alignment horizontal="left" vertical="center" wrapText="1"/>
    </xf>
    <xf numFmtId="0" fontId="8" fillId="4" borderId="21" xfId="2" applyNumberFormat="1" applyFont="1" applyFill="1" applyBorder="1" applyAlignment="1">
      <alignment horizontal="center" vertical="center" wrapText="1"/>
    </xf>
    <xf numFmtId="0" fontId="8" fillId="4" borderId="31" xfId="2" applyNumberFormat="1" applyFont="1" applyFill="1" applyBorder="1" applyAlignment="1">
      <alignment horizontal="right" vertical="center" wrapText="1"/>
    </xf>
    <xf numFmtId="0" fontId="10" fillId="4" borderId="17" xfId="2" applyNumberFormat="1" applyFont="1" applyFill="1" applyBorder="1" applyAlignment="1">
      <alignment horizontal="left" vertical="center" wrapText="1"/>
    </xf>
    <xf numFmtId="0" fontId="8" fillId="4" borderId="23" xfId="2" applyNumberFormat="1" applyFont="1" applyFill="1" applyBorder="1" applyAlignment="1">
      <alignment horizontal="center" vertical="center" wrapText="1"/>
    </xf>
    <xf numFmtId="0" fontId="8" fillId="4" borderId="28" xfId="2" applyNumberFormat="1" applyFont="1" applyFill="1" applyBorder="1" applyAlignment="1">
      <alignment horizontal="right" vertical="center" wrapText="1"/>
    </xf>
    <xf numFmtId="0" fontId="10" fillId="4" borderId="18" xfId="2" applyNumberFormat="1" applyFont="1" applyFill="1" applyBorder="1" applyAlignment="1">
      <alignment horizontal="left" vertical="center" wrapText="1"/>
    </xf>
    <xf numFmtId="0" fontId="8" fillId="4" borderId="13" xfId="2" applyNumberFormat="1" applyFont="1" applyFill="1" applyBorder="1" applyAlignment="1">
      <alignment horizontal="center" vertical="center" wrapText="1"/>
    </xf>
    <xf numFmtId="0" fontId="8" fillId="4" borderId="29" xfId="2" applyNumberFormat="1" applyFont="1" applyFill="1" applyBorder="1" applyAlignment="1">
      <alignment horizontal="right" vertical="center" wrapText="1"/>
    </xf>
    <xf numFmtId="49" fontId="4" fillId="0" borderId="9" xfId="2" applyNumberFormat="1" applyFont="1" applyFill="1" applyBorder="1" applyAlignment="1">
      <alignment horizontal="center" vertical="center"/>
    </xf>
    <xf numFmtId="49" fontId="2" fillId="0" borderId="9" xfId="2" applyNumberFormat="1" applyFont="1" applyFill="1" applyBorder="1" applyAlignment="1">
      <alignment horizontal="right"/>
    </xf>
    <xf numFmtId="49" fontId="3" fillId="0" borderId="9" xfId="2" quotePrefix="1" applyNumberFormat="1" applyFont="1" applyFill="1" applyBorder="1" applyAlignment="1">
      <alignment horizontal="center" vertical="center"/>
    </xf>
    <xf numFmtId="0" fontId="3" fillId="0" borderId="9" xfId="2" quotePrefix="1" applyNumberFormat="1" applyFont="1" applyFill="1" applyBorder="1" applyAlignment="1">
      <alignment horizontal="center" vertical="center" wrapText="1"/>
    </xf>
    <xf numFmtId="0" fontId="10" fillId="0" borderId="9" xfId="2" quotePrefix="1" applyNumberFormat="1" applyFont="1" applyFill="1" applyBorder="1" applyAlignment="1">
      <alignment horizontal="center" vertical="center" wrapText="1"/>
    </xf>
    <xf numFmtId="0" fontId="10" fillId="0" borderId="1" xfId="2" quotePrefix="1" applyNumberFormat="1" applyFont="1" applyFill="1" applyBorder="1" applyAlignment="1">
      <alignment horizontal="right" vertical="center" wrapText="1"/>
    </xf>
    <xf numFmtId="0" fontId="10" fillId="0" borderId="3" xfId="2" quotePrefix="1" applyNumberFormat="1" applyFont="1" applyFill="1" applyBorder="1" applyAlignment="1">
      <alignment horizontal="left" vertical="center" wrapText="1"/>
    </xf>
    <xf numFmtId="49" fontId="2" fillId="0" borderId="0" xfId="2" applyNumberFormat="1" applyFont="1" applyAlignment="1">
      <alignment horizontal="right"/>
    </xf>
    <xf numFmtId="49" fontId="3" fillId="0" borderId="0" xfId="2" applyNumberFormat="1" applyFont="1" applyFill="1" applyBorder="1" applyAlignment="1">
      <alignment horizontal="center"/>
    </xf>
    <xf numFmtId="0" fontId="3" fillId="0" borderId="0" xfId="2" applyNumberFormat="1" applyFont="1" applyFill="1" applyAlignment="1">
      <alignment horizontal="center"/>
    </xf>
    <xf numFmtId="49" fontId="8" fillId="0" borderId="0" xfId="2" applyNumberFormat="1" applyFont="1" applyFill="1" applyAlignment="1">
      <alignment horizontal="center"/>
    </xf>
    <xf numFmtId="49" fontId="8" fillId="0" borderId="0" xfId="2" applyNumberFormat="1" applyFont="1" applyFill="1" applyAlignment="1">
      <alignment horizontal="right"/>
    </xf>
    <xf numFmtId="49" fontId="8" fillId="0" borderId="0" xfId="2" applyNumberFormat="1" applyFont="1" applyFill="1" applyAlignment="1">
      <alignment horizontal="left"/>
    </xf>
    <xf numFmtId="49" fontId="3" fillId="0" borderId="0" xfId="2" applyNumberFormat="1" applyFill="1" applyBorder="1"/>
    <xf numFmtId="164" fontId="24" fillId="0" borderId="56" xfId="2" applyNumberFormat="1" applyFont="1" applyFill="1" applyBorder="1" applyAlignment="1">
      <alignment horizontal="center" vertical="center" wrapText="1"/>
    </xf>
    <xf numFmtId="1" fontId="24" fillId="0" borderId="56" xfId="2" applyNumberFormat="1" applyFont="1" applyFill="1" applyBorder="1" applyAlignment="1">
      <alignment horizontal="center" vertical="center" wrapText="1"/>
    </xf>
    <xf numFmtId="49" fontId="11" fillId="0" borderId="0" xfId="2" applyNumberFormat="1" applyFont="1" applyFill="1" applyBorder="1"/>
    <xf numFmtId="49" fontId="12" fillId="0" borderId="0" xfId="2" applyNumberFormat="1" applyFont="1" applyFill="1" applyBorder="1"/>
    <xf numFmtId="0" fontId="3" fillId="0" borderId="0" xfId="2" applyNumberFormat="1" applyFont="1" applyFill="1" applyBorder="1" applyAlignment="1">
      <alignment horizontal="center"/>
    </xf>
    <xf numFmtId="49" fontId="8" fillId="0" borderId="0" xfId="2" applyNumberFormat="1" applyFont="1" applyFill="1" applyBorder="1" applyAlignment="1">
      <alignment horizontal="center"/>
    </xf>
    <xf numFmtId="49" fontId="8" fillId="0" borderId="0" xfId="2" applyNumberFormat="1" applyFont="1" applyFill="1" applyBorder="1" applyAlignment="1">
      <alignment horizontal="right"/>
    </xf>
    <xf numFmtId="49" fontId="8" fillId="0" borderId="0" xfId="2" applyNumberFormat="1" applyFont="1" applyFill="1" applyBorder="1" applyAlignment="1">
      <alignment horizontal="left"/>
    </xf>
    <xf numFmtId="49" fontId="3" fillId="0" borderId="0" xfId="2" applyNumberFormat="1" applyFont="1" applyFill="1" applyBorder="1" applyAlignment="1">
      <alignment wrapText="1"/>
    </xf>
    <xf numFmtId="49" fontId="3" fillId="0" borderId="0" xfId="2" applyNumberFormat="1" applyFont="1"/>
    <xf numFmtId="49" fontId="3" fillId="0" borderId="0" xfId="2" applyNumberFormat="1" applyFont="1" applyAlignment="1">
      <alignment horizontal="center"/>
    </xf>
    <xf numFmtId="0" fontId="19" fillId="5" borderId="58" xfId="1" applyFont="1" applyFill="1" applyBorder="1" applyAlignment="1" applyProtection="1">
      <alignment horizontal="center" vertical="center"/>
    </xf>
    <xf numFmtId="0" fontId="16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4" fillId="5" borderId="59" xfId="0" applyFont="1" applyFill="1" applyBorder="1" applyAlignment="1">
      <alignment horizontal="center" vertical="center" wrapText="1"/>
    </xf>
    <xf numFmtId="0" fontId="14" fillId="5" borderId="56" xfId="0" applyFont="1" applyFill="1" applyBorder="1" applyAlignment="1">
      <alignment horizontal="center" vertical="center"/>
    </xf>
    <xf numFmtId="0" fontId="15" fillId="0" borderId="23" xfId="0" applyFont="1" applyFill="1" applyBorder="1" applyAlignment="1">
      <alignment horizontal="center" vertical="center"/>
    </xf>
    <xf numFmtId="0" fontId="15" fillId="0" borderId="38" xfId="0" applyFont="1" applyFill="1" applyBorder="1" applyAlignment="1">
      <alignment horizontal="center" vertical="center"/>
    </xf>
    <xf numFmtId="0" fontId="15" fillId="0" borderId="39" xfId="0" applyFont="1" applyFill="1" applyBorder="1" applyAlignment="1">
      <alignment horizontal="center" vertical="center"/>
    </xf>
    <xf numFmtId="0" fontId="16" fillId="0" borderId="23" xfId="0" applyFont="1" applyFill="1" applyBorder="1" applyAlignment="1">
      <alignment horizontal="center" vertical="center"/>
    </xf>
    <xf numFmtId="0" fontId="16" fillId="0" borderId="13" xfId="0" applyFont="1" applyFill="1" applyBorder="1" applyAlignment="1">
      <alignment horizontal="center" vertical="center"/>
    </xf>
    <xf numFmtId="0" fontId="16" fillId="0" borderId="24" xfId="0" applyFont="1" applyFill="1" applyBorder="1" applyAlignment="1">
      <alignment horizontal="center" vertical="center"/>
    </xf>
    <xf numFmtId="0" fontId="9" fillId="9" borderId="29" xfId="0" applyNumberFormat="1" applyFont="1" applyFill="1" applyBorder="1" applyAlignment="1">
      <alignment horizontal="right" vertical="center" wrapText="1"/>
    </xf>
    <xf numFmtId="0" fontId="9" fillId="9" borderId="32" xfId="0" applyNumberFormat="1" applyFont="1" applyFill="1" applyBorder="1" applyAlignment="1">
      <alignment horizontal="right" vertical="center" wrapText="1"/>
    </xf>
    <xf numFmtId="49" fontId="3" fillId="0" borderId="9" xfId="0" applyNumberFormat="1" applyFont="1" applyFill="1" applyBorder="1" applyAlignment="1">
      <alignment horizontal="center" vertical="center"/>
    </xf>
    <xf numFmtId="0" fontId="22" fillId="12" borderId="32" xfId="0" applyNumberFormat="1" applyFont="1" applyFill="1" applyBorder="1" applyAlignment="1">
      <alignment horizontal="right" vertical="center" wrapText="1"/>
    </xf>
    <xf numFmtId="0" fontId="22" fillId="12" borderId="25" xfId="0" applyNumberFormat="1" applyFont="1" applyFill="1" applyBorder="1" applyAlignment="1">
      <alignment horizontal="left" vertical="center" wrapText="1"/>
    </xf>
    <xf numFmtId="0" fontId="8" fillId="4" borderId="40" xfId="0" applyNumberFormat="1" applyFont="1" applyFill="1" applyBorder="1" applyAlignment="1">
      <alignment horizontal="center" vertical="center" wrapText="1"/>
    </xf>
    <xf numFmtId="0" fontId="22" fillId="12" borderId="49" xfId="0" applyNumberFormat="1" applyFont="1" applyFill="1" applyBorder="1" applyAlignment="1">
      <alignment horizontal="left" vertical="center" wrapText="1"/>
    </xf>
    <xf numFmtId="49" fontId="3" fillId="0" borderId="7" xfId="0" applyNumberFormat="1" applyFont="1" applyFill="1" applyBorder="1" applyAlignment="1">
      <alignment horizontal="center" vertical="center"/>
    </xf>
    <xf numFmtId="0" fontId="8" fillId="4" borderId="48" xfId="0" applyNumberFormat="1" applyFont="1" applyFill="1" applyBorder="1" applyAlignment="1">
      <alignment horizontal="center" vertical="center" wrapText="1"/>
    </xf>
    <xf numFmtId="0" fontId="9" fillId="7" borderId="28" xfId="0" applyNumberFormat="1" applyFont="1" applyFill="1" applyBorder="1" applyAlignment="1">
      <alignment horizontal="right" vertical="center" wrapText="1"/>
    </xf>
    <xf numFmtId="49" fontId="3" fillId="14" borderId="12" xfId="0" applyNumberFormat="1" applyFont="1" applyFill="1" applyBorder="1" applyAlignment="1">
      <alignment horizontal="center" vertical="center"/>
    </xf>
    <xf numFmtId="49" fontId="3" fillId="14" borderId="12" xfId="0" applyNumberFormat="1" applyFont="1" applyFill="1" applyBorder="1" applyAlignment="1">
      <alignment horizontal="center" vertical="center" wrapText="1"/>
    </xf>
    <xf numFmtId="0" fontId="8" fillId="7" borderId="28" xfId="0" applyNumberFormat="1" applyFont="1" applyFill="1" applyBorder="1" applyAlignment="1">
      <alignment horizontal="right" vertical="center" wrapText="1"/>
    </xf>
    <xf numFmtId="0" fontId="14" fillId="5" borderId="21" xfId="0" applyFont="1" applyFill="1" applyBorder="1" applyAlignment="1">
      <alignment horizontal="center" vertical="center" wrapText="1"/>
    </xf>
    <xf numFmtId="0" fontId="14" fillId="5" borderId="2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center" vertical="center"/>
    </xf>
    <xf numFmtId="0" fontId="14" fillId="5" borderId="24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 wrapText="1"/>
    </xf>
    <xf numFmtId="0" fontId="18" fillId="6" borderId="2" xfId="0" applyFont="1" applyFill="1" applyBorder="1" applyAlignment="1">
      <alignment horizontal="center" vertical="center"/>
    </xf>
    <xf numFmtId="0" fontId="18" fillId="6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 wrapText="1"/>
    </xf>
    <xf numFmtId="49" fontId="4" fillId="0" borderId="6" xfId="0" applyNumberFormat="1" applyFont="1" applyFill="1" applyBorder="1" applyAlignment="1">
      <alignment horizontal="center" vertical="center" wrapText="1"/>
    </xf>
    <xf numFmtId="49" fontId="4" fillId="0" borderId="10" xfId="0" applyNumberFormat="1" applyFont="1" applyFill="1" applyBorder="1" applyAlignment="1">
      <alignment horizontal="center" vertical="center" wrapText="1"/>
    </xf>
    <xf numFmtId="49" fontId="8" fillId="0" borderId="52" xfId="0" applyNumberFormat="1" applyFont="1" applyFill="1" applyBorder="1" applyAlignment="1">
      <alignment horizontal="center" vertical="center" wrapText="1"/>
    </xf>
    <xf numFmtId="49" fontId="8" fillId="0" borderId="36" xfId="0" applyNumberFormat="1" applyFont="1" applyFill="1" applyBorder="1" applyAlignment="1">
      <alignment horizontal="center" vertical="center" wrapText="1"/>
    </xf>
    <xf numFmtId="49" fontId="8" fillId="0" borderId="53" xfId="0" applyNumberFormat="1" applyFont="1" applyFill="1" applyBorder="1" applyAlignment="1">
      <alignment horizontal="center" vertical="center" wrapText="1"/>
    </xf>
    <xf numFmtId="49" fontId="8" fillId="0" borderId="50" xfId="0" applyNumberFormat="1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vertical="center" wrapText="1"/>
    </xf>
    <xf numFmtId="49" fontId="3" fillId="0" borderId="19" xfId="0" applyNumberFormat="1" applyFont="1" applyBorder="1" applyAlignment="1">
      <alignment horizontal="center" vertical="center" wrapText="1"/>
    </xf>
    <xf numFmtId="0" fontId="21" fillId="2" borderId="1" xfId="0" applyNumberFormat="1" applyFont="1" applyFill="1" applyBorder="1" applyAlignment="1">
      <alignment horizontal="center" vertical="center" wrapText="1"/>
    </xf>
    <xf numFmtId="0" fontId="21" fillId="2" borderId="2" xfId="0" applyNumberFormat="1" applyFont="1" applyFill="1" applyBorder="1" applyAlignment="1">
      <alignment horizontal="center" vertical="center" wrapText="1"/>
    </xf>
    <xf numFmtId="0" fontId="21" fillId="2" borderId="3" xfId="0" applyNumberFormat="1" applyFont="1" applyFill="1" applyBorder="1" applyAlignment="1">
      <alignment horizontal="center" vertical="center" wrapText="1"/>
    </xf>
    <xf numFmtId="0" fontId="20" fillId="2" borderId="1" xfId="0" applyNumberFormat="1" applyFont="1" applyFill="1" applyBorder="1" applyAlignment="1">
      <alignment horizontal="center" vertical="center" wrapText="1"/>
    </xf>
    <xf numFmtId="0" fontId="20" fillId="2" borderId="2" xfId="0" applyNumberFormat="1" applyFont="1" applyFill="1" applyBorder="1" applyAlignment="1">
      <alignment horizontal="center" vertical="center" wrapText="1"/>
    </xf>
    <xf numFmtId="0" fontId="20" fillId="2" borderId="3" xfId="0" applyNumberFormat="1" applyFont="1" applyFill="1" applyBorder="1" applyAlignment="1">
      <alignment horizontal="center" vertical="center" wrapText="1"/>
    </xf>
    <xf numFmtId="49" fontId="7" fillId="0" borderId="4" xfId="0" applyNumberFormat="1" applyFont="1" applyBorder="1" applyAlignment="1">
      <alignment horizontal="center" vertical="center"/>
    </xf>
    <xf numFmtId="49" fontId="7" fillId="0" borderId="10" xfId="0" applyNumberFormat="1" applyFont="1" applyBorder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4" fillId="0" borderId="6" xfId="0" applyNumberFormat="1" applyFont="1" applyFill="1" applyBorder="1" applyAlignment="1">
      <alignment horizontal="center" vertical="center"/>
    </xf>
    <xf numFmtId="49" fontId="4" fillId="0" borderId="10" xfId="0" applyNumberFormat="1" applyFont="1" applyFill="1" applyBorder="1" applyAlignment="1">
      <alignment horizontal="center" vertical="center"/>
    </xf>
    <xf numFmtId="49" fontId="4" fillId="3" borderId="4" xfId="0" applyNumberFormat="1" applyFont="1" applyFill="1" applyBorder="1" applyAlignment="1">
      <alignment horizontal="center" vertical="center" textRotation="255"/>
    </xf>
    <xf numFmtId="49" fontId="4" fillId="3" borderId="6" xfId="0" applyNumberFormat="1" applyFont="1" applyFill="1" applyBorder="1" applyAlignment="1">
      <alignment horizontal="center" vertical="center" textRotation="255"/>
    </xf>
    <xf numFmtId="0" fontId="3" fillId="0" borderId="10" xfId="0" applyFont="1" applyBorder="1" applyAlignment="1">
      <alignment horizontal="center" vertical="center" textRotation="255"/>
    </xf>
    <xf numFmtId="49" fontId="5" fillId="0" borderId="4" xfId="0" applyNumberFormat="1" applyFont="1" applyFill="1" applyBorder="1" applyAlignment="1">
      <alignment horizontal="center" vertical="center"/>
    </xf>
    <xf numFmtId="49" fontId="5" fillId="0" borderId="6" xfId="0" applyNumberFormat="1" applyFont="1" applyFill="1" applyBorder="1" applyAlignment="1">
      <alignment horizontal="center" vertical="center"/>
    </xf>
    <xf numFmtId="49" fontId="5" fillId="0" borderId="5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31" fillId="0" borderId="0" xfId="1" applyNumberFormat="1" applyFont="1" applyAlignment="1" applyProtection="1">
      <alignment horizontal="center" vertical="center"/>
    </xf>
    <xf numFmtId="49" fontId="31" fillId="0" borderId="46" xfId="1" applyNumberFormat="1" applyFont="1" applyBorder="1" applyAlignment="1" applyProtection="1">
      <alignment horizontal="center" vertical="center"/>
    </xf>
    <xf numFmtId="0" fontId="7" fillId="0" borderId="5" xfId="0" applyNumberFormat="1" applyFont="1" applyFill="1" applyBorder="1" applyAlignment="1">
      <alignment horizontal="center" vertical="center" wrapText="1"/>
    </xf>
    <xf numFmtId="0" fontId="7" fillId="0" borderId="27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0" fontId="20" fillId="2" borderId="45" xfId="0" applyNumberFormat="1" applyFont="1" applyFill="1" applyBorder="1" applyAlignment="1">
      <alignment horizontal="center" vertical="center" wrapText="1"/>
    </xf>
    <xf numFmtId="0" fontId="20" fillId="2" borderId="46" xfId="0" applyNumberFormat="1" applyFont="1" applyFill="1" applyBorder="1" applyAlignment="1">
      <alignment horizontal="center" vertical="center" wrapText="1"/>
    </xf>
    <xf numFmtId="49" fontId="32" fillId="0" borderId="0" xfId="1" applyNumberFormat="1" applyFont="1" applyAlignment="1" applyProtection="1">
      <alignment horizontal="center" vertical="center"/>
    </xf>
    <xf numFmtId="49" fontId="32" fillId="0" borderId="49" xfId="1" applyNumberFormat="1" applyFont="1" applyBorder="1" applyAlignment="1" applyProtection="1">
      <alignment horizontal="center" vertical="center"/>
    </xf>
    <xf numFmtId="49" fontId="32" fillId="0" borderId="46" xfId="1" applyNumberFormat="1" applyFont="1" applyBorder="1" applyAlignment="1" applyProtection="1">
      <alignment horizontal="center" vertical="center"/>
    </xf>
    <xf numFmtId="49" fontId="32" fillId="0" borderId="47" xfId="1" applyNumberFormat="1" applyFont="1" applyBorder="1" applyAlignment="1" applyProtection="1">
      <alignment horizontal="center" vertical="center"/>
    </xf>
    <xf numFmtId="0" fontId="20" fillId="8" borderId="1" xfId="0" applyNumberFormat="1" applyFont="1" applyFill="1" applyBorder="1" applyAlignment="1">
      <alignment horizontal="center" vertical="center" wrapText="1"/>
    </xf>
    <xf numFmtId="0" fontId="20" fillId="8" borderId="2" xfId="0" applyNumberFormat="1" applyFont="1" applyFill="1" applyBorder="1" applyAlignment="1">
      <alignment horizontal="center" vertical="center" wrapText="1"/>
    </xf>
    <xf numFmtId="0" fontId="20" fillId="8" borderId="3" xfId="0" applyNumberFormat="1" applyFont="1" applyFill="1" applyBorder="1" applyAlignment="1">
      <alignment horizontal="center" vertical="center" wrapText="1"/>
    </xf>
    <xf numFmtId="0" fontId="20" fillId="11" borderId="1" xfId="0" applyNumberFormat="1" applyFont="1" applyFill="1" applyBorder="1" applyAlignment="1">
      <alignment horizontal="center" vertical="center" wrapText="1"/>
    </xf>
    <xf numFmtId="0" fontId="20" fillId="11" borderId="2" xfId="0" applyNumberFormat="1" applyFont="1" applyFill="1" applyBorder="1" applyAlignment="1">
      <alignment horizontal="center" vertical="center" wrapText="1"/>
    </xf>
    <xf numFmtId="0" fontId="20" fillId="11" borderId="3" xfId="0" applyNumberFormat="1" applyFont="1" applyFill="1" applyBorder="1" applyAlignment="1">
      <alignment horizontal="center" vertical="center" wrapText="1"/>
    </xf>
    <xf numFmtId="0" fontId="20" fillId="10" borderId="1" xfId="0" applyNumberFormat="1" applyFont="1" applyFill="1" applyBorder="1" applyAlignment="1">
      <alignment horizontal="center" vertical="center" wrapText="1"/>
    </xf>
    <xf numFmtId="0" fontId="20" fillId="10" borderId="2" xfId="0" applyNumberFormat="1" applyFont="1" applyFill="1" applyBorder="1" applyAlignment="1">
      <alignment horizontal="center" vertical="center" wrapText="1"/>
    </xf>
    <xf numFmtId="0" fontId="20" fillId="10" borderId="3" xfId="0" applyNumberFormat="1" applyFont="1" applyFill="1" applyBorder="1" applyAlignment="1">
      <alignment horizontal="center" vertical="center" wrapText="1"/>
    </xf>
    <xf numFmtId="0" fontId="21" fillId="10" borderId="1" xfId="0" applyNumberFormat="1" applyFont="1" applyFill="1" applyBorder="1" applyAlignment="1">
      <alignment horizontal="center" vertical="center" wrapText="1"/>
    </xf>
    <xf numFmtId="0" fontId="21" fillId="10" borderId="2" xfId="0" applyNumberFormat="1" applyFont="1" applyFill="1" applyBorder="1" applyAlignment="1">
      <alignment horizontal="center" vertical="center" wrapText="1"/>
    </xf>
    <xf numFmtId="0" fontId="21" fillId="10" borderId="3" xfId="0" applyNumberFormat="1" applyFont="1" applyFill="1" applyBorder="1" applyAlignment="1">
      <alignment horizontal="center" vertical="center" wrapText="1"/>
    </xf>
    <xf numFmtId="49" fontId="25" fillId="8" borderId="46" xfId="0" applyNumberFormat="1" applyFont="1" applyFill="1" applyBorder="1" applyAlignment="1">
      <alignment horizontal="center"/>
    </xf>
    <xf numFmtId="49" fontId="25" fillId="11" borderId="46" xfId="0" applyNumberFormat="1" applyFont="1" applyFill="1" applyBorder="1" applyAlignment="1">
      <alignment horizontal="center"/>
    </xf>
    <xf numFmtId="0" fontId="21" fillId="8" borderId="1" xfId="0" applyNumberFormat="1" applyFont="1" applyFill="1" applyBorder="1" applyAlignment="1">
      <alignment horizontal="center" vertical="center" wrapText="1"/>
    </xf>
    <xf numFmtId="0" fontId="21" fillId="8" borderId="2" xfId="0" applyNumberFormat="1" applyFont="1" applyFill="1" applyBorder="1" applyAlignment="1">
      <alignment horizontal="center" vertical="center" wrapText="1"/>
    </xf>
    <xf numFmtId="0" fontId="21" fillId="8" borderId="3" xfId="0" applyNumberFormat="1" applyFont="1" applyFill="1" applyBorder="1" applyAlignment="1">
      <alignment horizontal="center" vertical="center" wrapText="1"/>
    </xf>
    <xf numFmtId="0" fontId="21" fillId="11" borderId="1" xfId="0" applyNumberFormat="1" applyFont="1" applyFill="1" applyBorder="1" applyAlignment="1">
      <alignment horizontal="center" vertical="center" wrapText="1"/>
    </xf>
    <xf numFmtId="0" fontId="21" fillId="11" borderId="2" xfId="0" applyNumberFormat="1" applyFont="1" applyFill="1" applyBorder="1" applyAlignment="1">
      <alignment horizontal="center" vertical="center" wrapText="1"/>
    </xf>
    <xf numFmtId="0" fontId="21" fillId="11" borderId="3" xfId="0" applyNumberFormat="1" applyFont="1" applyFill="1" applyBorder="1" applyAlignment="1">
      <alignment horizontal="center" vertical="center" wrapText="1"/>
    </xf>
    <xf numFmtId="49" fontId="25" fillId="10" borderId="46" xfId="0" applyNumberFormat="1" applyFont="1" applyFill="1" applyBorder="1" applyAlignment="1">
      <alignment horizontal="center"/>
    </xf>
    <xf numFmtId="0" fontId="30" fillId="11" borderId="1" xfId="0" applyNumberFormat="1" applyFont="1" applyFill="1" applyBorder="1" applyAlignment="1">
      <alignment horizontal="center" vertical="center" wrapText="1"/>
    </xf>
    <xf numFmtId="0" fontId="30" fillId="11" borderId="2" xfId="0" applyNumberFormat="1" applyFont="1" applyFill="1" applyBorder="1" applyAlignment="1">
      <alignment horizontal="center" vertical="center" wrapText="1"/>
    </xf>
    <xf numFmtId="0" fontId="30" fillId="11" borderId="3" xfId="0" applyNumberFormat="1" applyFont="1" applyFill="1" applyBorder="1" applyAlignment="1">
      <alignment horizontal="center" vertical="center" wrapText="1"/>
    </xf>
    <xf numFmtId="0" fontId="30" fillId="10" borderId="1" xfId="0" applyNumberFormat="1" applyFont="1" applyFill="1" applyBorder="1" applyAlignment="1">
      <alignment horizontal="center" vertical="center" wrapText="1"/>
    </xf>
    <xf numFmtId="0" fontId="30" fillId="10" borderId="2" xfId="0" applyNumberFormat="1" applyFont="1" applyFill="1" applyBorder="1" applyAlignment="1">
      <alignment horizontal="center" vertical="center" wrapText="1"/>
    </xf>
    <xf numFmtId="0" fontId="30" fillId="10" borderId="3" xfId="0" applyNumberFormat="1" applyFont="1" applyFill="1" applyBorder="1" applyAlignment="1">
      <alignment horizontal="center" vertical="center" wrapText="1"/>
    </xf>
    <xf numFmtId="0" fontId="30" fillId="8" borderId="1" xfId="0" applyNumberFormat="1" applyFont="1" applyFill="1" applyBorder="1" applyAlignment="1">
      <alignment horizontal="center" vertical="center" wrapText="1"/>
    </xf>
    <xf numFmtId="0" fontId="30" fillId="8" borderId="2" xfId="0" applyNumberFormat="1" applyFont="1" applyFill="1" applyBorder="1" applyAlignment="1">
      <alignment horizontal="center" vertical="center" wrapText="1"/>
    </xf>
    <xf numFmtId="0" fontId="30" fillId="8" borderId="3" xfId="0" applyNumberFormat="1" applyFont="1" applyFill="1" applyBorder="1" applyAlignment="1">
      <alignment horizontal="center" vertical="center" wrapText="1"/>
    </xf>
    <xf numFmtId="0" fontId="26" fillId="8" borderId="45" xfId="0" applyNumberFormat="1" applyFont="1" applyFill="1" applyBorder="1" applyAlignment="1">
      <alignment horizontal="center" vertical="center" wrapText="1"/>
    </xf>
    <xf numFmtId="0" fontId="26" fillId="8" borderId="46" xfId="0" applyNumberFormat="1" applyFont="1" applyFill="1" applyBorder="1" applyAlignment="1">
      <alignment horizontal="center" vertical="center" wrapText="1"/>
    </xf>
    <xf numFmtId="0" fontId="30" fillId="2" borderId="1" xfId="0" applyNumberFormat="1" applyFont="1" applyFill="1" applyBorder="1" applyAlignment="1">
      <alignment horizontal="center" vertical="center" wrapText="1"/>
    </xf>
    <xf numFmtId="0" fontId="30" fillId="2" borderId="2" xfId="0" applyNumberFormat="1" applyFont="1" applyFill="1" applyBorder="1" applyAlignment="1">
      <alignment horizontal="center" vertical="center" wrapText="1"/>
    </xf>
    <xf numFmtId="0" fontId="30" fillId="2" borderId="3" xfId="0" applyNumberFormat="1" applyFont="1" applyFill="1" applyBorder="1" applyAlignment="1">
      <alignment horizontal="center" vertical="center" wrapText="1"/>
    </xf>
    <xf numFmtId="0" fontId="26" fillId="10" borderId="45" xfId="0" applyNumberFormat="1" applyFont="1" applyFill="1" applyBorder="1" applyAlignment="1">
      <alignment horizontal="center" vertical="center" wrapText="1"/>
    </xf>
    <xf numFmtId="0" fontId="26" fillId="10" borderId="46" xfId="0" applyNumberFormat="1" applyFont="1" applyFill="1" applyBorder="1" applyAlignment="1">
      <alignment horizontal="center" vertical="center" wrapText="1"/>
    </xf>
    <xf numFmtId="0" fontId="26" fillId="11" borderId="45" xfId="0" applyNumberFormat="1" applyFont="1" applyFill="1" applyBorder="1" applyAlignment="1">
      <alignment horizontal="center" vertical="center" wrapText="1"/>
    </xf>
    <xf numFmtId="0" fontId="26" fillId="11" borderId="46" xfId="0" applyNumberFormat="1" applyFont="1" applyFill="1" applyBorder="1" applyAlignment="1">
      <alignment horizontal="center" vertical="center" wrapText="1"/>
    </xf>
    <xf numFmtId="0" fontId="20" fillId="10" borderId="45" xfId="0" applyNumberFormat="1" applyFont="1" applyFill="1" applyBorder="1" applyAlignment="1">
      <alignment horizontal="center" vertical="center" wrapText="1"/>
    </xf>
    <xf numFmtId="0" fontId="20" fillId="10" borderId="46" xfId="0" applyNumberFormat="1" applyFont="1" applyFill="1" applyBorder="1" applyAlignment="1">
      <alignment horizontal="center" vertical="center" wrapText="1"/>
    </xf>
    <xf numFmtId="0" fontId="29" fillId="2" borderId="1" xfId="0" applyNumberFormat="1" applyFont="1" applyFill="1" applyBorder="1" applyAlignment="1">
      <alignment horizontal="center" vertical="center" wrapText="1"/>
    </xf>
    <xf numFmtId="0" fontId="29" fillId="2" borderId="2" xfId="0" applyNumberFormat="1" applyFont="1" applyFill="1" applyBorder="1" applyAlignment="1">
      <alignment horizontal="center" vertical="center" wrapText="1"/>
    </xf>
    <xf numFmtId="0" fontId="29" fillId="2" borderId="3" xfId="0" applyNumberFormat="1" applyFont="1" applyFill="1" applyBorder="1" applyAlignment="1">
      <alignment horizontal="center" vertical="center" wrapText="1"/>
    </xf>
    <xf numFmtId="0" fontId="29" fillId="8" borderId="1" xfId="0" applyNumberFormat="1" applyFont="1" applyFill="1" applyBorder="1" applyAlignment="1">
      <alignment horizontal="center" vertical="center" wrapText="1"/>
    </xf>
    <xf numFmtId="0" fontId="29" fillId="8" borderId="2" xfId="0" applyNumberFormat="1" applyFont="1" applyFill="1" applyBorder="1" applyAlignment="1">
      <alignment horizontal="center" vertical="center" wrapText="1"/>
    </xf>
    <xf numFmtId="0" fontId="29" fillId="8" borderId="3" xfId="0" applyNumberFormat="1" applyFont="1" applyFill="1" applyBorder="1" applyAlignment="1">
      <alignment horizontal="center" vertical="center" wrapText="1"/>
    </xf>
    <xf numFmtId="0" fontId="29" fillId="11" borderId="1" xfId="0" applyNumberFormat="1" applyFont="1" applyFill="1" applyBorder="1" applyAlignment="1">
      <alignment horizontal="center" vertical="center" wrapText="1"/>
    </xf>
    <xf numFmtId="0" fontId="29" fillId="11" borderId="2" xfId="0" applyNumberFormat="1" applyFont="1" applyFill="1" applyBorder="1" applyAlignment="1">
      <alignment horizontal="center" vertical="center" wrapText="1"/>
    </xf>
    <xf numFmtId="0" fontId="29" fillId="11" borderId="3" xfId="0" applyNumberFormat="1" applyFont="1" applyFill="1" applyBorder="1" applyAlignment="1">
      <alignment horizontal="center" vertical="center" wrapText="1"/>
    </xf>
    <xf numFmtId="49" fontId="28" fillId="0" borderId="0" xfId="1" applyNumberFormat="1" applyFont="1" applyAlignment="1" applyProtection="1">
      <alignment horizontal="center" vertical="center"/>
    </xf>
    <xf numFmtId="49" fontId="28" fillId="0" borderId="49" xfId="1" applyNumberFormat="1" applyFont="1" applyBorder="1" applyAlignment="1" applyProtection="1">
      <alignment horizontal="center" vertical="center"/>
    </xf>
    <xf numFmtId="49" fontId="28" fillId="0" borderId="46" xfId="1" applyNumberFormat="1" applyFont="1" applyBorder="1" applyAlignment="1" applyProtection="1">
      <alignment horizontal="center" vertical="center"/>
    </xf>
    <xf numFmtId="49" fontId="28" fillId="0" borderId="47" xfId="1" applyNumberFormat="1" applyFont="1" applyBorder="1" applyAlignment="1" applyProtection="1">
      <alignment horizontal="center" vertical="center"/>
    </xf>
    <xf numFmtId="0" fontId="29" fillId="10" borderId="1" xfId="0" applyNumberFormat="1" applyFont="1" applyFill="1" applyBorder="1" applyAlignment="1">
      <alignment horizontal="center" vertical="center" wrapText="1"/>
    </xf>
    <xf numFmtId="0" fontId="29" fillId="10" borderId="2" xfId="0" applyNumberFormat="1" applyFont="1" applyFill="1" applyBorder="1" applyAlignment="1">
      <alignment horizontal="center" vertical="center" wrapText="1"/>
    </xf>
    <xf numFmtId="0" fontId="29" fillId="10" borderId="3" xfId="0" applyNumberFormat="1" applyFont="1" applyFill="1" applyBorder="1" applyAlignment="1">
      <alignment horizontal="center" vertical="center" wrapText="1"/>
    </xf>
    <xf numFmtId="49" fontId="8" fillId="0" borderId="24" xfId="0" applyNumberFormat="1" applyFont="1" applyFill="1" applyBorder="1" applyAlignment="1">
      <alignment horizontal="center" vertical="center" wrapText="1"/>
    </xf>
    <xf numFmtId="49" fontId="8" fillId="0" borderId="44" xfId="0" applyNumberFormat="1" applyFont="1" applyFill="1" applyBorder="1" applyAlignment="1">
      <alignment horizontal="center" vertical="center" wrapText="1"/>
    </xf>
    <xf numFmtId="49" fontId="8" fillId="0" borderId="23" xfId="0" applyNumberFormat="1" applyFont="1" applyFill="1" applyBorder="1" applyAlignment="1">
      <alignment horizontal="center" vertical="center" wrapText="1"/>
    </xf>
    <xf numFmtId="49" fontId="8" fillId="0" borderId="39" xfId="0" applyNumberFormat="1" applyFont="1" applyFill="1" applyBorder="1" applyAlignment="1">
      <alignment horizontal="center" vertical="center" wrapText="1"/>
    </xf>
    <xf numFmtId="49" fontId="8" fillId="0" borderId="21" xfId="0" applyNumberFormat="1" applyFont="1" applyFill="1" applyBorder="1" applyAlignment="1">
      <alignment horizontal="center" vertical="center" wrapText="1"/>
    </xf>
    <xf numFmtId="49" fontId="8" fillId="0" borderId="35" xfId="0" applyNumberFormat="1" applyFont="1" applyFill="1" applyBorder="1" applyAlignment="1">
      <alignment horizontal="center" vertical="center" wrapText="1"/>
    </xf>
    <xf numFmtId="0" fontId="27" fillId="2" borderId="7" xfId="0" applyNumberFormat="1" applyFont="1" applyFill="1" applyBorder="1" applyAlignment="1">
      <alignment horizontal="center" vertical="center" wrapText="1"/>
    </xf>
    <xf numFmtId="0" fontId="27" fillId="2" borderId="0" xfId="0" applyNumberFormat="1" applyFont="1" applyFill="1" applyBorder="1" applyAlignment="1">
      <alignment horizontal="center" vertical="center" wrapText="1"/>
    </xf>
    <xf numFmtId="0" fontId="27" fillId="10" borderId="0" xfId="0" applyNumberFormat="1" applyFont="1" applyFill="1" applyBorder="1" applyAlignment="1">
      <alignment horizontal="center" vertical="center" wrapText="1"/>
    </xf>
    <xf numFmtId="0" fontId="27" fillId="10" borderId="46" xfId="0" applyNumberFormat="1" applyFont="1" applyFill="1" applyBorder="1" applyAlignment="1">
      <alignment horizontal="center" vertical="center" wrapText="1"/>
    </xf>
    <xf numFmtId="0" fontId="27" fillId="11" borderId="0" xfId="0" applyNumberFormat="1" applyFont="1" applyFill="1" applyBorder="1" applyAlignment="1">
      <alignment horizontal="center" vertical="center" wrapText="1"/>
    </xf>
    <xf numFmtId="0" fontId="27" fillId="11" borderId="46" xfId="0" applyNumberFormat="1" applyFont="1" applyFill="1" applyBorder="1" applyAlignment="1">
      <alignment horizontal="center" vertical="center" wrapText="1"/>
    </xf>
    <xf numFmtId="0" fontId="27" fillId="8" borderId="0" xfId="0" applyNumberFormat="1" applyFont="1" applyFill="1" applyBorder="1" applyAlignment="1">
      <alignment horizontal="center" vertical="center" wrapText="1"/>
    </xf>
    <xf numFmtId="0" fontId="27" fillId="8" borderId="46" xfId="0" applyNumberFormat="1" applyFont="1" applyFill="1" applyBorder="1" applyAlignment="1">
      <alignment horizontal="center" vertical="center" wrapText="1"/>
    </xf>
    <xf numFmtId="49" fontId="8" fillId="0" borderId="24" xfId="2" applyNumberFormat="1" applyFont="1" applyFill="1" applyBorder="1" applyAlignment="1">
      <alignment horizontal="center" vertical="center" wrapText="1"/>
    </xf>
    <xf numFmtId="49" fontId="8" fillId="0" borderId="44" xfId="2" applyNumberFormat="1" applyFont="1" applyFill="1" applyBorder="1" applyAlignment="1">
      <alignment horizontal="center" vertical="center" wrapText="1"/>
    </xf>
    <xf numFmtId="49" fontId="8" fillId="0" borderId="23" xfId="2" applyNumberFormat="1" applyFont="1" applyFill="1" applyBorder="1" applyAlignment="1">
      <alignment horizontal="center" vertical="center" wrapText="1"/>
    </xf>
    <xf numFmtId="49" fontId="8" fillId="0" borderId="39" xfId="2" applyNumberFormat="1" applyFont="1" applyFill="1" applyBorder="1" applyAlignment="1">
      <alignment horizontal="center" vertical="center" wrapText="1"/>
    </xf>
    <xf numFmtId="49" fontId="8" fillId="0" borderId="21" xfId="2" applyNumberFormat="1" applyFont="1" applyFill="1" applyBorder="1" applyAlignment="1">
      <alignment horizontal="center" vertical="center" wrapText="1"/>
    </xf>
    <xf numFmtId="49" fontId="8" fillId="0" borderId="35" xfId="2" applyNumberFormat="1" applyFont="1" applyFill="1" applyBorder="1" applyAlignment="1">
      <alignment horizontal="center" vertical="center" wrapText="1"/>
    </xf>
    <xf numFmtId="49" fontId="3" fillId="0" borderId="4" xfId="2" applyNumberFormat="1" applyFont="1" applyBorder="1" applyAlignment="1">
      <alignment horizontal="center" vertical="center" wrapText="1"/>
    </xf>
    <xf numFmtId="49" fontId="3" fillId="0" borderId="6" xfId="2" applyNumberFormat="1" applyFont="1" applyBorder="1" applyAlignment="1">
      <alignment horizontal="center" vertical="center" wrapText="1"/>
    </xf>
    <xf numFmtId="49" fontId="3" fillId="0" borderId="10" xfId="2" applyNumberFormat="1" applyFont="1" applyBorder="1" applyAlignment="1">
      <alignment horizontal="center" vertical="center" wrapText="1"/>
    </xf>
    <xf numFmtId="49" fontId="4" fillId="0" borderId="4" xfId="2" applyNumberFormat="1" applyFont="1" applyFill="1" applyBorder="1" applyAlignment="1">
      <alignment horizontal="center" vertical="center" wrapText="1"/>
    </xf>
    <xf numFmtId="49" fontId="4" fillId="0" borderId="6" xfId="2" applyNumberFormat="1" applyFont="1" applyFill="1" applyBorder="1" applyAlignment="1">
      <alignment horizontal="center" vertical="center" wrapText="1"/>
    </xf>
    <xf numFmtId="49" fontId="4" fillId="0" borderId="10" xfId="2" applyNumberFormat="1" applyFont="1" applyFill="1" applyBorder="1" applyAlignment="1">
      <alignment horizontal="center" vertical="center" wrapText="1"/>
    </xf>
    <xf numFmtId="0" fontId="7" fillId="0" borderId="5" xfId="2" applyNumberFormat="1" applyFont="1" applyFill="1" applyBorder="1" applyAlignment="1">
      <alignment horizontal="center" vertical="center" wrapText="1"/>
    </xf>
    <xf numFmtId="0" fontId="7" fillId="0" borderId="27" xfId="2" applyNumberFormat="1" applyFont="1" applyFill="1" applyBorder="1" applyAlignment="1">
      <alignment horizontal="center" vertical="center" wrapText="1"/>
    </xf>
    <xf numFmtId="0" fontId="7" fillId="0" borderId="8" xfId="2" applyNumberFormat="1" applyFont="1" applyFill="1" applyBorder="1" applyAlignment="1">
      <alignment horizontal="center" vertical="center" wrapText="1"/>
    </xf>
    <xf numFmtId="49" fontId="7" fillId="0" borderId="4" xfId="2" applyNumberFormat="1" applyFont="1" applyBorder="1" applyAlignment="1">
      <alignment horizontal="center" vertical="center"/>
    </xf>
    <xf numFmtId="49" fontId="7" fillId="0" borderId="10" xfId="2" applyNumberFormat="1" applyFont="1" applyBorder="1" applyAlignment="1">
      <alignment horizontal="center" vertical="center"/>
    </xf>
    <xf numFmtId="0" fontId="20" fillId="11" borderId="1" xfId="2" applyNumberFormat="1" applyFont="1" applyFill="1" applyBorder="1" applyAlignment="1">
      <alignment horizontal="center" vertical="center" wrapText="1"/>
    </xf>
    <xf numFmtId="0" fontId="20" fillId="11" borderId="2" xfId="2" applyNumberFormat="1" applyFont="1" applyFill="1" applyBorder="1" applyAlignment="1">
      <alignment horizontal="center" vertical="center" wrapText="1"/>
    </xf>
    <xf numFmtId="0" fontId="20" fillId="8" borderId="1" xfId="2" applyNumberFormat="1" applyFont="1" applyFill="1" applyBorder="1" applyAlignment="1">
      <alignment horizontal="center" vertical="center" wrapText="1"/>
    </xf>
    <xf numFmtId="0" fontId="20" fillId="8" borderId="2" xfId="2" applyNumberFormat="1" applyFont="1" applyFill="1" applyBorder="1" applyAlignment="1">
      <alignment horizontal="center" vertical="center" wrapText="1"/>
    </xf>
    <xf numFmtId="0" fontId="20" fillId="10" borderId="1" xfId="2" applyNumberFormat="1" applyFont="1" applyFill="1" applyBorder="1" applyAlignment="1">
      <alignment horizontal="center" vertical="center" wrapText="1"/>
    </xf>
    <xf numFmtId="0" fontId="20" fillId="10" borderId="2" xfId="2" applyNumberFormat="1" applyFont="1" applyFill="1" applyBorder="1" applyAlignment="1">
      <alignment horizontal="center" vertical="center" wrapText="1"/>
    </xf>
    <xf numFmtId="0" fontId="20" fillId="2" borderId="1" xfId="2" applyNumberFormat="1" applyFont="1" applyFill="1" applyBorder="1" applyAlignment="1">
      <alignment horizontal="center" vertical="center" wrapText="1"/>
    </xf>
    <xf numFmtId="0" fontId="20" fillId="2" borderId="2" xfId="2" applyNumberFormat="1" applyFont="1" applyFill="1" applyBorder="1" applyAlignment="1">
      <alignment horizontal="center" vertical="center" wrapText="1"/>
    </xf>
    <xf numFmtId="49" fontId="4" fillId="0" borderId="4" xfId="2" applyNumberFormat="1" applyFont="1" applyFill="1" applyBorder="1" applyAlignment="1">
      <alignment horizontal="center" vertical="center"/>
    </xf>
    <xf numFmtId="49" fontId="4" fillId="0" borderId="6" xfId="2" applyNumberFormat="1" applyFont="1" applyFill="1" applyBorder="1" applyAlignment="1">
      <alignment horizontal="center" vertical="center"/>
    </xf>
    <xf numFmtId="49" fontId="4" fillId="0" borderId="10" xfId="2" applyNumberFormat="1" applyFont="1" applyFill="1" applyBorder="1" applyAlignment="1">
      <alignment horizontal="center" vertical="center"/>
    </xf>
    <xf numFmtId="49" fontId="4" fillId="3" borderId="4" xfId="2" applyNumberFormat="1" applyFont="1" applyFill="1" applyBorder="1" applyAlignment="1">
      <alignment horizontal="center" vertical="center" textRotation="255"/>
    </xf>
    <xf numFmtId="49" fontId="4" fillId="3" borderId="6" xfId="2" applyNumberFormat="1" applyFont="1" applyFill="1" applyBorder="1" applyAlignment="1">
      <alignment horizontal="center" vertical="center" textRotation="255"/>
    </xf>
    <xf numFmtId="0" fontId="3" fillId="0" borderId="10" xfId="2" applyFont="1" applyBorder="1" applyAlignment="1">
      <alignment horizontal="center" vertical="center" textRotation="255"/>
    </xf>
    <xf numFmtId="49" fontId="5" fillId="0" borderId="4" xfId="2" applyNumberFormat="1" applyFont="1" applyFill="1" applyBorder="1" applyAlignment="1">
      <alignment horizontal="center" vertical="center"/>
    </xf>
    <xf numFmtId="49" fontId="5" fillId="0" borderId="6" xfId="2" applyNumberFormat="1" applyFont="1" applyFill="1" applyBorder="1" applyAlignment="1">
      <alignment horizontal="center" vertical="center"/>
    </xf>
    <xf numFmtId="49" fontId="5" fillId="0" borderId="5" xfId="2" applyNumberFormat="1" applyFont="1" applyFill="1" applyBorder="1" applyAlignment="1">
      <alignment horizontal="center" vertical="center"/>
    </xf>
    <xf numFmtId="49" fontId="5" fillId="0" borderId="7" xfId="2" applyNumberFormat="1" applyFont="1" applyFill="1" applyBorder="1" applyAlignment="1">
      <alignment horizontal="center" vertical="center"/>
    </xf>
    <xf numFmtId="0" fontId="21" fillId="11" borderId="1" xfId="2" applyNumberFormat="1" applyFont="1" applyFill="1" applyBorder="1" applyAlignment="1">
      <alignment horizontal="center" vertical="center" wrapText="1"/>
    </xf>
    <xf numFmtId="0" fontId="21" fillId="11" borderId="2" xfId="2" applyNumberFormat="1" applyFont="1" applyFill="1" applyBorder="1" applyAlignment="1">
      <alignment horizontal="center" vertical="center" wrapText="1"/>
    </xf>
    <xf numFmtId="0" fontId="21" fillId="10" borderId="1" xfId="2" applyNumberFormat="1" applyFont="1" applyFill="1" applyBorder="1" applyAlignment="1">
      <alignment horizontal="center" vertical="center" wrapText="1"/>
    </xf>
    <xf numFmtId="0" fontId="21" fillId="10" borderId="2" xfId="2" applyNumberFormat="1" applyFont="1" applyFill="1" applyBorder="1" applyAlignment="1">
      <alignment horizontal="center" vertical="center" wrapText="1"/>
    </xf>
    <xf numFmtId="0" fontId="27" fillId="2" borderId="7" xfId="2" applyNumberFormat="1" applyFont="1" applyFill="1" applyBorder="1" applyAlignment="1">
      <alignment horizontal="center" vertical="center" wrapText="1"/>
    </xf>
    <xf numFmtId="0" fontId="27" fillId="2" borderId="0" xfId="2" applyNumberFormat="1" applyFont="1" applyFill="1" applyBorder="1" applyAlignment="1">
      <alignment horizontal="center" vertical="center" wrapText="1"/>
    </xf>
    <xf numFmtId="0" fontId="27" fillId="8" borderId="0" xfId="2" applyNumberFormat="1" applyFont="1" applyFill="1" applyBorder="1" applyAlignment="1">
      <alignment horizontal="center" vertical="center" wrapText="1"/>
    </xf>
    <xf numFmtId="0" fontId="27" fillId="8" borderId="46" xfId="2" applyNumberFormat="1" applyFont="1" applyFill="1" applyBorder="1" applyAlignment="1">
      <alignment horizontal="center" vertical="center" wrapText="1"/>
    </xf>
    <xf numFmtId="0" fontId="21" fillId="8" borderId="1" xfId="2" applyNumberFormat="1" applyFont="1" applyFill="1" applyBorder="1" applyAlignment="1">
      <alignment horizontal="center" vertical="center" wrapText="1"/>
    </xf>
    <xf numFmtId="0" fontId="21" fillId="8" borderId="2" xfId="2" applyNumberFormat="1" applyFont="1" applyFill="1" applyBorder="1" applyAlignment="1">
      <alignment horizontal="center" vertical="center" wrapText="1"/>
    </xf>
    <xf numFmtId="0" fontId="27" fillId="10" borderId="0" xfId="2" applyNumberFormat="1" applyFont="1" applyFill="1" applyBorder="1" applyAlignment="1">
      <alignment horizontal="center" vertical="center" wrapText="1"/>
    </xf>
    <xf numFmtId="0" fontId="27" fillId="10" borderId="46" xfId="2" applyNumberFormat="1" applyFont="1" applyFill="1" applyBorder="1" applyAlignment="1">
      <alignment horizontal="center" vertical="center" wrapText="1"/>
    </xf>
    <xf numFmtId="0" fontId="27" fillId="11" borderId="0" xfId="2" applyNumberFormat="1" applyFont="1" applyFill="1" applyBorder="1" applyAlignment="1">
      <alignment horizontal="center" vertical="center" wrapText="1"/>
    </xf>
    <xf numFmtId="0" fontId="27" fillId="11" borderId="46" xfId="2" applyNumberFormat="1" applyFont="1" applyFill="1" applyBorder="1" applyAlignment="1">
      <alignment horizontal="center" vertical="center" wrapText="1"/>
    </xf>
    <xf numFmtId="0" fontId="21" fillId="2" borderId="1" xfId="2" applyNumberFormat="1" applyFont="1" applyFill="1" applyBorder="1" applyAlignment="1">
      <alignment horizontal="center" vertical="center" wrapText="1"/>
    </xf>
    <xf numFmtId="0" fontId="21" fillId="2" borderId="2" xfId="2" applyNumberFormat="1" applyFont="1" applyFill="1" applyBorder="1" applyAlignment="1">
      <alignment horizontal="center" vertical="center" wrapText="1"/>
    </xf>
  </cellXfs>
  <cellStyles count="5">
    <cellStyle name="Hyperlink" xfId="1" builtinId="8"/>
    <cellStyle name="Normal" xfId="0" builtinId="0"/>
    <cellStyle name="Normal 2" xfId="2"/>
    <cellStyle name="Normal 3" xfId="3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SLAR'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'PROGRAM AKI&#350;LAR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2830286</xdr:colOff>
      <xdr:row>1</xdr:row>
      <xdr:rowOff>204108</xdr:rowOff>
    </xdr:from>
    <xdr:to>
      <xdr:col>2</xdr:col>
      <xdr:colOff>3238500</xdr:colOff>
      <xdr:row>2</xdr:row>
      <xdr:rowOff>190500</xdr:rowOff>
    </xdr:to>
    <xdr:sp macro="" textlink="">
      <xdr:nvSpPr>
        <xdr:cNvPr id="3" name="Curved Left Arrow 2">
          <a:hlinkClick xmlns:r="http://schemas.openxmlformats.org/officeDocument/2006/relationships" r:id="rId1"/>
        </xdr:cNvPr>
        <xdr:cNvSpPr/>
      </xdr:nvSpPr>
      <xdr:spPr>
        <a:xfrm>
          <a:off x="3565072" y="204108"/>
          <a:ext cx="408214" cy="421821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8535" y="394607"/>
          <a:ext cx="408214" cy="421821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3333749</xdr:colOff>
      <xdr:row>0</xdr:row>
      <xdr:rowOff>394607</xdr:rowOff>
    </xdr:from>
    <xdr:to>
      <xdr:col>2</xdr:col>
      <xdr:colOff>3741963</xdr:colOff>
      <xdr:row>1</xdr:row>
      <xdr:rowOff>408214</xdr:rowOff>
    </xdr:to>
    <xdr:sp macro="" textlink="">
      <xdr:nvSpPr>
        <xdr:cNvPr id="2" name="Curved Left Arrow 1">
          <a:hlinkClick xmlns:r="http://schemas.openxmlformats.org/officeDocument/2006/relationships" r:id="rId1"/>
        </xdr:cNvPr>
        <xdr:cNvSpPr/>
      </xdr:nvSpPr>
      <xdr:spPr>
        <a:xfrm>
          <a:off x="4067174" y="394607"/>
          <a:ext cx="408214" cy="423182"/>
        </a:xfrm>
        <a:prstGeom prst="curvedLeftArrow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/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r-TR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K23"/>
  <sheetViews>
    <sheetView topLeftCell="A6" zoomScale="80" zoomScaleNormal="80" workbookViewId="0">
      <selection activeCell="F24" sqref="F24"/>
    </sheetView>
  </sheetViews>
  <sheetFormatPr defaultRowHeight="12.75" x14ac:dyDescent="0.2"/>
  <cols>
    <col min="2" max="2" width="9.140625" style="107"/>
    <col min="3" max="3" width="10.5703125" style="107" bestFit="1" customWidth="1"/>
    <col min="4" max="4" width="20.85546875" style="107" bestFit="1" customWidth="1"/>
    <col min="5" max="5" width="34.28515625" style="107" bestFit="1" customWidth="1"/>
    <col min="6" max="11" width="20.85546875" style="107" customWidth="1"/>
  </cols>
  <sheetData>
    <row r="3" spans="2:11" ht="12.75" customHeight="1" x14ac:dyDescent="0.2"/>
    <row r="4" spans="2:11" ht="13.5" customHeight="1" thickBot="1" x14ac:dyDescent="0.25"/>
    <row r="5" spans="2:11" ht="75.75" customHeight="1" thickBot="1" x14ac:dyDescent="0.25">
      <c r="B5" s="428" t="s">
        <v>283</v>
      </c>
      <c r="C5" s="429"/>
      <c r="D5" s="430"/>
      <c r="E5" s="430"/>
      <c r="F5" s="430"/>
      <c r="G5" s="430"/>
      <c r="H5" s="430"/>
      <c r="I5" s="430"/>
      <c r="J5" s="430"/>
      <c r="K5" s="431"/>
    </row>
    <row r="6" spans="2:11" ht="13.5" thickBot="1" x14ac:dyDescent="0.25">
      <c r="B6" s="432"/>
      <c r="C6" s="433"/>
      <c r="D6" s="433"/>
      <c r="E6" s="433"/>
      <c r="F6" s="433"/>
      <c r="G6" s="433"/>
      <c r="H6" s="433"/>
      <c r="I6" s="433"/>
      <c r="J6" s="433"/>
      <c r="K6" s="434"/>
    </row>
    <row r="7" spans="2:11" s="106" customFormat="1" ht="20.25" customHeight="1" thickBot="1" x14ac:dyDescent="0.25">
      <c r="B7" s="435"/>
      <c r="C7" s="436"/>
      <c r="D7" s="436"/>
      <c r="E7" s="437"/>
      <c r="F7" s="438" t="s">
        <v>113</v>
      </c>
      <c r="G7" s="439"/>
      <c r="H7" s="440"/>
      <c r="I7" s="441" t="s">
        <v>194</v>
      </c>
      <c r="J7" s="442"/>
      <c r="K7" s="443"/>
    </row>
    <row r="8" spans="2:11" s="141" customFormat="1" ht="45" customHeight="1" thickBot="1" x14ac:dyDescent="0.25">
      <c r="B8" s="424" t="s">
        <v>114</v>
      </c>
      <c r="C8" s="403"/>
      <c r="D8" s="88" t="s">
        <v>227</v>
      </c>
      <c r="E8" s="140" t="s">
        <v>234</v>
      </c>
      <c r="F8" s="89" t="s">
        <v>115</v>
      </c>
      <c r="G8" s="90" t="s">
        <v>243</v>
      </c>
      <c r="H8" s="91" t="s">
        <v>99</v>
      </c>
      <c r="I8" s="92" t="s">
        <v>176</v>
      </c>
      <c r="J8" s="93" t="s">
        <v>177</v>
      </c>
      <c r="K8" s="94" t="s">
        <v>178</v>
      </c>
    </row>
    <row r="9" spans="2:11" s="106" customFormat="1" ht="20.25" customHeight="1" x14ac:dyDescent="0.2">
      <c r="B9" s="425"/>
      <c r="C9" s="404" t="s">
        <v>268</v>
      </c>
      <c r="D9" s="142" t="s">
        <v>116</v>
      </c>
      <c r="E9" s="143" t="s">
        <v>117</v>
      </c>
      <c r="F9" s="405" t="s">
        <v>4</v>
      </c>
      <c r="G9" s="96" t="s">
        <v>4</v>
      </c>
      <c r="H9" s="97" t="s">
        <v>4</v>
      </c>
      <c r="I9" s="98"/>
      <c r="J9" s="99"/>
      <c r="K9" s="100"/>
    </row>
    <row r="10" spans="2:11" s="106" customFormat="1" ht="20.25" customHeight="1" x14ac:dyDescent="0.2">
      <c r="B10" s="425"/>
      <c r="C10" s="404" t="s">
        <v>269</v>
      </c>
      <c r="D10" s="142" t="s">
        <v>118</v>
      </c>
      <c r="E10" s="143" t="s">
        <v>235</v>
      </c>
      <c r="F10" s="95" t="s">
        <v>119</v>
      </c>
      <c r="G10" s="96" t="s">
        <v>119</v>
      </c>
      <c r="H10" s="97" t="s">
        <v>119</v>
      </c>
      <c r="I10" s="101"/>
      <c r="J10" s="102"/>
      <c r="K10" s="103"/>
    </row>
    <row r="11" spans="2:11" s="106" customFormat="1" ht="20.25" customHeight="1" x14ac:dyDescent="0.2">
      <c r="B11" s="425"/>
      <c r="C11" s="404" t="s">
        <v>270</v>
      </c>
      <c r="D11" s="142" t="s">
        <v>120</v>
      </c>
      <c r="E11" s="143" t="s">
        <v>236</v>
      </c>
      <c r="F11" s="95" t="s">
        <v>119</v>
      </c>
      <c r="G11" s="96" t="s">
        <v>119</v>
      </c>
      <c r="H11" s="97" t="s">
        <v>119</v>
      </c>
      <c r="I11" s="101"/>
      <c r="J11" s="102"/>
      <c r="K11" s="103"/>
    </row>
    <row r="12" spans="2:11" s="106" customFormat="1" ht="20.25" customHeight="1" x14ac:dyDescent="0.2">
      <c r="B12" s="425"/>
      <c r="C12" s="404" t="s">
        <v>271</v>
      </c>
      <c r="D12" s="142" t="s">
        <v>121</v>
      </c>
      <c r="E12" s="143" t="s">
        <v>237</v>
      </c>
      <c r="F12" s="95" t="s">
        <v>119</v>
      </c>
      <c r="G12" s="96" t="s">
        <v>119</v>
      </c>
      <c r="H12" s="97" t="s">
        <v>119</v>
      </c>
      <c r="I12" s="101"/>
      <c r="J12" s="102"/>
      <c r="K12" s="103"/>
    </row>
    <row r="13" spans="2:11" s="106" customFormat="1" ht="20.25" customHeight="1" x14ac:dyDescent="0.2">
      <c r="B13" s="425"/>
      <c r="C13" s="404" t="s">
        <v>272</v>
      </c>
      <c r="D13" s="142" t="s">
        <v>122</v>
      </c>
      <c r="E13" s="143" t="s">
        <v>238</v>
      </c>
      <c r="F13" s="95" t="s">
        <v>119</v>
      </c>
      <c r="G13" s="96" t="s">
        <v>119</v>
      </c>
      <c r="H13" s="97" t="s">
        <v>119</v>
      </c>
      <c r="I13" s="101"/>
      <c r="J13" s="102"/>
      <c r="K13" s="103"/>
    </row>
    <row r="14" spans="2:11" s="106" customFormat="1" ht="20.25" customHeight="1" x14ac:dyDescent="0.2">
      <c r="B14" s="425"/>
      <c r="C14" s="404" t="s">
        <v>273</v>
      </c>
      <c r="D14" s="142" t="s">
        <v>123</v>
      </c>
      <c r="E14" s="143" t="s">
        <v>239</v>
      </c>
      <c r="F14" s="95" t="s">
        <v>119</v>
      </c>
      <c r="G14" s="96" t="s">
        <v>4</v>
      </c>
      <c r="H14" s="97" t="s">
        <v>119</v>
      </c>
      <c r="I14" s="101"/>
      <c r="J14" s="102"/>
      <c r="K14" s="103"/>
    </row>
    <row r="15" spans="2:11" s="106" customFormat="1" ht="20.25" customHeight="1" x14ac:dyDescent="0.2">
      <c r="B15" s="425"/>
      <c r="C15" s="404" t="s">
        <v>274</v>
      </c>
      <c r="D15" s="142" t="s">
        <v>124</v>
      </c>
      <c r="E15" s="143" t="s">
        <v>240</v>
      </c>
      <c r="F15" s="95" t="s">
        <v>119</v>
      </c>
      <c r="G15" s="96" t="s">
        <v>119</v>
      </c>
      <c r="H15" s="97" t="s">
        <v>119</v>
      </c>
      <c r="I15" s="101"/>
      <c r="J15" s="102"/>
      <c r="K15" s="103"/>
    </row>
    <row r="16" spans="2:11" s="106" customFormat="1" ht="20.25" customHeight="1" x14ac:dyDescent="0.2">
      <c r="B16" s="425"/>
      <c r="C16" s="404" t="s">
        <v>275</v>
      </c>
      <c r="D16" s="142" t="s">
        <v>172</v>
      </c>
      <c r="E16" s="143" t="s">
        <v>242</v>
      </c>
      <c r="F16" s="95" t="s">
        <v>119</v>
      </c>
      <c r="G16" s="96" t="s">
        <v>4</v>
      </c>
      <c r="H16" s="97" t="s">
        <v>119</v>
      </c>
      <c r="I16" s="101"/>
      <c r="J16" s="102"/>
      <c r="K16" s="103"/>
    </row>
    <row r="17" spans="2:11" s="106" customFormat="1" ht="20.25" customHeight="1" x14ac:dyDescent="0.2">
      <c r="B17" s="425"/>
      <c r="C17" s="404" t="s">
        <v>276</v>
      </c>
      <c r="D17" s="142" t="s">
        <v>171</v>
      </c>
      <c r="E17" s="143" t="s">
        <v>241</v>
      </c>
      <c r="F17" s="405" t="s">
        <v>119</v>
      </c>
      <c r="G17" s="406" t="s">
        <v>4</v>
      </c>
      <c r="H17" s="407" t="s">
        <v>119</v>
      </c>
      <c r="I17" s="408"/>
      <c r="J17" s="102"/>
      <c r="K17" s="103"/>
    </row>
    <row r="18" spans="2:11" s="106" customFormat="1" ht="20.25" customHeight="1" x14ac:dyDescent="0.2">
      <c r="B18" s="425"/>
      <c r="C18" s="404" t="s">
        <v>277</v>
      </c>
      <c r="D18" s="142" t="s">
        <v>125</v>
      </c>
      <c r="E18" s="143" t="s">
        <v>267</v>
      </c>
      <c r="F18" s="405" t="s">
        <v>119</v>
      </c>
      <c r="G18" s="406" t="s">
        <v>119</v>
      </c>
      <c r="H18" s="407" t="s">
        <v>119</v>
      </c>
      <c r="I18" s="408"/>
      <c r="J18" s="102"/>
      <c r="K18" s="103"/>
    </row>
    <row r="19" spans="2:11" s="106" customFormat="1" ht="20.25" customHeight="1" x14ac:dyDescent="0.2">
      <c r="B19" s="425"/>
      <c r="C19" s="404" t="s">
        <v>278</v>
      </c>
      <c r="D19" s="142" t="s">
        <v>125</v>
      </c>
      <c r="E19" s="143" t="s">
        <v>287</v>
      </c>
      <c r="F19" s="405" t="s">
        <v>119</v>
      </c>
      <c r="G19" s="406" t="s">
        <v>119</v>
      </c>
      <c r="H19" s="407" t="s">
        <v>119</v>
      </c>
      <c r="I19" s="408"/>
      <c r="J19" s="102"/>
      <c r="K19" s="103"/>
    </row>
    <row r="20" spans="2:11" s="106" customFormat="1" ht="20.25" customHeight="1" x14ac:dyDescent="0.2">
      <c r="B20" s="425"/>
      <c r="C20" s="404" t="s">
        <v>279</v>
      </c>
      <c r="D20" s="142" t="s">
        <v>125</v>
      </c>
      <c r="E20" s="143" t="s">
        <v>284</v>
      </c>
      <c r="F20" s="405" t="s">
        <v>119</v>
      </c>
      <c r="G20" s="406" t="s">
        <v>119</v>
      </c>
      <c r="H20" s="407" t="s">
        <v>119</v>
      </c>
      <c r="I20" s="408"/>
      <c r="J20" s="102"/>
      <c r="K20" s="103"/>
    </row>
    <row r="21" spans="2:11" s="106" customFormat="1" ht="20.25" customHeight="1" x14ac:dyDescent="0.2">
      <c r="B21" s="426"/>
      <c r="C21" s="404" t="s">
        <v>280</v>
      </c>
      <c r="D21" s="142" t="s">
        <v>125</v>
      </c>
      <c r="E21" s="400" t="s">
        <v>285</v>
      </c>
      <c r="F21" s="405" t="s">
        <v>119</v>
      </c>
      <c r="G21" s="406" t="s">
        <v>119</v>
      </c>
      <c r="H21" s="407" t="s">
        <v>119</v>
      </c>
      <c r="I21" s="409"/>
      <c r="J21" s="401"/>
      <c r="K21" s="402"/>
    </row>
    <row r="22" spans="2:11" s="106" customFormat="1" ht="20.25" customHeight="1" x14ac:dyDescent="0.2">
      <c r="B22" s="426"/>
      <c r="C22" s="404" t="s">
        <v>281</v>
      </c>
      <c r="D22" s="142" t="s">
        <v>125</v>
      </c>
      <c r="E22" s="400" t="s">
        <v>286</v>
      </c>
      <c r="F22" s="405" t="s">
        <v>119</v>
      </c>
      <c r="G22" s="406" t="s">
        <v>119</v>
      </c>
      <c r="H22" s="407" t="s">
        <v>119</v>
      </c>
      <c r="I22" s="409"/>
      <c r="J22" s="401"/>
      <c r="K22" s="402"/>
    </row>
    <row r="23" spans="2:11" s="106" customFormat="1" ht="20.25" customHeight="1" thickBot="1" x14ac:dyDescent="0.25">
      <c r="B23" s="427"/>
      <c r="C23" s="404" t="s">
        <v>282</v>
      </c>
      <c r="D23" s="247" t="s">
        <v>125</v>
      </c>
      <c r="E23" s="248" t="s">
        <v>126</v>
      </c>
      <c r="F23" s="405" t="s">
        <v>119</v>
      </c>
      <c r="G23" s="406" t="s">
        <v>119</v>
      </c>
      <c r="H23" s="407" t="s">
        <v>119</v>
      </c>
      <c r="I23" s="410"/>
      <c r="J23" s="104"/>
      <c r="K23" s="105"/>
    </row>
  </sheetData>
  <mergeCells count="6">
    <mergeCell ref="B8:B23"/>
    <mergeCell ref="B5:K5"/>
    <mergeCell ref="B6:K6"/>
    <mergeCell ref="B7:E7"/>
    <mergeCell ref="F7:H7"/>
    <mergeCell ref="I7:K7"/>
  </mergeCells>
  <hyperlinks>
    <hyperlink ref="D9:E9" location="'PreWash-W2L011'!A1" display="Pre-Wash"/>
    <hyperlink ref="D10:E10" location="'Mini 30-W2L021'!A1" display="Mini 30"/>
    <hyperlink ref="D11:E11" location="'Delicate 40-W2L960'!A1" display="Delicate"/>
    <hyperlink ref="D12:E12" location="'Express 58''-W2L126'!A1" display="58 Min"/>
    <hyperlink ref="D13:E13" location="'Intensive 70-W2L950'!A1" display="Intensive 70"/>
    <hyperlink ref="D14:E14" location="'Hygiene 70+-W2L081'!A1" display="Hygiene"/>
    <hyperlink ref="D15:E15" location="'MixWash2-W2L1054'!A1" display="Mix Wash 2"/>
    <hyperlink ref="D18:E18" location="'Eco50-W2L1050'!Print_Area" display="Eco 50"/>
    <hyperlink ref="D19:E19" location="'Eco50-W2L1017'!Print_Area" display="Eco 50"/>
    <hyperlink ref="D20:E20" location="'Eco50-W2L10XXA'!A1" display="Eco 50"/>
    <hyperlink ref="D23:E23" location="'Eco6L(Kaktus)-W2L1005'!A1" display="Eco 50"/>
    <hyperlink ref="D16:E16" location="'Auto2-W2L1074'!A1" display="Auto2"/>
    <hyperlink ref="D21" location="'Eco6L(Kaktüs)-W2L1006(W2L1047)'!A1" display="Eco 50"/>
    <hyperlink ref="D22" location="'Eco50-A+++-10%-W2L1028S'!A1" display="Eco 50"/>
    <hyperlink ref="D17:E17" location="'Auto7L-W2L1058'!A1" display="Auto7L"/>
    <hyperlink ref="D21:E21" location="'Eco50-W2LYYYY S'!A1" display="Eco 50"/>
    <hyperlink ref="D22:E22" location="'Eco50-W2LYYYY A'!A1" display="Eco 50"/>
  </hyperlinks>
  <pageMargins left="0.70866141732283472" right="0.70866141732283472" top="0.74803149606299213" bottom="0.74803149606299213" header="0.31496062992125984" footer="0.31496062992125984"/>
  <pageSetup paperSize="9" scale="6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60"/>
  <sheetViews>
    <sheetView topLeftCell="A21" zoomScale="70" zoomScaleNormal="70" workbookViewId="0">
      <selection activeCell="G57" sqref="G57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28515625" style="2" customWidth="1"/>
    <col min="4" max="4" width="12.85546875" style="2" customWidth="1"/>
    <col min="5" max="5" width="13" style="47" customWidth="1"/>
    <col min="6" max="6" width="9.28515625" style="83" bestFit="1" customWidth="1"/>
    <col min="7" max="7" width="10" style="66" customWidth="1"/>
    <col min="8" max="9" width="21.140625" style="48" customWidth="1"/>
    <col min="10" max="16384" width="9.140625" style="3"/>
  </cols>
  <sheetData>
    <row r="1" spans="1:9" ht="13.5" thickBot="1" x14ac:dyDescent="0.25">
      <c r="A1" s="471" t="s">
        <v>193</v>
      </c>
      <c r="B1" s="471"/>
      <c r="C1" s="471"/>
    </row>
    <row r="2" spans="1:9" ht="34.5" customHeight="1" thickBot="1" x14ac:dyDescent="0.25">
      <c r="A2" s="471"/>
      <c r="B2" s="471"/>
      <c r="C2" s="471"/>
      <c r="E2" s="456" t="s">
        <v>127</v>
      </c>
      <c r="F2" s="457"/>
      <c r="G2" s="457"/>
      <c r="H2" s="457"/>
      <c r="I2" s="458"/>
    </row>
    <row r="3" spans="1:9" ht="24" customHeight="1" thickBot="1" x14ac:dyDescent="0.25">
      <c r="A3" s="472"/>
      <c r="B3" s="472"/>
      <c r="C3" s="472"/>
      <c r="D3" s="4"/>
      <c r="E3" s="453" t="s">
        <v>128</v>
      </c>
      <c r="F3" s="454"/>
      <c r="G3" s="454"/>
      <c r="H3" s="454"/>
      <c r="I3" s="455"/>
    </row>
    <row r="4" spans="1:9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129</v>
      </c>
      <c r="F4" s="457"/>
      <c r="G4" s="457"/>
      <c r="H4" s="457"/>
      <c r="I4" s="458"/>
    </row>
    <row r="5" spans="1:9" s="5" customFormat="1" ht="48" customHeight="1" thickBot="1" x14ac:dyDescent="0.25">
      <c r="A5" s="462"/>
      <c r="B5" s="465"/>
      <c r="C5" s="468"/>
      <c r="D5" s="470"/>
      <c r="E5" s="473" t="s">
        <v>197</v>
      </c>
      <c r="F5" s="474"/>
      <c r="G5" s="475"/>
      <c r="H5" s="459" t="s">
        <v>97</v>
      </c>
      <c r="I5" s="459" t="s">
        <v>198</v>
      </c>
    </row>
    <row r="6" spans="1:9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</row>
    <row r="7" spans="1:9" ht="16.5" thickBot="1" x14ac:dyDescent="0.25">
      <c r="A7" s="444" t="s">
        <v>195</v>
      </c>
      <c r="B7" s="6" t="s">
        <v>3</v>
      </c>
      <c r="C7" s="7" t="s">
        <v>199</v>
      </c>
      <c r="D7" s="8" t="s">
        <v>179</v>
      </c>
      <c r="E7" s="9">
        <v>15</v>
      </c>
      <c r="F7" s="69">
        <v>30</v>
      </c>
      <c r="G7" s="59" t="s">
        <v>130</v>
      </c>
      <c r="H7" s="119" t="s">
        <v>4</v>
      </c>
      <c r="I7" s="119" t="s">
        <v>4</v>
      </c>
    </row>
    <row r="8" spans="1:9" ht="16.5" thickBot="1" x14ac:dyDescent="0.25">
      <c r="A8" s="445"/>
      <c r="B8" s="6" t="s">
        <v>5</v>
      </c>
      <c r="C8" s="10" t="s">
        <v>200</v>
      </c>
      <c r="D8" s="11" t="s">
        <v>201</v>
      </c>
      <c r="E8" s="12">
        <v>15</v>
      </c>
      <c r="F8" s="207">
        <v>4</v>
      </c>
      <c r="G8" s="61" t="s">
        <v>131</v>
      </c>
      <c r="H8" s="120" t="s">
        <v>134</v>
      </c>
      <c r="I8" s="120" t="s">
        <v>4</v>
      </c>
    </row>
    <row r="9" spans="1:9" ht="16.5" thickBot="1" x14ac:dyDescent="0.25">
      <c r="A9" s="445"/>
      <c r="B9" s="6" t="s">
        <v>6</v>
      </c>
      <c r="C9" s="13" t="s">
        <v>192</v>
      </c>
      <c r="D9" s="14" t="s">
        <v>179</v>
      </c>
      <c r="E9" s="12">
        <v>13</v>
      </c>
      <c r="F9" s="70" t="s">
        <v>4</v>
      </c>
      <c r="G9" s="61" t="s">
        <v>130</v>
      </c>
      <c r="H9" s="121" t="s">
        <v>4</v>
      </c>
      <c r="I9" s="121" t="s">
        <v>4</v>
      </c>
    </row>
    <row r="10" spans="1:9" ht="16.5" thickBot="1" x14ac:dyDescent="0.25">
      <c r="A10" s="445"/>
      <c r="B10" s="6" t="s">
        <v>7</v>
      </c>
      <c r="C10" s="10" t="s">
        <v>202</v>
      </c>
      <c r="D10" s="11" t="s">
        <v>179</v>
      </c>
      <c r="E10" s="15">
        <v>13</v>
      </c>
      <c r="F10" s="71" t="s">
        <v>4</v>
      </c>
      <c r="G10" s="61" t="s">
        <v>132</v>
      </c>
      <c r="H10" s="120" t="s">
        <v>4</v>
      </c>
      <c r="I10" s="120" t="s">
        <v>4</v>
      </c>
    </row>
    <row r="11" spans="1:9" ht="16.5" thickBot="1" x14ac:dyDescent="0.25">
      <c r="A11" s="445"/>
      <c r="B11" s="6" t="s">
        <v>8</v>
      </c>
      <c r="C11" s="10" t="s">
        <v>203</v>
      </c>
      <c r="D11" s="11" t="s">
        <v>179</v>
      </c>
      <c r="E11" s="15">
        <v>13</v>
      </c>
      <c r="F11" s="71" t="s">
        <v>4</v>
      </c>
      <c r="G11" s="61" t="s">
        <v>132</v>
      </c>
      <c r="H11" s="120" t="s">
        <v>4</v>
      </c>
      <c r="I11" s="120" t="s">
        <v>4</v>
      </c>
    </row>
    <row r="12" spans="1:9" ht="16.5" thickBot="1" x14ac:dyDescent="0.25">
      <c r="A12" s="445"/>
      <c r="B12" s="6" t="s">
        <v>9</v>
      </c>
      <c r="C12" s="10" t="s">
        <v>180</v>
      </c>
      <c r="D12" s="11" t="s">
        <v>10</v>
      </c>
      <c r="E12" s="15">
        <v>13</v>
      </c>
      <c r="F12" s="71" t="s">
        <v>4</v>
      </c>
      <c r="G12" s="61" t="s">
        <v>133</v>
      </c>
      <c r="H12" s="120" t="s">
        <v>4</v>
      </c>
      <c r="I12" s="120" t="s">
        <v>4</v>
      </c>
    </row>
    <row r="13" spans="1:9" ht="16.5" thickBot="1" x14ac:dyDescent="0.25">
      <c r="A13" s="445"/>
      <c r="B13" s="6" t="s">
        <v>11</v>
      </c>
      <c r="C13" s="10" t="s">
        <v>202</v>
      </c>
      <c r="D13" s="11" t="s">
        <v>179</v>
      </c>
      <c r="E13" s="15">
        <v>13</v>
      </c>
      <c r="F13" s="71" t="s">
        <v>4</v>
      </c>
      <c r="G13" s="115" t="s">
        <v>130</v>
      </c>
      <c r="H13" s="120" t="s">
        <v>4</v>
      </c>
      <c r="I13" s="120" t="s">
        <v>4</v>
      </c>
    </row>
    <row r="14" spans="1:9" ht="16.5" thickBot="1" x14ac:dyDescent="0.25">
      <c r="A14" s="445"/>
      <c r="B14" s="6" t="s">
        <v>12</v>
      </c>
      <c r="C14" s="10" t="s">
        <v>202</v>
      </c>
      <c r="D14" s="11" t="s">
        <v>179</v>
      </c>
      <c r="E14" s="15">
        <v>13</v>
      </c>
      <c r="F14" s="71">
        <v>11</v>
      </c>
      <c r="G14" s="61" t="s">
        <v>132</v>
      </c>
      <c r="H14" s="120" t="s">
        <v>181</v>
      </c>
      <c r="I14" s="120" t="s">
        <v>136</v>
      </c>
    </row>
    <row r="15" spans="1:9" ht="16.5" thickBot="1" x14ac:dyDescent="0.25">
      <c r="A15" s="445"/>
      <c r="B15" s="6" t="s">
        <v>13</v>
      </c>
      <c r="C15" s="10" t="s">
        <v>202</v>
      </c>
      <c r="D15" s="11" t="s">
        <v>179</v>
      </c>
      <c r="E15" s="15">
        <v>2</v>
      </c>
      <c r="F15" s="71" t="s">
        <v>4</v>
      </c>
      <c r="G15" s="115" t="s">
        <v>130</v>
      </c>
      <c r="H15" s="120" t="s">
        <v>4</v>
      </c>
      <c r="I15" s="120" t="s">
        <v>4</v>
      </c>
    </row>
    <row r="16" spans="1:9" ht="16.5" thickBot="1" x14ac:dyDescent="0.25">
      <c r="A16" s="445"/>
      <c r="B16" s="6" t="s">
        <v>14</v>
      </c>
      <c r="C16" s="10" t="s">
        <v>180</v>
      </c>
      <c r="D16" s="11" t="s">
        <v>10</v>
      </c>
      <c r="E16" s="15">
        <v>2</v>
      </c>
      <c r="F16" s="71" t="s">
        <v>4</v>
      </c>
      <c r="G16" s="61" t="s">
        <v>133</v>
      </c>
      <c r="H16" s="120" t="s">
        <v>4</v>
      </c>
      <c r="I16" s="120" t="s">
        <v>4</v>
      </c>
    </row>
    <row r="17" spans="1:9" ht="16.5" thickBot="1" x14ac:dyDescent="0.25">
      <c r="A17" s="445"/>
      <c r="B17" s="6" t="s">
        <v>15</v>
      </c>
      <c r="C17" s="10" t="s">
        <v>202</v>
      </c>
      <c r="D17" s="11" t="s">
        <v>179</v>
      </c>
      <c r="E17" s="15">
        <v>2</v>
      </c>
      <c r="F17" s="71">
        <v>1</v>
      </c>
      <c r="G17" s="61" t="s">
        <v>132</v>
      </c>
      <c r="H17" s="120" t="s">
        <v>182</v>
      </c>
      <c r="I17" s="120" t="s">
        <v>136</v>
      </c>
    </row>
    <row r="18" spans="1:9" ht="16.5" thickBot="1" x14ac:dyDescent="0.25">
      <c r="A18" s="445"/>
      <c r="B18" s="6" t="s">
        <v>16</v>
      </c>
      <c r="C18" s="10" t="s">
        <v>202</v>
      </c>
      <c r="D18" s="11" t="s">
        <v>179</v>
      </c>
      <c r="E18" s="15">
        <v>1</v>
      </c>
      <c r="F18" s="71" t="s">
        <v>4</v>
      </c>
      <c r="G18" s="115" t="s">
        <v>130</v>
      </c>
      <c r="H18" s="120" t="s">
        <v>4</v>
      </c>
      <c r="I18" s="120" t="s">
        <v>4</v>
      </c>
    </row>
    <row r="19" spans="1:9" ht="16.5" thickBot="1" x14ac:dyDescent="0.25">
      <c r="A19" s="445"/>
      <c r="B19" s="6" t="s">
        <v>17</v>
      </c>
      <c r="C19" s="10" t="s">
        <v>202</v>
      </c>
      <c r="D19" s="11" t="s">
        <v>179</v>
      </c>
      <c r="E19" s="15">
        <v>1</v>
      </c>
      <c r="F19" s="71" t="s">
        <v>4</v>
      </c>
      <c r="G19" s="61" t="s">
        <v>132</v>
      </c>
      <c r="H19" s="120" t="s">
        <v>4</v>
      </c>
      <c r="I19" s="120" t="s">
        <v>4</v>
      </c>
    </row>
    <row r="20" spans="1:9" ht="16.5" thickBot="1" x14ac:dyDescent="0.25">
      <c r="A20" s="445"/>
      <c r="B20" s="6" t="s">
        <v>18</v>
      </c>
      <c r="C20" s="10" t="s">
        <v>202</v>
      </c>
      <c r="D20" s="11" t="s">
        <v>179</v>
      </c>
      <c r="E20" s="15">
        <v>1</v>
      </c>
      <c r="F20" s="71" t="s">
        <v>4</v>
      </c>
      <c r="G20" s="115" t="s">
        <v>130</v>
      </c>
      <c r="H20" s="120" t="s">
        <v>4</v>
      </c>
      <c r="I20" s="120" t="s">
        <v>4</v>
      </c>
    </row>
    <row r="21" spans="1:9" ht="16.5" thickBot="1" x14ac:dyDescent="0.25">
      <c r="A21" s="445"/>
      <c r="B21" s="6" t="s">
        <v>19</v>
      </c>
      <c r="C21" s="10" t="s">
        <v>100</v>
      </c>
      <c r="D21" s="11" t="s">
        <v>179</v>
      </c>
      <c r="E21" s="15">
        <v>1</v>
      </c>
      <c r="F21" s="71" t="s">
        <v>4</v>
      </c>
      <c r="G21" s="61" t="s">
        <v>132</v>
      </c>
      <c r="H21" s="120" t="s">
        <v>4</v>
      </c>
      <c r="I21" s="120" t="s">
        <v>4</v>
      </c>
    </row>
    <row r="22" spans="1:9" ht="16.5" thickBot="1" x14ac:dyDescent="0.25">
      <c r="A22" s="446"/>
      <c r="B22" s="6" t="s">
        <v>20</v>
      </c>
      <c r="C22" s="10" t="s">
        <v>204</v>
      </c>
      <c r="D22" s="11" t="s">
        <v>179</v>
      </c>
      <c r="E22" s="15">
        <v>1</v>
      </c>
      <c r="F22" s="71">
        <v>15</v>
      </c>
      <c r="G22" s="61" t="s">
        <v>130</v>
      </c>
      <c r="H22" s="120" t="s">
        <v>205</v>
      </c>
      <c r="I22" s="120" t="s">
        <v>135</v>
      </c>
    </row>
    <row r="23" spans="1:9" ht="16.5" thickBot="1" x14ac:dyDescent="0.25">
      <c r="A23" s="444" t="s">
        <v>21</v>
      </c>
      <c r="B23" s="6" t="s">
        <v>22</v>
      </c>
      <c r="C23" s="7" t="s">
        <v>199</v>
      </c>
      <c r="D23" s="8" t="s">
        <v>179</v>
      </c>
      <c r="E23" s="9">
        <v>1</v>
      </c>
      <c r="F23" s="69">
        <v>45</v>
      </c>
      <c r="G23" s="59" t="s">
        <v>130</v>
      </c>
      <c r="H23" s="119" t="s">
        <v>205</v>
      </c>
      <c r="I23" s="119" t="s">
        <v>4</v>
      </c>
    </row>
    <row r="24" spans="1:9" ht="16.5" thickBot="1" x14ac:dyDescent="0.25">
      <c r="A24" s="445"/>
      <c r="B24" s="6" t="s">
        <v>23</v>
      </c>
      <c r="C24" s="10" t="s">
        <v>200</v>
      </c>
      <c r="D24" s="11" t="s">
        <v>201</v>
      </c>
      <c r="E24" s="15" t="s">
        <v>4</v>
      </c>
      <c r="F24" s="71" t="s">
        <v>4</v>
      </c>
      <c r="G24" s="61" t="s">
        <v>131</v>
      </c>
      <c r="H24" s="120" t="s">
        <v>4</v>
      </c>
      <c r="I24" s="120" t="s">
        <v>4</v>
      </c>
    </row>
    <row r="25" spans="1:9" ht="16.5" thickBot="1" x14ac:dyDescent="0.25">
      <c r="A25" s="445"/>
      <c r="B25" s="6" t="s">
        <v>24</v>
      </c>
      <c r="C25" s="13" t="s">
        <v>192</v>
      </c>
      <c r="D25" s="14" t="s">
        <v>179</v>
      </c>
      <c r="E25" s="15" t="s">
        <v>4</v>
      </c>
      <c r="F25" s="71" t="s">
        <v>4</v>
      </c>
      <c r="G25" s="61" t="s">
        <v>130</v>
      </c>
      <c r="H25" s="121" t="s">
        <v>4</v>
      </c>
      <c r="I25" s="121" t="s">
        <v>4</v>
      </c>
    </row>
    <row r="26" spans="1:9" ht="16.5" thickBot="1" x14ac:dyDescent="0.25">
      <c r="A26" s="445"/>
      <c r="B26" s="6" t="s">
        <v>25</v>
      </c>
      <c r="C26" s="10" t="s">
        <v>202</v>
      </c>
      <c r="D26" s="11" t="s">
        <v>179</v>
      </c>
      <c r="E26" s="15" t="s">
        <v>4</v>
      </c>
      <c r="F26" s="71" t="s">
        <v>4</v>
      </c>
      <c r="G26" s="61" t="s">
        <v>132</v>
      </c>
      <c r="H26" s="120" t="s">
        <v>4</v>
      </c>
      <c r="I26" s="120" t="s">
        <v>4</v>
      </c>
    </row>
    <row r="27" spans="1:9" ht="16.5" thickBot="1" x14ac:dyDescent="0.25">
      <c r="A27" s="445"/>
      <c r="B27" s="6" t="s">
        <v>26</v>
      </c>
      <c r="C27" s="10" t="s">
        <v>180</v>
      </c>
      <c r="D27" s="11" t="s">
        <v>10</v>
      </c>
      <c r="E27" s="15" t="s">
        <v>4</v>
      </c>
      <c r="F27" s="71" t="s">
        <v>4</v>
      </c>
      <c r="G27" s="61" t="s">
        <v>133</v>
      </c>
      <c r="H27" s="120" t="s">
        <v>4</v>
      </c>
      <c r="I27" s="120" t="s">
        <v>4</v>
      </c>
    </row>
    <row r="28" spans="1:9" ht="16.5" thickBot="1" x14ac:dyDescent="0.25">
      <c r="A28" s="445"/>
      <c r="B28" s="6" t="s">
        <v>27</v>
      </c>
      <c r="C28" s="10" t="s">
        <v>203</v>
      </c>
      <c r="D28" s="16" t="s">
        <v>179</v>
      </c>
      <c r="E28" s="15" t="s">
        <v>4</v>
      </c>
      <c r="F28" s="71" t="s">
        <v>4</v>
      </c>
      <c r="G28" s="61" t="s">
        <v>132</v>
      </c>
      <c r="H28" s="122" t="s">
        <v>4</v>
      </c>
      <c r="I28" s="122" t="s">
        <v>4</v>
      </c>
    </row>
    <row r="29" spans="1:9" ht="16.5" thickBot="1" x14ac:dyDescent="0.25">
      <c r="A29" s="445"/>
      <c r="B29" s="6" t="s">
        <v>28</v>
      </c>
      <c r="C29" s="10" t="s">
        <v>180</v>
      </c>
      <c r="D29" s="11" t="s">
        <v>10</v>
      </c>
      <c r="E29" s="15" t="s">
        <v>4</v>
      </c>
      <c r="F29" s="71" t="s">
        <v>4</v>
      </c>
      <c r="G29" s="61" t="s">
        <v>133</v>
      </c>
      <c r="H29" s="120" t="s">
        <v>4</v>
      </c>
      <c r="I29" s="120" t="s">
        <v>4</v>
      </c>
    </row>
    <row r="30" spans="1:9" ht="16.5" thickBot="1" x14ac:dyDescent="0.25">
      <c r="A30" s="445"/>
      <c r="B30" s="6" t="s">
        <v>29</v>
      </c>
      <c r="C30" s="10" t="s">
        <v>202</v>
      </c>
      <c r="D30" s="16" t="s">
        <v>179</v>
      </c>
      <c r="E30" s="17" t="s">
        <v>4</v>
      </c>
      <c r="F30" s="72" t="s">
        <v>4</v>
      </c>
      <c r="G30" s="108" t="s">
        <v>132</v>
      </c>
      <c r="H30" s="122" t="s">
        <v>4</v>
      </c>
      <c r="I30" s="122" t="s">
        <v>4</v>
      </c>
    </row>
    <row r="31" spans="1:9" ht="16.5" thickBot="1" x14ac:dyDescent="0.25">
      <c r="A31" s="445"/>
      <c r="B31" s="6" t="s">
        <v>30</v>
      </c>
      <c r="C31" s="10" t="s">
        <v>180</v>
      </c>
      <c r="D31" s="11" t="s">
        <v>10</v>
      </c>
      <c r="E31" s="15" t="s">
        <v>4</v>
      </c>
      <c r="F31" s="71" t="s">
        <v>4</v>
      </c>
      <c r="G31" s="61" t="s">
        <v>133</v>
      </c>
      <c r="H31" s="120" t="s">
        <v>4</v>
      </c>
      <c r="I31" s="120" t="s">
        <v>4</v>
      </c>
    </row>
    <row r="32" spans="1:9" ht="16.5" thickBot="1" x14ac:dyDescent="0.25">
      <c r="A32" s="445"/>
      <c r="B32" s="6" t="s">
        <v>31</v>
      </c>
      <c r="C32" s="10" t="s">
        <v>202</v>
      </c>
      <c r="D32" s="11" t="s">
        <v>179</v>
      </c>
      <c r="E32" s="15" t="s">
        <v>4</v>
      </c>
      <c r="F32" s="71" t="s">
        <v>4</v>
      </c>
      <c r="G32" s="108" t="s">
        <v>132</v>
      </c>
      <c r="H32" s="120" t="s">
        <v>4</v>
      </c>
      <c r="I32" s="120" t="s">
        <v>4</v>
      </c>
    </row>
    <row r="33" spans="1:9" ht="16.5" thickBot="1" x14ac:dyDescent="0.25">
      <c r="A33" s="445"/>
      <c r="B33" s="6" t="s">
        <v>32</v>
      </c>
      <c r="C33" s="10" t="s">
        <v>202</v>
      </c>
      <c r="D33" s="11" t="s">
        <v>179</v>
      </c>
      <c r="E33" s="15" t="s">
        <v>4</v>
      </c>
      <c r="F33" s="71" t="s">
        <v>4</v>
      </c>
      <c r="G33" s="61" t="s">
        <v>132</v>
      </c>
      <c r="H33" s="120" t="s">
        <v>4</v>
      </c>
      <c r="I33" s="120" t="s">
        <v>4</v>
      </c>
    </row>
    <row r="34" spans="1:9" ht="16.5" thickBot="1" x14ac:dyDescent="0.25">
      <c r="A34" s="445"/>
      <c r="B34" s="6" t="s">
        <v>33</v>
      </c>
      <c r="C34" s="10" t="s">
        <v>100</v>
      </c>
      <c r="D34" s="11" t="s">
        <v>179</v>
      </c>
      <c r="E34" s="15" t="s">
        <v>4</v>
      </c>
      <c r="F34" s="71" t="s">
        <v>4</v>
      </c>
      <c r="G34" s="61" t="s">
        <v>132</v>
      </c>
      <c r="H34" s="120" t="s">
        <v>4</v>
      </c>
      <c r="I34" s="120" t="s">
        <v>4</v>
      </c>
    </row>
    <row r="35" spans="1:9" ht="16.5" thickBot="1" x14ac:dyDescent="0.25">
      <c r="A35" s="445"/>
      <c r="B35" s="6" t="s">
        <v>34</v>
      </c>
      <c r="C35" s="10" t="s">
        <v>202</v>
      </c>
      <c r="D35" s="11" t="s">
        <v>179</v>
      </c>
      <c r="E35" s="15" t="s">
        <v>4</v>
      </c>
      <c r="F35" s="71" t="s">
        <v>4</v>
      </c>
      <c r="G35" s="61" t="s">
        <v>132</v>
      </c>
      <c r="H35" s="120" t="s">
        <v>4</v>
      </c>
      <c r="I35" s="120" t="s">
        <v>4</v>
      </c>
    </row>
    <row r="36" spans="1:9" ht="16.5" thickBot="1" x14ac:dyDescent="0.25">
      <c r="A36" s="445"/>
      <c r="B36" s="6" t="s">
        <v>35</v>
      </c>
      <c r="C36" s="10" t="s">
        <v>202</v>
      </c>
      <c r="D36" s="11" t="s">
        <v>179</v>
      </c>
      <c r="E36" s="15" t="s">
        <v>4</v>
      </c>
      <c r="F36" s="71" t="s">
        <v>4</v>
      </c>
      <c r="G36" s="61" t="s">
        <v>132</v>
      </c>
      <c r="H36" s="120" t="s">
        <v>4</v>
      </c>
      <c r="I36" s="120" t="s">
        <v>4</v>
      </c>
    </row>
    <row r="37" spans="1:9" ht="16.5" thickBot="1" x14ac:dyDescent="0.25">
      <c r="A37" s="445"/>
      <c r="B37" s="6" t="s">
        <v>36</v>
      </c>
      <c r="C37" s="10" t="s">
        <v>202</v>
      </c>
      <c r="D37" s="11" t="s">
        <v>179</v>
      </c>
      <c r="E37" s="15" t="s">
        <v>4</v>
      </c>
      <c r="F37" s="71" t="s">
        <v>4</v>
      </c>
      <c r="G37" s="61" t="s">
        <v>132</v>
      </c>
      <c r="H37" s="120" t="s">
        <v>4</v>
      </c>
      <c r="I37" s="120" t="s">
        <v>4</v>
      </c>
    </row>
    <row r="38" spans="1:9" ht="16.5" thickBot="1" x14ac:dyDescent="0.25">
      <c r="A38" s="445"/>
      <c r="B38" s="6" t="s">
        <v>37</v>
      </c>
      <c r="C38" s="10" t="s">
        <v>202</v>
      </c>
      <c r="D38" s="11" t="s">
        <v>179</v>
      </c>
      <c r="E38" s="15" t="s">
        <v>4</v>
      </c>
      <c r="F38" s="71" t="s">
        <v>4</v>
      </c>
      <c r="G38" s="61" t="s">
        <v>132</v>
      </c>
      <c r="H38" s="120" t="s">
        <v>4</v>
      </c>
      <c r="I38" s="120" t="s">
        <v>4</v>
      </c>
    </row>
    <row r="39" spans="1:9" ht="16.5" thickBot="1" x14ac:dyDescent="0.25">
      <c r="A39" s="445"/>
      <c r="B39" s="6" t="s">
        <v>38</v>
      </c>
      <c r="C39" s="10" t="s">
        <v>204</v>
      </c>
      <c r="D39" s="11" t="s">
        <v>179</v>
      </c>
      <c r="E39" s="15" t="s">
        <v>4</v>
      </c>
      <c r="F39" s="71" t="s">
        <v>4</v>
      </c>
      <c r="G39" s="61" t="s">
        <v>130</v>
      </c>
      <c r="H39" s="120" t="s">
        <v>4</v>
      </c>
      <c r="I39" s="120" t="s">
        <v>4</v>
      </c>
    </row>
    <row r="40" spans="1:9" ht="16.5" thickBot="1" x14ac:dyDescent="0.25">
      <c r="A40" s="445"/>
      <c r="B40" s="6" t="s">
        <v>39</v>
      </c>
      <c r="C40" s="10" t="s">
        <v>206</v>
      </c>
      <c r="D40" s="11" t="s">
        <v>179</v>
      </c>
      <c r="E40" s="15" t="s">
        <v>4</v>
      </c>
      <c r="F40" s="71" t="s">
        <v>4</v>
      </c>
      <c r="G40" s="61" t="s">
        <v>130</v>
      </c>
      <c r="H40" s="120" t="s">
        <v>4</v>
      </c>
      <c r="I40" s="120" t="s">
        <v>4</v>
      </c>
    </row>
    <row r="41" spans="1:9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 t="s">
        <v>4</v>
      </c>
      <c r="F41" s="69" t="s">
        <v>4</v>
      </c>
      <c r="G41" s="59" t="s">
        <v>131</v>
      </c>
      <c r="H41" s="119" t="s">
        <v>4</v>
      </c>
      <c r="I41" s="119" t="s">
        <v>4</v>
      </c>
    </row>
    <row r="42" spans="1:9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5" t="s">
        <v>4</v>
      </c>
      <c r="F42" s="71" t="s">
        <v>4</v>
      </c>
      <c r="G42" s="61" t="s">
        <v>130</v>
      </c>
      <c r="H42" s="121" t="s">
        <v>4</v>
      </c>
      <c r="I42" s="121" t="s">
        <v>4</v>
      </c>
    </row>
    <row r="43" spans="1:9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 t="s">
        <v>4</v>
      </c>
      <c r="F43" s="71" t="s">
        <v>4</v>
      </c>
      <c r="G43" s="61" t="s">
        <v>132</v>
      </c>
      <c r="H43" s="121" t="s">
        <v>4</v>
      </c>
      <c r="I43" s="121" t="s">
        <v>4</v>
      </c>
    </row>
    <row r="44" spans="1:9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 t="s">
        <v>4</v>
      </c>
      <c r="F44" s="118" t="s">
        <v>4</v>
      </c>
      <c r="G44" s="110" t="s">
        <v>130</v>
      </c>
      <c r="H44" s="123" t="s">
        <v>4</v>
      </c>
      <c r="I44" s="123" t="s">
        <v>4</v>
      </c>
    </row>
    <row r="45" spans="1:9" ht="16.5" thickBot="1" x14ac:dyDescent="0.25">
      <c r="A45" s="444" t="s">
        <v>298</v>
      </c>
      <c r="B45" s="6" t="s">
        <v>44</v>
      </c>
      <c r="C45" s="7" t="s">
        <v>200</v>
      </c>
      <c r="D45" s="19" t="s">
        <v>201</v>
      </c>
      <c r="E45" s="20" t="s">
        <v>4</v>
      </c>
      <c r="F45" s="73" t="s">
        <v>4</v>
      </c>
      <c r="G45" s="109" t="s">
        <v>131</v>
      </c>
      <c r="H45" s="124" t="s">
        <v>4</v>
      </c>
      <c r="I45" s="119" t="s">
        <v>4</v>
      </c>
    </row>
    <row r="46" spans="1:9" ht="16.5" thickBot="1" x14ac:dyDescent="0.25">
      <c r="A46" s="445"/>
      <c r="B46" s="6" t="s">
        <v>46</v>
      </c>
      <c r="C46" s="13" t="s">
        <v>192</v>
      </c>
      <c r="D46" s="21" t="s">
        <v>179</v>
      </c>
      <c r="E46" s="22" t="s">
        <v>4</v>
      </c>
      <c r="F46" s="74" t="s">
        <v>4</v>
      </c>
      <c r="G46" s="63" t="s">
        <v>130</v>
      </c>
      <c r="H46" s="125" t="s">
        <v>4</v>
      </c>
      <c r="I46" s="121" t="s">
        <v>4</v>
      </c>
    </row>
    <row r="47" spans="1:9" s="24" customFormat="1" ht="16.5" thickBot="1" x14ac:dyDescent="0.25">
      <c r="A47" s="445"/>
      <c r="B47" s="6" t="s">
        <v>47</v>
      </c>
      <c r="C47" s="10" t="s">
        <v>202</v>
      </c>
      <c r="D47" s="23" t="s">
        <v>179</v>
      </c>
      <c r="E47" s="22" t="s">
        <v>4</v>
      </c>
      <c r="F47" s="74" t="s">
        <v>4</v>
      </c>
      <c r="G47" s="63" t="s">
        <v>132</v>
      </c>
      <c r="H47" s="126" t="s">
        <v>4</v>
      </c>
      <c r="I47" s="134" t="s">
        <v>4</v>
      </c>
    </row>
    <row r="48" spans="1:9" ht="16.5" thickBot="1" x14ac:dyDescent="0.25">
      <c r="A48" s="445"/>
      <c r="B48" s="6" t="s">
        <v>48</v>
      </c>
      <c r="C48" s="10" t="s">
        <v>202</v>
      </c>
      <c r="D48" s="25" t="s">
        <v>179</v>
      </c>
      <c r="E48" s="22" t="s">
        <v>4</v>
      </c>
      <c r="F48" s="74" t="s">
        <v>4</v>
      </c>
      <c r="G48" s="63" t="s">
        <v>132</v>
      </c>
      <c r="H48" s="127" t="s">
        <v>4</v>
      </c>
      <c r="I48" s="120" t="s">
        <v>4</v>
      </c>
    </row>
    <row r="49" spans="1:9" ht="16.5" thickBot="1" x14ac:dyDescent="0.25">
      <c r="A49" s="445"/>
      <c r="B49" s="6" t="s">
        <v>49</v>
      </c>
      <c r="C49" s="10" t="s">
        <v>202</v>
      </c>
      <c r="D49" s="25" t="s">
        <v>179</v>
      </c>
      <c r="E49" s="22" t="s">
        <v>4</v>
      </c>
      <c r="F49" s="74" t="s">
        <v>4</v>
      </c>
      <c r="G49" s="63" t="s">
        <v>132</v>
      </c>
      <c r="H49" s="127" t="s">
        <v>4</v>
      </c>
      <c r="I49" s="120" t="s">
        <v>4</v>
      </c>
    </row>
    <row r="50" spans="1:9" ht="16.5" thickBot="1" x14ac:dyDescent="0.25">
      <c r="A50" s="445"/>
      <c r="B50" s="6" t="s">
        <v>50</v>
      </c>
      <c r="C50" s="10" t="s">
        <v>204</v>
      </c>
      <c r="D50" s="25" t="s">
        <v>179</v>
      </c>
      <c r="E50" s="22" t="s">
        <v>4</v>
      </c>
      <c r="F50" s="74" t="s">
        <v>4</v>
      </c>
      <c r="G50" s="63" t="s">
        <v>130</v>
      </c>
      <c r="H50" s="127" t="s">
        <v>4</v>
      </c>
      <c r="I50" s="120" t="s">
        <v>4</v>
      </c>
    </row>
    <row r="51" spans="1:9" ht="16.5" thickBot="1" x14ac:dyDescent="0.25">
      <c r="A51" s="445"/>
      <c r="B51" s="6" t="s">
        <v>51</v>
      </c>
      <c r="C51" s="10" t="s">
        <v>206</v>
      </c>
      <c r="D51" s="25" t="s">
        <v>179</v>
      </c>
      <c r="E51" s="12" t="s">
        <v>4</v>
      </c>
      <c r="F51" s="70" t="s">
        <v>4</v>
      </c>
      <c r="G51" s="61" t="s">
        <v>130</v>
      </c>
      <c r="H51" s="127" t="s">
        <v>4</v>
      </c>
      <c r="I51" s="120" t="s">
        <v>4</v>
      </c>
    </row>
    <row r="52" spans="1:9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2" t="s">
        <v>4</v>
      </c>
      <c r="F52" s="70" t="s">
        <v>4</v>
      </c>
      <c r="G52" s="61" t="s">
        <v>131</v>
      </c>
      <c r="H52" s="127" t="s">
        <v>4</v>
      </c>
      <c r="I52" s="120" t="s">
        <v>4</v>
      </c>
    </row>
    <row r="53" spans="1:9" ht="16.5" thickBot="1" x14ac:dyDescent="0.25">
      <c r="A53" s="445"/>
      <c r="B53" s="6" t="s">
        <v>53</v>
      </c>
      <c r="C53" s="212" t="s">
        <v>192</v>
      </c>
      <c r="D53" s="216" t="s">
        <v>179</v>
      </c>
      <c r="E53" s="12" t="s">
        <v>4</v>
      </c>
      <c r="F53" s="70" t="s">
        <v>4</v>
      </c>
      <c r="G53" s="61" t="s">
        <v>130</v>
      </c>
      <c r="H53" s="127" t="s">
        <v>4</v>
      </c>
      <c r="I53" s="120" t="s">
        <v>4</v>
      </c>
    </row>
    <row r="54" spans="1:9" ht="16.5" thickBot="1" x14ac:dyDescent="0.25">
      <c r="A54" s="445"/>
      <c r="B54" s="6" t="s">
        <v>54</v>
      </c>
      <c r="C54" s="212" t="s">
        <v>100</v>
      </c>
      <c r="D54" s="216" t="s">
        <v>179</v>
      </c>
      <c r="E54" s="12" t="s">
        <v>4</v>
      </c>
      <c r="F54" s="70" t="s">
        <v>4</v>
      </c>
      <c r="G54" s="61" t="s">
        <v>132</v>
      </c>
      <c r="H54" s="127" t="s">
        <v>4</v>
      </c>
      <c r="I54" s="120" t="s">
        <v>4</v>
      </c>
    </row>
    <row r="55" spans="1:9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8" t="s">
        <v>4</v>
      </c>
      <c r="F55" s="76" t="s">
        <v>4</v>
      </c>
      <c r="G55" s="110" t="s">
        <v>130</v>
      </c>
      <c r="H55" s="133" t="s">
        <v>4</v>
      </c>
      <c r="I55" s="123" t="s">
        <v>4</v>
      </c>
    </row>
    <row r="56" spans="1:9" ht="16.5" thickBot="1" x14ac:dyDescent="0.25">
      <c r="A56" s="444" t="s">
        <v>45</v>
      </c>
      <c r="B56" s="6" t="s">
        <v>56</v>
      </c>
      <c r="C56" s="7" t="s">
        <v>207</v>
      </c>
      <c r="D56" s="8" t="s">
        <v>201</v>
      </c>
      <c r="E56" s="20" t="s">
        <v>4</v>
      </c>
      <c r="F56" s="73" t="s">
        <v>4</v>
      </c>
      <c r="G56" s="109" t="s">
        <v>131</v>
      </c>
      <c r="H56" s="119" t="s">
        <v>4</v>
      </c>
      <c r="I56" s="119" t="s">
        <v>4</v>
      </c>
    </row>
    <row r="57" spans="1:9" ht="16.5" thickBot="1" x14ac:dyDescent="0.25">
      <c r="A57" s="445"/>
      <c r="B57" s="6" t="s">
        <v>57</v>
      </c>
      <c r="C57" s="13" t="s">
        <v>192</v>
      </c>
      <c r="D57" s="14" t="s">
        <v>179</v>
      </c>
      <c r="E57" s="22" t="s">
        <v>4</v>
      </c>
      <c r="F57" s="74" t="s">
        <v>4</v>
      </c>
      <c r="G57" s="63" t="s">
        <v>130</v>
      </c>
      <c r="H57" s="121" t="s">
        <v>4</v>
      </c>
      <c r="I57" s="121" t="s">
        <v>4</v>
      </c>
    </row>
    <row r="58" spans="1:9" ht="16.5" thickBot="1" x14ac:dyDescent="0.25">
      <c r="A58" s="445"/>
      <c r="B58" s="6" t="s">
        <v>58</v>
      </c>
      <c r="C58" s="10" t="s">
        <v>202</v>
      </c>
      <c r="D58" s="11" t="s">
        <v>179</v>
      </c>
      <c r="E58" s="26" t="s">
        <v>4</v>
      </c>
      <c r="F58" s="75" t="s">
        <v>4</v>
      </c>
      <c r="G58" s="63" t="s">
        <v>132</v>
      </c>
      <c r="H58" s="120" t="s">
        <v>4</v>
      </c>
      <c r="I58" s="120" t="s">
        <v>4</v>
      </c>
    </row>
    <row r="59" spans="1:9" ht="16.5" thickBot="1" x14ac:dyDescent="0.25">
      <c r="A59" s="445"/>
      <c r="B59" s="6" t="s">
        <v>59</v>
      </c>
      <c r="C59" s="10" t="s">
        <v>180</v>
      </c>
      <c r="D59" s="11" t="s">
        <v>10</v>
      </c>
      <c r="E59" s="22" t="s">
        <v>4</v>
      </c>
      <c r="F59" s="74" t="s">
        <v>4</v>
      </c>
      <c r="G59" s="63" t="s">
        <v>133</v>
      </c>
      <c r="H59" s="120" t="s">
        <v>4</v>
      </c>
      <c r="I59" s="120" t="s">
        <v>4</v>
      </c>
    </row>
    <row r="60" spans="1:9" ht="16.5" thickBot="1" x14ac:dyDescent="0.25">
      <c r="A60" s="445"/>
      <c r="B60" s="6" t="s">
        <v>60</v>
      </c>
      <c r="C60" s="10" t="s">
        <v>202</v>
      </c>
      <c r="D60" s="11" t="s">
        <v>179</v>
      </c>
      <c r="E60" s="26" t="s">
        <v>4</v>
      </c>
      <c r="F60" s="75" t="s">
        <v>4</v>
      </c>
      <c r="G60" s="63" t="s">
        <v>132</v>
      </c>
      <c r="H60" s="120" t="s">
        <v>4</v>
      </c>
      <c r="I60" s="120" t="s">
        <v>4</v>
      </c>
    </row>
    <row r="61" spans="1:9" ht="16.5" thickBot="1" x14ac:dyDescent="0.25">
      <c r="A61" s="445"/>
      <c r="B61" s="6" t="s">
        <v>61</v>
      </c>
      <c r="C61" s="10" t="s">
        <v>202</v>
      </c>
      <c r="D61" s="11" t="s">
        <v>179</v>
      </c>
      <c r="E61" s="26" t="s">
        <v>4</v>
      </c>
      <c r="F61" s="75" t="s">
        <v>4</v>
      </c>
      <c r="G61" s="63" t="s">
        <v>132</v>
      </c>
      <c r="H61" s="120" t="s">
        <v>4</v>
      </c>
      <c r="I61" s="120" t="s">
        <v>4</v>
      </c>
    </row>
    <row r="62" spans="1:9" ht="16.5" thickBot="1" x14ac:dyDescent="0.25">
      <c r="A62" s="445"/>
      <c r="B62" s="6" t="s">
        <v>62</v>
      </c>
      <c r="C62" s="10" t="s">
        <v>204</v>
      </c>
      <c r="D62" s="11" t="s">
        <v>179</v>
      </c>
      <c r="E62" s="26" t="s">
        <v>4</v>
      </c>
      <c r="F62" s="75" t="s">
        <v>4</v>
      </c>
      <c r="G62" s="63" t="s">
        <v>130</v>
      </c>
      <c r="H62" s="120" t="s">
        <v>4</v>
      </c>
      <c r="I62" s="120" t="s">
        <v>4</v>
      </c>
    </row>
    <row r="63" spans="1:9" ht="16.5" thickBot="1" x14ac:dyDescent="0.25">
      <c r="A63" s="446"/>
      <c r="B63" s="6" t="s">
        <v>63</v>
      </c>
      <c r="C63" s="18" t="s">
        <v>206</v>
      </c>
      <c r="D63" s="27" t="s">
        <v>179</v>
      </c>
      <c r="E63" s="28" t="s">
        <v>4</v>
      </c>
      <c r="F63" s="76" t="s">
        <v>4</v>
      </c>
      <c r="G63" s="110" t="s">
        <v>130</v>
      </c>
      <c r="H63" s="123" t="s">
        <v>4</v>
      </c>
      <c r="I63" s="123" t="s">
        <v>4</v>
      </c>
    </row>
    <row r="64" spans="1:9" ht="16.5" thickBot="1" x14ac:dyDescent="0.25">
      <c r="A64" s="444" t="s">
        <v>137</v>
      </c>
      <c r="B64" s="6" t="s">
        <v>64</v>
      </c>
      <c r="C64" s="29" t="s">
        <v>207</v>
      </c>
      <c r="D64" s="30" t="s">
        <v>201</v>
      </c>
      <c r="E64" s="22" t="s">
        <v>4</v>
      </c>
      <c r="F64" s="74" t="s">
        <v>4</v>
      </c>
      <c r="G64" s="63" t="s">
        <v>131</v>
      </c>
      <c r="H64" s="128" t="s">
        <v>4</v>
      </c>
      <c r="I64" s="128" t="s">
        <v>4</v>
      </c>
    </row>
    <row r="65" spans="1:9" ht="16.5" thickBot="1" x14ac:dyDescent="0.25">
      <c r="A65" s="445"/>
      <c r="B65" s="6" t="s">
        <v>66</v>
      </c>
      <c r="C65" s="13" t="s">
        <v>192</v>
      </c>
      <c r="D65" s="14" t="s">
        <v>179</v>
      </c>
      <c r="E65" s="26" t="s">
        <v>4</v>
      </c>
      <c r="F65" s="75" t="s">
        <v>4</v>
      </c>
      <c r="G65" s="63" t="s">
        <v>130</v>
      </c>
      <c r="H65" s="121" t="s">
        <v>4</v>
      </c>
      <c r="I65" s="121" t="s">
        <v>4</v>
      </c>
    </row>
    <row r="66" spans="1:9" ht="16.5" thickBot="1" x14ac:dyDescent="0.25">
      <c r="A66" s="445"/>
      <c r="B66" s="6" t="s">
        <v>68</v>
      </c>
      <c r="C66" s="10" t="s">
        <v>202</v>
      </c>
      <c r="D66" s="11" t="s">
        <v>179</v>
      </c>
      <c r="E66" s="22" t="s">
        <v>4</v>
      </c>
      <c r="F66" s="74" t="s">
        <v>4</v>
      </c>
      <c r="G66" s="63" t="s">
        <v>132</v>
      </c>
      <c r="H66" s="120" t="s">
        <v>4</v>
      </c>
      <c r="I66" s="120" t="s">
        <v>4</v>
      </c>
    </row>
    <row r="67" spans="1:9" ht="16.5" thickBot="1" x14ac:dyDescent="0.25">
      <c r="A67" s="445"/>
      <c r="B67" s="6" t="s">
        <v>69</v>
      </c>
      <c r="C67" s="10" t="s">
        <v>202</v>
      </c>
      <c r="D67" s="11" t="s">
        <v>179</v>
      </c>
      <c r="E67" s="22" t="s">
        <v>4</v>
      </c>
      <c r="F67" s="74" t="s">
        <v>4</v>
      </c>
      <c r="G67" s="63" t="s">
        <v>132</v>
      </c>
      <c r="H67" s="120" t="s">
        <v>4</v>
      </c>
      <c r="I67" s="120" t="s">
        <v>4</v>
      </c>
    </row>
    <row r="68" spans="1:9" ht="16.5" thickBot="1" x14ac:dyDescent="0.25">
      <c r="A68" s="445"/>
      <c r="B68" s="6" t="s">
        <v>70</v>
      </c>
      <c r="C68" s="10" t="s">
        <v>180</v>
      </c>
      <c r="D68" s="11" t="s">
        <v>10</v>
      </c>
      <c r="E68" s="22" t="s">
        <v>4</v>
      </c>
      <c r="F68" s="74" t="s">
        <v>4</v>
      </c>
      <c r="G68" s="63" t="s">
        <v>133</v>
      </c>
      <c r="H68" s="120" t="s">
        <v>4</v>
      </c>
      <c r="I68" s="120" t="s">
        <v>4</v>
      </c>
    </row>
    <row r="69" spans="1:9" ht="16.5" thickBot="1" x14ac:dyDescent="0.25">
      <c r="A69" s="445"/>
      <c r="B69" s="6" t="s">
        <v>72</v>
      </c>
      <c r="C69" s="10" t="s">
        <v>208</v>
      </c>
      <c r="D69" s="11" t="s">
        <v>179</v>
      </c>
      <c r="E69" s="22" t="s">
        <v>4</v>
      </c>
      <c r="F69" s="74" t="s">
        <v>4</v>
      </c>
      <c r="G69" s="63" t="s">
        <v>132</v>
      </c>
      <c r="H69" s="120" t="s">
        <v>4</v>
      </c>
      <c r="I69" s="120" t="s">
        <v>4</v>
      </c>
    </row>
    <row r="70" spans="1:9" ht="16.5" thickBot="1" x14ac:dyDescent="0.25">
      <c r="A70" s="445"/>
      <c r="B70" s="6" t="s">
        <v>74</v>
      </c>
      <c r="C70" s="10" t="s">
        <v>180</v>
      </c>
      <c r="D70" s="11" t="s">
        <v>10</v>
      </c>
      <c r="E70" s="26" t="s">
        <v>4</v>
      </c>
      <c r="F70" s="75" t="s">
        <v>4</v>
      </c>
      <c r="G70" s="63" t="s">
        <v>133</v>
      </c>
      <c r="H70" s="120" t="s">
        <v>4</v>
      </c>
      <c r="I70" s="120" t="s">
        <v>4</v>
      </c>
    </row>
    <row r="71" spans="1:9" ht="16.5" thickBot="1" x14ac:dyDescent="0.25">
      <c r="A71" s="445"/>
      <c r="B71" s="6" t="s">
        <v>75</v>
      </c>
      <c r="C71" s="10" t="s">
        <v>180</v>
      </c>
      <c r="D71" s="11" t="s">
        <v>10</v>
      </c>
      <c r="E71" s="22" t="s">
        <v>4</v>
      </c>
      <c r="F71" s="74" t="s">
        <v>4</v>
      </c>
      <c r="G71" s="63" t="s">
        <v>133</v>
      </c>
      <c r="H71" s="120" t="s">
        <v>4</v>
      </c>
      <c r="I71" s="120" t="s">
        <v>4</v>
      </c>
    </row>
    <row r="72" spans="1:9" ht="16.5" thickBot="1" x14ac:dyDescent="0.25">
      <c r="A72" s="445"/>
      <c r="B72" s="6" t="s">
        <v>77</v>
      </c>
      <c r="C72" s="10" t="s">
        <v>202</v>
      </c>
      <c r="D72" s="11" t="s">
        <v>179</v>
      </c>
      <c r="E72" s="31" t="s">
        <v>4</v>
      </c>
      <c r="F72" s="77" t="s">
        <v>4</v>
      </c>
      <c r="G72" s="111" t="s">
        <v>132</v>
      </c>
      <c r="H72" s="120" t="s">
        <v>4</v>
      </c>
      <c r="I72" s="120" t="s">
        <v>4</v>
      </c>
    </row>
    <row r="73" spans="1:9" ht="16.5" thickBot="1" x14ac:dyDescent="0.25">
      <c r="A73" s="445"/>
      <c r="B73" s="6" t="s">
        <v>79</v>
      </c>
      <c r="C73" s="10" t="s">
        <v>202</v>
      </c>
      <c r="D73" s="11" t="s">
        <v>179</v>
      </c>
      <c r="E73" s="31" t="s">
        <v>4</v>
      </c>
      <c r="F73" s="77" t="s">
        <v>4</v>
      </c>
      <c r="G73" s="111" t="s">
        <v>132</v>
      </c>
      <c r="H73" s="120" t="s">
        <v>4</v>
      </c>
      <c r="I73" s="120" t="s">
        <v>4</v>
      </c>
    </row>
    <row r="74" spans="1:9" ht="16.5" thickBot="1" x14ac:dyDescent="0.25">
      <c r="A74" s="445"/>
      <c r="B74" s="6" t="s">
        <v>80</v>
      </c>
      <c r="C74" s="10" t="s">
        <v>100</v>
      </c>
      <c r="D74" s="11" t="s">
        <v>179</v>
      </c>
      <c r="E74" s="86" t="s">
        <v>4</v>
      </c>
      <c r="F74" s="87" t="s">
        <v>4</v>
      </c>
      <c r="G74" s="112" t="s">
        <v>132</v>
      </c>
      <c r="H74" s="120"/>
      <c r="I74" s="120"/>
    </row>
    <row r="75" spans="1:9" ht="16.5" thickBot="1" x14ac:dyDescent="0.25">
      <c r="A75" s="445"/>
      <c r="B75" s="6" t="s">
        <v>81</v>
      </c>
      <c r="C75" s="10" t="s">
        <v>206</v>
      </c>
      <c r="D75" s="11" t="s">
        <v>179</v>
      </c>
      <c r="E75" s="86" t="s">
        <v>4</v>
      </c>
      <c r="F75" s="87" t="s">
        <v>4</v>
      </c>
      <c r="G75" s="112" t="s">
        <v>130</v>
      </c>
      <c r="H75" s="120" t="s">
        <v>4</v>
      </c>
      <c r="I75" s="120" t="s">
        <v>4</v>
      </c>
    </row>
    <row r="76" spans="1:9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2" t="s">
        <v>4</v>
      </c>
      <c r="F76" s="70" t="s">
        <v>4</v>
      </c>
      <c r="G76" s="61" t="s">
        <v>131</v>
      </c>
      <c r="H76" s="127" t="s">
        <v>4</v>
      </c>
      <c r="I76" s="120" t="s">
        <v>4</v>
      </c>
    </row>
    <row r="77" spans="1:9" ht="16.5" thickBot="1" x14ac:dyDescent="0.25">
      <c r="A77" s="445"/>
      <c r="B77" s="6" t="s">
        <v>83</v>
      </c>
      <c r="C77" s="212" t="s">
        <v>192</v>
      </c>
      <c r="D77" s="216" t="s">
        <v>179</v>
      </c>
      <c r="E77" s="12" t="s">
        <v>4</v>
      </c>
      <c r="F77" s="70" t="s">
        <v>4</v>
      </c>
      <c r="G77" s="61" t="s">
        <v>130</v>
      </c>
      <c r="H77" s="127" t="s">
        <v>4</v>
      </c>
      <c r="I77" s="120" t="s">
        <v>4</v>
      </c>
    </row>
    <row r="78" spans="1:9" ht="16.5" thickBot="1" x14ac:dyDescent="0.25">
      <c r="A78" s="445"/>
      <c r="B78" s="6" t="s">
        <v>85</v>
      </c>
      <c r="C78" s="212" t="s">
        <v>100</v>
      </c>
      <c r="D78" s="216" t="s">
        <v>179</v>
      </c>
      <c r="E78" s="12" t="s">
        <v>4</v>
      </c>
      <c r="F78" s="70" t="s">
        <v>4</v>
      </c>
      <c r="G78" s="61" t="s">
        <v>132</v>
      </c>
      <c r="H78" s="127" t="s">
        <v>4</v>
      </c>
      <c r="I78" s="120" t="s">
        <v>4</v>
      </c>
    </row>
    <row r="79" spans="1:9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 t="s">
        <v>4</v>
      </c>
      <c r="F79" s="76" t="s">
        <v>4</v>
      </c>
      <c r="G79" s="110" t="s">
        <v>130</v>
      </c>
      <c r="H79" s="133" t="s">
        <v>4</v>
      </c>
      <c r="I79" s="123" t="s">
        <v>4</v>
      </c>
    </row>
    <row r="80" spans="1:9" ht="16.5" thickBot="1" x14ac:dyDescent="0.25">
      <c r="A80" s="444" t="s">
        <v>65</v>
      </c>
      <c r="B80" s="6" t="s">
        <v>87</v>
      </c>
      <c r="C80" s="32" t="s">
        <v>67</v>
      </c>
      <c r="D80" s="33" t="s">
        <v>179</v>
      </c>
      <c r="E80" s="20" t="s">
        <v>4</v>
      </c>
      <c r="F80" s="73" t="s">
        <v>4</v>
      </c>
      <c r="G80" s="109" t="s">
        <v>130</v>
      </c>
      <c r="H80" s="129" t="s">
        <v>4</v>
      </c>
      <c r="I80" s="119" t="s">
        <v>4</v>
      </c>
    </row>
    <row r="81" spans="1:9" ht="16.5" thickBot="1" x14ac:dyDescent="0.25">
      <c r="A81" s="445"/>
      <c r="B81" s="6" t="s">
        <v>88</v>
      </c>
      <c r="C81" s="13" t="s">
        <v>202</v>
      </c>
      <c r="D81" s="34" t="s">
        <v>179</v>
      </c>
      <c r="E81" s="22" t="s">
        <v>4</v>
      </c>
      <c r="F81" s="74" t="s">
        <v>4</v>
      </c>
      <c r="G81" s="63" t="s">
        <v>130</v>
      </c>
      <c r="H81" s="130" t="s">
        <v>4</v>
      </c>
      <c r="I81" s="121" t="s">
        <v>4</v>
      </c>
    </row>
    <row r="82" spans="1:9" s="24" customFormat="1" ht="16.5" thickBot="1" x14ac:dyDescent="0.25">
      <c r="A82" s="445"/>
      <c r="B82" s="6" t="s">
        <v>89</v>
      </c>
      <c r="C82" s="13" t="s">
        <v>204</v>
      </c>
      <c r="D82" s="35" t="s">
        <v>179</v>
      </c>
      <c r="E82" s="22" t="s">
        <v>4</v>
      </c>
      <c r="F82" s="74" t="s">
        <v>4</v>
      </c>
      <c r="G82" s="63" t="s">
        <v>130</v>
      </c>
      <c r="H82" s="131" t="s">
        <v>4</v>
      </c>
      <c r="I82" s="134" t="s">
        <v>4</v>
      </c>
    </row>
    <row r="83" spans="1:9" ht="16.5" thickBot="1" x14ac:dyDescent="0.25">
      <c r="A83" s="445"/>
      <c r="B83" s="6" t="s">
        <v>90</v>
      </c>
      <c r="C83" s="18" t="s">
        <v>206</v>
      </c>
      <c r="D83" s="137" t="s">
        <v>179</v>
      </c>
      <c r="E83" s="28" t="s">
        <v>4</v>
      </c>
      <c r="F83" s="76" t="s">
        <v>4</v>
      </c>
      <c r="G83" s="110" t="s">
        <v>130</v>
      </c>
      <c r="H83" s="138" t="s">
        <v>4</v>
      </c>
      <c r="I83" s="123" t="s">
        <v>4</v>
      </c>
    </row>
    <row r="84" spans="1:9" ht="16.5" thickBot="1" x14ac:dyDescent="0.25">
      <c r="A84" s="444" t="s">
        <v>71</v>
      </c>
      <c r="B84" s="6" t="s">
        <v>91</v>
      </c>
      <c r="C84" s="7" t="s">
        <v>73</v>
      </c>
      <c r="D84" s="8" t="s">
        <v>179</v>
      </c>
      <c r="E84" s="36" t="s">
        <v>4</v>
      </c>
      <c r="F84" s="78" t="s">
        <v>4</v>
      </c>
      <c r="G84" s="109" t="s">
        <v>130</v>
      </c>
      <c r="H84" s="119" t="s">
        <v>4</v>
      </c>
      <c r="I84" s="119" t="s">
        <v>4</v>
      </c>
    </row>
    <row r="85" spans="1:9" ht="16.5" thickBot="1" x14ac:dyDescent="0.25">
      <c r="A85" s="445"/>
      <c r="B85" s="6" t="s">
        <v>92</v>
      </c>
      <c r="C85" s="37" t="s">
        <v>209</v>
      </c>
      <c r="D85" s="11" t="s">
        <v>201</v>
      </c>
      <c r="E85" s="22" t="s">
        <v>4</v>
      </c>
      <c r="F85" s="74" t="s">
        <v>4</v>
      </c>
      <c r="G85" s="63" t="s">
        <v>131</v>
      </c>
      <c r="H85" s="120" t="s">
        <v>4</v>
      </c>
      <c r="I85" s="120" t="s">
        <v>4</v>
      </c>
    </row>
    <row r="86" spans="1:9" ht="16.5" thickBot="1" x14ac:dyDescent="0.25">
      <c r="A86" s="445"/>
      <c r="B86" s="6" t="s">
        <v>93</v>
      </c>
      <c r="C86" s="10" t="s">
        <v>76</v>
      </c>
      <c r="D86" s="11" t="s">
        <v>179</v>
      </c>
      <c r="E86" s="22" t="s">
        <v>4</v>
      </c>
      <c r="F86" s="74" t="s">
        <v>4</v>
      </c>
      <c r="G86" s="63" t="s">
        <v>132</v>
      </c>
      <c r="H86" s="120" t="s">
        <v>4</v>
      </c>
      <c r="I86" s="120" t="s">
        <v>4</v>
      </c>
    </row>
    <row r="87" spans="1:9" ht="16.5" thickBot="1" x14ac:dyDescent="0.25">
      <c r="A87" s="445"/>
      <c r="B87" s="6" t="s">
        <v>94</v>
      </c>
      <c r="C87" s="10" t="s">
        <v>78</v>
      </c>
      <c r="D87" s="11" t="s">
        <v>179</v>
      </c>
      <c r="E87" s="22" t="s">
        <v>4</v>
      </c>
      <c r="F87" s="74" t="s">
        <v>4</v>
      </c>
      <c r="G87" s="63" t="s">
        <v>132</v>
      </c>
      <c r="H87" s="120" t="s">
        <v>4</v>
      </c>
      <c r="I87" s="120" t="s">
        <v>4</v>
      </c>
    </row>
    <row r="88" spans="1:9" ht="16.5" thickBot="1" x14ac:dyDescent="0.25">
      <c r="A88" s="445"/>
      <c r="B88" s="6" t="s">
        <v>95</v>
      </c>
      <c r="C88" s="37" t="s">
        <v>209</v>
      </c>
      <c r="D88" s="11" t="s">
        <v>201</v>
      </c>
      <c r="E88" s="22" t="s">
        <v>4</v>
      </c>
      <c r="F88" s="74" t="s">
        <v>4</v>
      </c>
      <c r="G88" s="63" t="s">
        <v>131</v>
      </c>
      <c r="H88" s="120" t="s">
        <v>4</v>
      </c>
      <c r="I88" s="120" t="s">
        <v>4</v>
      </c>
    </row>
    <row r="89" spans="1:9" ht="16.5" thickBot="1" x14ac:dyDescent="0.25">
      <c r="A89" s="445"/>
      <c r="B89" s="6" t="s">
        <v>101</v>
      </c>
      <c r="C89" s="10" t="s">
        <v>76</v>
      </c>
      <c r="D89" s="11" t="s">
        <v>179</v>
      </c>
      <c r="E89" s="22" t="s">
        <v>4</v>
      </c>
      <c r="F89" s="74" t="s">
        <v>4</v>
      </c>
      <c r="G89" s="63" t="s">
        <v>132</v>
      </c>
      <c r="H89" s="120" t="s">
        <v>4</v>
      </c>
      <c r="I89" s="120" t="s">
        <v>4</v>
      </c>
    </row>
    <row r="90" spans="1:9" ht="16.5" thickBot="1" x14ac:dyDescent="0.25">
      <c r="A90" s="445"/>
      <c r="B90" s="6" t="s">
        <v>102</v>
      </c>
      <c r="C90" s="37" t="s">
        <v>210</v>
      </c>
      <c r="D90" s="11" t="s">
        <v>201</v>
      </c>
      <c r="E90" s="22" t="s">
        <v>4</v>
      </c>
      <c r="F90" s="74" t="s">
        <v>4</v>
      </c>
      <c r="G90" s="63" t="s">
        <v>131</v>
      </c>
      <c r="H90" s="120" t="s">
        <v>4</v>
      </c>
      <c r="I90" s="120" t="s">
        <v>4</v>
      </c>
    </row>
    <row r="91" spans="1:9" ht="16.5" thickBot="1" x14ac:dyDescent="0.25">
      <c r="A91" s="445"/>
      <c r="B91" s="6" t="s">
        <v>103</v>
      </c>
      <c r="C91" s="10" t="s">
        <v>192</v>
      </c>
      <c r="D91" s="11" t="s">
        <v>179</v>
      </c>
      <c r="E91" s="22" t="s">
        <v>4</v>
      </c>
      <c r="F91" s="74" t="s">
        <v>4</v>
      </c>
      <c r="G91" s="63" t="s">
        <v>130</v>
      </c>
      <c r="H91" s="120" t="s">
        <v>4</v>
      </c>
      <c r="I91" s="120" t="s">
        <v>4</v>
      </c>
    </row>
    <row r="92" spans="1:9" ht="16.5" thickBot="1" x14ac:dyDescent="0.25">
      <c r="A92" s="446"/>
      <c r="B92" s="6" t="s">
        <v>104</v>
      </c>
      <c r="C92" s="10" t="s">
        <v>206</v>
      </c>
      <c r="D92" s="11" t="s">
        <v>179</v>
      </c>
      <c r="E92" s="12" t="s">
        <v>4</v>
      </c>
      <c r="F92" s="70" t="s">
        <v>4</v>
      </c>
      <c r="G92" s="61" t="s">
        <v>130</v>
      </c>
      <c r="H92" s="120" t="s">
        <v>4</v>
      </c>
      <c r="I92" s="120" t="s">
        <v>4</v>
      </c>
    </row>
    <row r="93" spans="1:9" ht="16.5" thickBot="1" x14ac:dyDescent="0.25">
      <c r="A93" s="444" t="s">
        <v>84</v>
      </c>
      <c r="B93" s="6" t="s">
        <v>105</v>
      </c>
      <c r="C93" s="7" t="s">
        <v>78</v>
      </c>
      <c r="D93" s="19" t="s">
        <v>179</v>
      </c>
      <c r="E93" s="38" t="s">
        <v>4</v>
      </c>
      <c r="F93" s="79" t="s">
        <v>4</v>
      </c>
      <c r="G93" s="113" t="s">
        <v>132</v>
      </c>
      <c r="H93" s="124" t="s">
        <v>4</v>
      </c>
      <c r="I93" s="119" t="s">
        <v>4</v>
      </c>
    </row>
    <row r="94" spans="1:9" ht="16.5" thickBot="1" x14ac:dyDescent="0.25">
      <c r="A94" s="445"/>
      <c r="B94" s="6" t="s">
        <v>106</v>
      </c>
      <c r="C94" s="10" t="s">
        <v>76</v>
      </c>
      <c r="D94" s="25" t="s">
        <v>179</v>
      </c>
      <c r="E94" s="39" t="s">
        <v>4</v>
      </c>
      <c r="F94" s="80" t="s">
        <v>4</v>
      </c>
      <c r="G94" s="114" t="s">
        <v>132</v>
      </c>
      <c r="H94" s="127" t="s">
        <v>4</v>
      </c>
      <c r="I94" s="120" t="s">
        <v>4</v>
      </c>
    </row>
    <row r="95" spans="1:9" ht="16.5" thickBot="1" x14ac:dyDescent="0.25">
      <c r="A95" s="445"/>
      <c r="B95" s="6" t="s">
        <v>107</v>
      </c>
      <c r="C95" s="10" t="s">
        <v>76</v>
      </c>
      <c r="D95" s="25" t="s">
        <v>179</v>
      </c>
      <c r="E95" s="39" t="s">
        <v>4</v>
      </c>
      <c r="F95" s="80" t="s">
        <v>4</v>
      </c>
      <c r="G95" s="114" t="s">
        <v>132</v>
      </c>
      <c r="H95" s="127" t="s">
        <v>4</v>
      </c>
      <c r="I95" s="120" t="s">
        <v>4</v>
      </c>
    </row>
    <row r="96" spans="1:9" ht="16.5" thickBot="1" x14ac:dyDescent="0.25">
      <c r="A96" s="445"/>
      <c r="B96" s="6" t="s">
        <v>108</v>
      </c>
      <c r="C96" s="10" t="s">
        <v>76</v>
      </c>
      <c r="D96" s="25" t="s">
        <v>179</v>
      </c>
      <c r="E96" s="39" t="s">
        <v>4</v>
      </c>
      <c r="F96" s="80" t="s">
        <v>4</v>
      </c>
      <c r="G96" s="114" t="s">
        <v>132</v>
      </c>
      <c r="H96" s="127" t="s">
        <v>4</v>
      </c>
      <c r="I96" s="120" t="s">
        <v>4</v>
      </c>
    </row>
    <row r="97" spans="1:9" ht="16.5" thickBot="1" x14ac:dyDescent="0.25">
      <c r="A97" s="445"/>
      <c r="B97" s="6" t="s">
        <v>109</v>
      </c>
      <c r="C97" s="10" t="s">
        <v>200</v>
      </c>
      <c r="D97" s="25" t="s">
        <v>201</v>
      </c>
      <c r="E97" s="39" t="s">
        <v>4</v>
      </c>
      <c r="F97" s="80" t="s">
        <v>4</v>
      </c>
      <c r="G97" s="114" t="s">
        <v>131</v>
      </c>
      <c r="H97" s="127" t="s">
        <v>4</v>
      </c>
      <c r="I97" s="120" t="s">
        <v>4</v>
      </c>
    </row>
    <row r="98" spans="1:9" ht="16.5" thickBot="1" x14ac:dyDescent="0.25">
      <c r="A98" s="445"/>
      <c r="B98" s="6" t="s">
        <v>110</v>
      </c>
      <c r="C98" s="10" t="s">
        <v>76</v>
      </c>
      <c r="D98" s="25" t="s">
        <v>179</v>
      </c>
      <c r="E98" s="39" t="s">
        <v>4</v>
      </c>
      <c r="F98" s="80" t="s">
        <v>4</v>
      </c>
      <c r="G98" s="114" t="s">
        <v>132</v>
      </c>
      <c r="H98" s="127" t="s">
        <v>4</v>
      </c>
      <c r="I98" s="120" t="s">
        <v>4</v>
      </c>
    </row>
    <row r="99" spans="1:9" ht="16.5" thickBot="1" x14ac:dyDescent="0.25">
      <c r="A99" s="445"/>
      <c r="B99" s="6" t="s">
        <v>111</v>
      </c>
      <c r="C99" s="10" t="s">
        <v>76</v>
      </c>
      <c r="D99" s="25" t="s">
        <v>179</v>
      </c>
      <c r="E99" s="39" t="s">
        <v>4</v>
      </c>
      <c r="F99" s="80" t="s">
        <v>4</v>
      </c>
      <c r="G99" s="114" t="s">
        <v>132</v>
      </c>
      <c r="H99" s="127" t="s">
        <v>4</v>
      </c>
      <c r="I99" s="120" t="s">
        <v>4</v>
      </c>
    </row>
    <row r="100" spans="1:9" ht="16.5" thickBot="1" x14ac:dyDescent="0.25">
      <c r="A100" s="445"/>
      <c r="B100" s="6" t="s">
        <v>112</v>
      </c>
      <c r="C100" s="10" t="s">
        <v>78</v>
      </c>
      <c r="D100" s="25" t="s">
        <v>179</v>
      </c>
      <c r="E100" s="39" t="s">
        <v>4</v>
      </c>
      <c r="F100" s="80" t="s">
        <v>4</v>
      </c>
      <c r="G100" s="114" t="s">
        <v>132</v>
      </c>
      <c r="H100" s="127" t="s">
        <v>4</v>
      </c>
      <c r="I100" s="120" t="s">
        <v>4</v>
      </c>
    </row>
    <row r="101" spans="1:9" ht="16.5" thickBot="1" x14ac:dyDescent="0.25">
      <c r="A101" s="445"/>
      <c r="B101" s="6" t="s">
        <v>170</v>
      </c>
      <c r="C101" s="10" t="s">
        <v>76</v>
      </c>
      <c r="D101" s="25" t="s">
        <v>179</v>
      </c>
      <c r="E101" s="39" t="s">
        <v>4</v>
      </c>
      <c r="F101" s="80" t="s">
        <v>4</v>
      </c>
      <c r="G101" s="114" t="s">
        <v>132</v>
      </c>
      <c r="H101" s="127" t="s">
        <v>4</v>
      </c>
      <c r="I101" s="120" t="s">
        <v>4</v>
      </c>
    </row>
    <row r="102" spans="1:9" ht="16.5" thickBot="1" x14ac:dyDescent="0.25">
      <c r="A102" s="445"/>
      <c r="B102" s="6" t="s">
        <v>173</v>
      </c>
      <c r="C102" s="10" t="s">
        <v>76</v>
      </c>
      <c r="D102" s="25" t="s">
        <v>179</v>
      </c>
      <c r="E102" s="39" t="s">
        <v>4</v>
      </c>
      <c r="F102" s="80" t="s">
        <v>4</v>
      </c>
      <c r="G102" s="114" t="s">
        <v>132</v>
      </c>
      <c r="H102" s="127" t="s">
        <v>4</v>
      </c>
      <c r="I102" s="120" t="s">
        <v>4</v>
      </c>
    </row>
    <row r="103" spans="1:9" ht="16.5" thickBot="1" x14ac:dyDescent="0.25">
      <c r="A103" s="445"/>
      <c r="B103" s="6" t="s">
        <v>174</v>
      </c>
      <c r="C103" s="10" t="s">
        <v>206</v>
      </c>
      <c r="D103" s="25" t="s">
        <v>179</v>
      </c>
      <c r="E103" s="40" t="s">
        <v>4</v>
      </c>
      <c r="F103" s="81" t="s">
        <v>4</v>
      </c>
      <c r="G103" s="108" t="s">
        <v>130</v>
      </c>
      <c r="H103" s="127" t="s">
        <v>4</v>
      </c>
      <c r="I103" s="120" t="s">
        <v>4</v>
      </c>
    </row>
    <row r="104" spans="1:9" ht="16.5" thickBot="1" x14ac:dyDescent="0.25">
      <c r="A104" s="446"/>
      <c r="B104" s="6" t="s">
        <v>175</v>
      </c>
      <c r="C104" s="18" t="s">
        <v>230</v>
      </c>
      <c r="D104" s="41" t="s">
        <v>179</v>
      </c>
      <c r="E104" s="28" t="s">
        <v>4</v>
      </c>
      <c r="F104" s="76" t="s">
        <v>4</v>
      </c>
      <c r="G104" s="110" t="s">
        <v>132</v>
      </c>
      <c r="H104" s="133" t="s">
        <v>4</v>
      </c>
      <c r="I104" s="123" t="s">
        <v>4</v>
      </c>
    </row>
    <row r="105" spans="1:9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</row>
    <row r="106" spans="1:9" x14ac:dyDescent="0.25">
      <c r="A106" s="3"/>
      <c r="C106" s="3"/>
      <c r="D106" s="3"/>
    </row>
    <row r="107" spans="1:9" ht="16.5" thickBot="1" x14ac:dyDescent="0.3">
      <c r="A107" s="3"/>
      <c r="C107" s="3"/>
      <c r="D107" s="3"/>
    </row>
    <row r="108" spans="1:9" ht="33.75" customHeight="1" thickBot="1" x14ac:dyDescent="0.3">
      <c r="A108" s="3"/>
      <c r="C108" s="3"/>
      <c r="E108" s="451" t="s">
        <v>139</v>
      </c>
      <c r="F108" s="447" t="s">
        <v>183</v>
      </c>
      <c r="G108" s="448"/>
      <c r="H108" s="146">
        <f>SUM(F8,F24,F41,F45,F52,F56,F64,F76,F85,F88,F90,F97)</f>
        <v>4</v>
      </c>
    </row>
    <row r="109" spans="1:9" ht="33.75" customHeight="1" thickBot="1" x14ac:dyDescent="0.3">
      <c r="A109" s="3"/>
      <c r="C109" s="3"/>
      <c r="E109" s="452"/>
      <c r="F109" s="449" t="s">
        <v>184</v>
      </c>
      <c r="G109" s="450"/>
      <c r="H109" s="145">
        <f xml:space="preserve"> E7</f>
        <v>15</v>
      </c>
    </row>
    <row r="110" spans="1:9" x14ac:dyDescent="0.25">
      <c r="A110" s="3"/>
      <c r="C110" s="3"/>
      <c r="D110" s="3"/>
    </row>
    <row r="111" spans="1:9" x14ac:dyDescent="0.25">
      <c r="A111" s="3"/>
      <c r="C111" s="3"/>
      <c r="D111" s="3"/>
    </row>
    <row r="112" spans="1:9" x14ac:dyDescent="0.25">
      <c r="A112" s="3"/>
      <c r="C112" s="3"/>
      <c r="D112" s="3"/>
    </row>
    <row r="113" spans="1:7" x14ac:dyDescent="0.25">
      <c r="A113" s="3"/>
      <c r="C113" s="3"/>
      <c r="D113" s="3"/>
    </row>
    <row r="114" spans="1:7" x14ac:dyDescent="0.25">
      <c r="A114" s="3"/>
      <c r="C114" s="3"/>
      <c r="D114" s="3"/>
    </row>
    <row r="115" spans="1:7" x14ac:dyDescent="0.25">
      <c r="A115" s="3"/>
      <c r="C115" s="49"/>
      <c r="D115" s="3"/>
    </row>
    <row r="116" spans="1:7" x14ac:dyDescent="0.25">
      <c r="A116" s="3"/>
      <c r="C116" s="3"/>
      <c r="D116" s="3"/>
    </row>
    <row r="117" spans="1:7" x14ac:dyDescent="0.25">
      <c r="A117" s="3"/>
      <c r="C117" s="49"/>
      <c r="D117" s="3"/>
      <c r="E117" s="50"/>
      <c r="F117" s="84"/>
      <c r="G117" s="67"/>
    </row>
    <row r="118" spans="1:7" x14ac:dyDescent="0.25">
      <c r="A118" s="3"/>
      <c r="C118" s="3"/>
      <c r="D118" s="3"/>
    </row>
    <row r="119" spans="1:7" x14ac:dyDescent="0.25">
      <c r="A119" s="3"/>
      <c r="C119" s="3"/>
      <c r="D119" s="3"/>
    </row>
    <row r="120" spans="1:7" x14ac:dyDescent="0.25">
      <c r="A120" s="3"/>
      <c r="C120" s="3"/>
      <c r="D120" s="3"/>
    </row>
    <row r="121" spans="1:7" x14ac:dyDescent="0.25">
      <c r="A121" s="3"/>
      <c r="C121" s="3"/>
      <c r="D121" s="3"/>
    </row>
    <row r="122" spans="1:7" x14ac:dyDescent="0.25">
      <c r="A122" s="3"/>
      <c r="C122" s="3"/>
      <c r="D122" s="3"/>
    </row>
    <row r="123" spans="1:7" x14ac:dyDescent="0.25">
      <c r="A123" s="3"/>
      <c r="C123" s="3"/>
      <c r="D123" s="3"/>
    </row>
    <row r="124" spans="1:7" x14ac:dyDescent="0.25">
      <c r="A124" s="3"/>
      <c r="C124" s="3"/>
      <c r="D124" s="3"/>
    </row>
    <row r="125" spans="1:7" x14ac:dyDescent="0.25">
      <c r="A125" s="51"/>
      <c r="C125" s="3"/>
      <c r="D125" s="3"/>
    </row>
    <row r="126" spans="1:7" x14ac:dyDescent="0.25">
      <c r="A126" s="3"/>
      <c r="C126" s="3"/>
      <c r="D126" s="3"/>
    </row>
    <row r="127" spans="1:7" x14ac:dyDescent="0.25">
      <c r="A127" s="3"/>
      <c r="C127" s="24"/>
      <c r="D127" s="3"/>
    </row>
    <row r="128" spans="1:7" x14ac:dyDescent="0.25">
      <c r="A128" s="3"/>
      <c r="C128" s="3"/>
      <c r="D128" s="3"/>
    </row>
    <row r="129" spans="1:9" x14ac:dyDescent="0.25">
      <c r="A129" s="3"/>
      <c r="C129" s="3"/>
      <c r="D129" s="3"/>
    </row>
    <row r="130" spans="1:9" x14ac:dyDescent="0.25">
      <c r="A130" s="3"/>
      <c r="C130" s="3"/>
      <c r="D130" s="3"/>
    </row>
    <row r="131" spans="1:9" x14ac:dyDescent="0.25">
      <c r="A131" s="3"/>
      <c r="C131" s="3"/>
      <c r="D131" s="3"/>
    </row>
    <row r="132" spans="1:9" x14ac:dyDescent="0.25">
      <c r="A132" s="3"/>
      <c r="C132" s="3"/>
      <c r="D132" s="3"/>
    </row>
    <row r="133" spans="1:9" x14ac:dyDescent="0.25">
      <c r="A133" s="3"/>
      <c r="C133" s="3"/>
      <c r="D133" s="3"/>
    </row>
    <row r="134" spans="1:9" x14ac:dyDescent="0.25">
      <c r="A134" s="3"/>
      <c r="C134" s="3"/>
      <c r="D134" s="3"/>
    </row>
    <row r="135" spans="1:9" x14ac:dyDescent="0.25">
      <c r="A135" s="3"/>
      <c r="C135" s="3"/>
      <c r="D135" s="3"/>
    </row>
    <row r="136" spans="1:9" x14ac:dyDescent="0.25">
      <c r="A136" s="3"/>
      <c r="C136" s="3"/>
      <c r="D136" s="3"/>
    </row>
    <row r="137" spans="1:9" x14ac:dyDescent="0.25">
      <c r="A137" s="3"/>
      <c r="C137" s="3"/>
      <c r="D137" s="3"/>
    </row>
    <row r="138" spans="1:9" x14ac:dyDescent="0.25">
      <c r="A138" s="52"/>
      <c r="C138" s="3"/>
      <c r="D138" s="3"/>
      <c r="E138" s="53"/>
      <c r="F138" s="85"/>
      <c r="G138" s="68"/>
      <c r="H138" s="54"/>
      <c r="I138" s="54"/>
    </row>
    <row r="139" spans="1:9" x14ac:dyDescent="0.25">
      <c r="A139" s="3"/>
      <c r="C139" s="3"/>
      <c r="D139" s="3"/>
      <c r="E139" s="53"/>
      <c r="F139" s="85"/>
      <c r="G139" s="68"/>
      <c r="H139" s="54"/>
      <c r="I139" s="54"/>
    </row>
    <row r="140" spans="1:9" x14ac:dyDescent="0.25">
      <c r="A140" s="3"/>
      <c r="C140" s="3"/>
      <c r="D140" s="3"/>
      <c r="E140" s="53"/>
      <c r="F140" s="85"/>
      <c r="G140" s="68"/>
      <c r="H140" s="54"/>
      <c r="I140" s="54"/>
    </row>
    <row r="141" spans="1:9" x14ac:dyDescent="0.25">
      <c r="A141" s="3"/>
      <c r="C141" s="3"/>
      <c r="D141" s="3"/>
      <c r="E141" s="53"/>
      <c r="F141" s="85"/>
      <c r="G141" s="68"/>
      <c r="H141" s="54"/>
      <c r="I141" s="54"/>
    </row>
    <row r="142" spans="1:9" x14ac:dyDescent="0.25">
      <c r="A142" s="3"/>
      <c r="C142" s="3"/>
      <c r="D142" s="3"/>
      <c r="E142" s="53"/>
      <c r="F142" s="85"/>
      <c r="G142" s="68"/>
      <c r="H142" s="54"/>
      <c r="I142" s="54"/>
    </row>
    <row r="143" spans="1:9" x14ac:dyDescent="0.25">
      <c r="A143" s="3"/>
      <c r="C143" s="3"/>
      <c r="D143" s="3"/>
      <c r="E143" s="53"/>
      <c r="F143" s="85"/>
      <c r="G143" s="68"/>
      <c r="H143" s="54"/>
      <c r="I143" s="54"/>
    </row>
    <row r="144" spans="1:9" x14ac:dyDescent="0.25">
      <c r="A144" s="3"/>
      <c r="C144" s="3"/>
      <c r="D144" s="3"/>
      <c r="E144" s="53"/>
      <c r="F144" s="85"/>
      <c r="G144" s="68"/>
      <c r="H144" s="54"/>
      <c r="I144" s="54"/>
    </row>
    <row r="145" spans="1:9" x14ac:dyDescent="0.25">
      <c r="A145" s="3"/>
      <c r="C145" s="3"/>
      <c r="D145" s="3"/>
      <c r="E145" s="53"/>
      <c r="F145" s="85"/>
      <c r="G145" s="68"/>
      <c r="H145" s="54"/>
      <c r="I145" s="54"/>
    </row>
    <row r="146" spans="1:9" x14ac:dyDescent="0.25">
      <c r="A146" s="3"/>
      <c r="C146" s="3"/>
      <c r="D146" s="3"/>
      <c r="E146" s="53"/>
      <c r="F146" s="85"/>
      <c r="G146" s="68"/>
      <c r="H146" s="54"/>
      <c r="I146" s="54"/>
    </row>
    <row r="147" spans="1:9" x14ac:dyDescent="0.25">
      <c r="A147" s="3"/>
      <c r="C147" s="3"/>
      <c r="D147" s="3"/>
      <c r="E147" s="53"/>
      <c r="F147" s="85"/>
      <c r="G147" s="68"/>
      <c r="H147" s="54"/>
      <c r="I147" s="54"/>
    </row>
    <row r="148" spans="1:9" x14ac:dyDescent="0.25">
      <c r="A148" s="3"/>
      <c r="C148" s="3"/>
      <c r="D148" s="3"/>
      <c r="E148" s="53"/>
      <c r="F148" s="85"/>
      <c r="G148" s="68"/>
      <c r="H148" s="54"/>
      <c r="I148" s="54"/>
    </row>
    <row r="149" spans="1:9" x14ac:dyDescent="0.25">
      <c r="A149" s="3"/>
      <c r="C149" s="3"/>
      <c r="D149" s="3"/>
      <c r="E149" s="53"/>
      <c r="F149" s="85"/>
      <c r="G149" s="68"/>
      <c r="H149" s="54"/>
      <c r="I149" s="54"/>
    </row>
    <row r="150" spans="1:9" x14ac:dyDescent="0.25">
      <c r="A150" s="3"/>
      <c r="C150" s="3"/>
      <c r="D150" s="3"/>
      <c r="E150" s="53"/>
      <c r="F150" s="85"/>
      <c r="G150" s="68"/>
      <c r="H150" s="54"/>
      <c r="I150" s="54"/>
    </row>
    <row r="151" spans="1:9" x14ac:dyDescent="0.25">
      <c r="A151" s="3"/>
      <c r="C151" s="3"/>
      <c r="D151" s="3"/>
      <c r="E151" s="53"/>
      <c r="F151" s="85"/>
      <c r="G151" s="68"/>
      <c r="H151" s="54"/>
      <c r="I151" s="54"/>
    </row>
    <row r="152" spans="1:9" x14ac:dyDescent="0.25">
      <c r="A152" s="3"/>
      <c r="C152" s="3"/>
      <c r="D152" s="3"/>
      <c r="E152" s="53"/>
      <c r="F152" s="85"/>
      <c r="G152" s="68"/>
      <c r="H152" s="54"/>
      <c r="I152" s="54"/>
    </row>
    <row r="153" spans="1:9" x14ac:dyDescent="0.25">
      <c r="A153" s="3"/>
      <c r="C153" s="3"/>
      <c r="D153" s="3"/>
      <c r="E153" s="53"/>
      <c r="F153" s="85"/>
      <c r="G153" s="68"/>
      <c r="H153" s="54"/>
      <c r="I153" s="54"/>
    </row>
    <row r="154" spans="1:9" x14ac:dyDescent="0.25">
      <c r="A154" s="3"/>
      <c r="C154" s="3"/>
      <c r="D154" s="3"/>
      <c r="E154" s="53"/>
      <c r="F154" s="85"/>
      <c r="G154" s="68"/>
      <c r="H154" s="54"/>
      <c r="I154" s="54"/>
    </row>
    <row r="155" spans="1:9" x14ac:dyDescent="0.25">
      <c r="A155" s="3"/>
      <c r="C155" s="3"/>
      <c r="D155" s="3"/>
      <c r="E155" s="53"/>
      <c r="F155" s="85"/>
      <c r="G155" s="68"/>
      <c r="H155" s="54"/>
      <c r="I155" s="54"/>
    </row>
    <row r="156" spans="1:9" x14ac:dyDescent="0.25">
      <c r="A156" s="3"/>
      <c r="C156" s="3"/>
      <c r="D156" s="3"/>
      <c r="E156" s="53"/>
      <c r="F156" s="85"/>
      <c r="G156" s="68"/>
      <c r="H156" s="54"/>
      <c r="I156" s="54"/>
    </row>
    <row r="157" spans="1:9" x14ac:dyDescent="0.25">
      <c r="A157" s="3"/>
      <c r="C157" s="3"/>
      <c r="D157" s="3"/>
      <c r="E157" s="53"/>
      <c r="F157" s="85"/>
      <c r="G157" s="68"/>
      <c r="H157" s="54"/>
      <c r="I157" s="54"/>
    </row>
    <row r="158" spans="1:9" x14ac:dyDescent="0.25">
      <c r="A158" s="3"/>
      <c r="C158" s="3"/>
      <c r="D158" s="3"/>
      <c r="E158" s="53"/>
      <c r="F158" s="85"/>
      <c r="G158" s="68"/>
      <c r="H158" s="54"/>
      <c r="I158" s="54"/>
    </row>
    <row r="159" spans="1:9" x14ac:dyDescent="0.25">
      <c r="A159" s="3"/>
      <c r="C159" s="3"/>
      <c r="D159" s="3"/>
      <c r="E159" s="53"/>
      <c r="F159" s="85"/>
      <c r="G159" s="68"/>
      <c r="H159" s="54"/>
      <c r="I159" s="54"/>
    </row>
    <row r="160" spans="1:9" x14ac:dyDescent="0.25">
      <c r="A160" s="3"/>
      <c r="C160" s="55"/>
      <c r="D160" s="3"/>
      <c r="E160" s="53"/>
      <c r="F160" s="85"/>
      <c r="G160" s="68"/>
      <c r="H160" s="54"/>
      <c r="I160" s="54"/>
    </row>
  </sheetData>
  <mergeCells count="25">
    <mergeCell ref="E3:I3"/>
    <mergeCell ref="E2:I2"/>
    <mergeCell ref="H5:H6"/>
    <mergeCell ref="I5:I6"/>
    <mergeCell ref="A4:A6"/>
    <mergeCell ref="B4:B6"/>
    <mergeCell ref="C4:C6"/>
    <mergeCell ref="D4:D6"/>
    <mergeCell ref="E4:I4"/>
    <mergeCell ref="A1:C3"/>
    <mergeCell ref="E5:G5"/>
    <mergeCell ref="F108:G108"/>
    <mergeCell ref="F109:G109"/>
    <mergeCell ref="E108:E109"/>
    <mergeCell ref="A56:A63"/>
    <mergeCell ref="A80:A83"/>
    <mergeCell ref="A84:A92"/>
    <mergeCell ref="A93:A104"/>
    <mergeCell ref="A45:A51"/>
    <mergeCell ref="A64:A75"/>
    <mergeCell ref="A76:A79"/>
    <mergeCell ref="A7:A22"/>
    <mergeCell ref="A23:A40"/>
    <mergeCell ref="A41:A44"/>
    <mergeCell ref="A52:A55"/>
  </mergeCells>
  <dataValidations count="2">
    <dataValidation type="list" allowBlank="1" showInputMessage="1" showErrorMessage="1" sqref="H7:H104">
      <formula1>"-, ALT, ÜST, 60sn ÜST-60sn ALT,90sn ÜST-60sn ALT, 60sn ÜST-90sn ALT,SÜREKLİ ENERJİLİ, ENERJİSİZ"</formula1>
    </dataValidation>
    <dataValidation type="list" allowBlank="1" showInputMessage="1" showErrorMessage="1" sqref="I7:I104">
      <formula1>"-,2200,2400,2600,2800,3000,3200,3400"</formula1>
    </dataValidation>
  </dataValidations>
  <hyperlinks>
    <hyperlink ref="A1" location="'PROGRAM AKIŞ'!A1" display="Ana Sayfaya Dön"/>
    <hyperlink ref="A1:C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tabSelected="1" zoomScale="70" zoomScaleNormal="70"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H12" sqref="H12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bestFit="1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bestFit="1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45">
      <c r="A1" s="482" t="s">
        <v>193</v>
      </c>
      <c r="B1" s="482"/>
      <c r="C1" s="482"/>
      <c r="D1" s="483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98" t="s">
        <v>231</v>
      </c>
      <c r="Z1" s="498"/>
      <c r="AA1" s="498"/>
      <c r="AB1" s="498"/>
      <c r="AC1" s="498"/>
      <c r="AD1" s="498"/>
      <c r="AE1" s="498"/>
      <c r="AF1" s="498"/>
      <c r="AG1" s="498"/>
      <c r="AH1" s="498"/>
      <c r="AI1" s="498"/>
      <c r="AJ1" s="498"/>
      <c r="AK1" s="498"/>
      <c r="AL1" s="498"/>
      <c r="AM1" s="498"/>
      <c r="AN1" s="498"/>
      <c r="AO1" s="498"/>
      <c r="AP1" s="498"/>
      <c r="AQ1" s="498"/>
      <c r="AR1" s="498"/>
      <c r="AS1" s="506" t="s">
        <v>145</v>
      </c>
      <c r="AT1" s="506"/>
      <c r="AU1" s="506"/>
      <c r="AV1" s="506"/>
      <c r="AW1" s="506"/>
      <c r="AX1" s="506"/>
      <c r="AY1" s="506"/>
      <c r="AZ1" s="506"/>
      <c r="BA1" s="506"/>
      <c r="BB1" s="506"/>
      <c r="BC1" s="506"/>
      <c r="BD1" s="506"/>
      <c r="BE1" s="506"/>
      <c r="BF1" s="506"/>
      <c r="BG1" s="506"/>
      <c r="BH1" s="506"/>
      <c r="BI1" s="506"/>
      <c r="BJ1" s="506"/>
      <c r="BK1" s="506"/>
      <c r="BL1" s="506"/>
      <c r="BM1" s="499" t="s">
        <v>232</v>
      </c>
      <c r="BN1" s="499"/>
      <c r="BO1" s="499"/>
      <c r="BP1" s="499"/>
      <c r="BQ1" s="499"/>
      <c r="BR1" s="499"/>
      <c r="BS1" s="499"/>
      <c r="BT1" s="499"/>
      <c r="BU1" s="499"/>
      <c r="BV1" s="499"/>
      <c r="BW1" s="499"/>
      <c r="BX1" s="499"/>
      <c r="BY1" s="499"/>
      <c r="BZ1" s="499"/>
      <c r="CA1" s="499"/>
      <c r="CB1" s="499"/>
      <c r="CC1" s="499"/>
      <c r="CD1" s="499"/>
      <c r="CE1" s="499"/>
      <c r="CF1" s="499"/>
    </row>
    <row r="2" spans="1:84" ht="34.5" customHeight="1" thickBot="1" x14ac:dyDescent="0.25">
      <c r="A2" s="482"/>
      <c r="B2" s="482"/>
      <c r="C2" s="482"/>
      <c r="D2" s="483"/>
      <c r="E2" s="456" t="s">
        <v>254</v>
      </c>
      <c r="F2" s="457"/>
      <c r="G2" s="457"/>
      <c r="H2" s="457"/>
      <c r="I2" s="458"/>
      <c r="J2" s="456" t="s">
        <v>254</v>
      </c>
      <c r="K2" s="457"/>
      <c r="L2" s="457"/>
      <c r="M2" s="457"/>
      <c r="N2" s="458"/>
      <c r="O2" s="456" t="s">
        <v>254</v>
      </c>
      <c r="P2" s="457"/>
      <c r="Q2" s="457"/>
      <c r="R2" s="457"/>
      <c r="S2" s="458"/>
      <c r="T2" s="456" t="s">
        <v>254</v>
      </c>
      <c r="U2" s="457"/>
      <c r="V2" s="457"/>
      <c r="W2" s="457"/>
      <c r="X2" s="458"/>
      <c r="Y2" s="486" t="s">
        <v>254</v>
      </c>
      <c r="Z2" s="487"/>
      <c r="AA2" s="487"/>
      <c r="AB2" s="487"/>
      <c r="AC2" s="488"/>
      <c r="AD2" s="486" t="s">
        <v>254</v>
      </c>
      <c r="AE2" s="487"/>
      <c r="AF2" s="487"/>
      <c r="AG2" s="487"/>
      <c r="AH2" s="488"/>
      <c r="AI2" s="486" t="s">
        <v>254</v>
      </c>
      <c r="AJ2" s="487"/>
      <c r="AK2" s="487"/>
      <c r="AL2" s="487"/>
      <c r="AM2" s="488"/>
      <c r="AN2" s="486" t="s">
        <v>254</v>
      </c>
      <c r="AO2" s="487"/>
      <c r="AP2" s="487"/>
      <c r="AQ2" s="487"/>
      <c r="AR2" s="488"/>
      <c r="AS2" s="492" t="s">
        <v>254</v>
      </c>
      <c r="AT2" s="493"/>
      <c r="AU2" s="493"/>
      <c r="AV2" s="493"/>
      <c r="AW2" s="494"/>
      <c r="AX2" s="492" t="s">
        <v>254</v>
      </c>
      <c r="AY2" s="493"/>
      <c r="AZ2" s="493"/>
      <c r="BA2" s="493"/>
      <c r="BB2" s="494"/>
      <c r="BC2" s="492" t="s">
        <v>254</v>
      </c>
      <c r="BD2" s="493"/>
      <c r="BE2" s="493"/>
      <c r="BF2" s="493"/>
      <c r="BG2" s="494"/>
      <c r="BH2" s="492" t="s">
        <v>254</v>
      </c>
      <c r="BI2" s="493"/>
      <c r="BJ2" s="493"/>
      <c r="BK2" s="493"/>
      <c r="BL2" s="494"/>
      <c r="BM2" s="489" t="s">
        <v>254</v>
      </c>
      <c r="BN2" s="490"/>
      <c r="BO2" s="490"/>
      <c r="BP2" s="490"/>
      <c r="BQ2" s="491"/>
      <c r="BR2" s="489" t="s">
        <v>254</v>
      </c>
      <c r="BS2" s="490"/>
      <c r="BT2" s="490"/>
      <c r="BU2" s="490"/>
      <c r="BV2" s="491"/>
      <c r="BW2" s="489" t="s">
        <v>254</v>
      </c>
      <c r="BX2" s="490"/>
      <c r="BY2" s="490"/>
      <c r="BZ2" s="490"/>
      <c r="CA2" s="491"/>
      <c r="CB2" s="489" t="s">
        <v>254</v>
      </c>
      <c r="CC2" s="490"/>
      <c r="CD2" s="490"/>
      <c r="CE2" s="490"/>
      <c r="CF2" s="491"/>
    </row>
    <row r="3" spans="1:84" ht="24" customHeight="1" thickBot="1" x14ac:dyDescent="0.25">
      <c r="A3" s="484"/>
      <c r="B3" s="484"/>
      <c r="C3" s="484"/>
      <c r="D3" s="485"/>
      <c r="E3" s="453" t="s">
        <v>138</v>
      </c>
      <c r="F3" s="454"/>
      <c r="G3" s="454"/>
      <c r="H3" s="454"/>
      <c r="I3" s="455"/>
      <c r="J3" s="453" t="s">
        <v>138</v>
      </c>
      <c r="K3" s="454"/>
      <c r="L3" s="454"/>
      <c r="M3" s="454"/>
      <c r="N3" s="455"/>
      <c r="O3" s="453" t="s">
        <v>138</v>
      </c>
      <c r="P3" s="454"/>
      <c r="Q3" s="454"/>
      <c r="R3" s="454"/>
      <c r="S3" s="455"/>
      <c r="T3" s="453" t="s">
        <v>138</v>
      </c>
      <c r="U3" s="454"/>
      <c r="V3" s="454"/>
      <c r="W3" s="454"/>
      <c r="X3" s="455"/>
      <c r="Y3" s="500" t="s">
        <v>138</v>
      </c>
      <c r="Z3" s="501"/>
      <c r="AA3" s="501"/>
      <c r="AB3" s="501"/>
      <c r="AC3" s="502"/>
      <c r="AD3" s="500" t="s">
        <v>138</v>
      </c>
      <c r="AE3" s="501"/>
      <c r="AF3" s="501"/>
      <c r="AG3" s="501"/>
      <c r="AH3" s="502"/>
      <c r="AI3" s="500" t="s">
        <v>138</v>
      </c>
      <c r="AJ3" s="501"/>
      <c r="AK3" s="501"/>
      <c r="AL3" s="501"/>
      <c r="AM3" s="502"/>
      <c r="AN3" s="500" t="s">
        <v>138</v>
      </c>
      <c r="AO3" s="501"/>
      <c r="AP3" s="501"/>
      <c r="AQ3" s="501"/>
      <c r="AR3" s="502"/>
      <c r="AS3" s="495" t="s">
        <v>138</v>
      </c>
      <c r="AT3" s="496"/>
      <c r="AU3" s="496"/>
      <c r="AV3" s="496"/>
      <c r="AW3" s="497"/>
      <c r="AX3" s="495" t="s">
        <v>138</v>
      </c>
      <c r="AY3" s="496"/>
      <c r="AZ3" s="496"/>
      <c r="BA3" s="496"/>
      <c r="BB3" s="497"/>
      <c r="BC3" s="495" t="s">
        <v>138</v>
      </c>
      <c r="BD3" s="496"/>
      <c r="BE3" s="496"/>
      <c r="BF3" s="496"/>
      <c r="BG3" s="497"/>
      <c r="BH3" s="495" t="s">
        <v>138</v>
      </c>
      <c r="BI3" s="496"/>
      <c r="BJ3" s="496"/>
      <c r="BK3" s="496"/>
      <c r="BL3" s="497"/>
      <c r="BM3" s="503" t="s">
        <v>138</v>
      </c>
      <c r="BN3" s="504"/>
      <c r="BO3" s="504"/>
      <c r="BP3" s="504"/>
      <c r="BQ3" s="505"/>
      <c r="BR3" s="503" t="s">
        <v>138</v>
      </c>
      <c r="BS3" s="504"/>
      <c r="BT3" s="504"/>
      <c r="BU3" s="504"/>
      <c r="BV3" s="505"/>
      <c r="BW3" s="503" t="s">
        <v>138</v>
      </c>
      <c r="BX3" s="504"/>
      <c r="BY3" s="504"/>
      <c r="BZ3" s="504"/>
      <c r="CA3" s="505"/>
      <c r="CB3" s="503" t="s">
        <v>138</v>
      </c>
      <c r="CC3" s="504"/>
      <c r="CD3" s="504"/>
      <c r="CE3" s="504"/>
      <c r="CF3" s="505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255</v>
      </c>
      <c r="F4" s="457"/>
      <c r="G4" s="457"/>
      <c r="H4" s="457"/>
      <c r="I4" s="458"/>
      <c r="J4" s="456" t="s">
        <v>255</v>
      </c>
      <c r="K4" s="457"/>
      <c r="L4" s="457"/>
      <c r="M4" s="457"/>
      <c r="N4" s="458"/>
      <c r="O4" s="456" t="s">
        <v>255</v>
      </c>
      <c r="P4" s="457"/>
      <c r="Q4" s="457"/>
      <c r="R4" s="457"/>
      <c r="S4" s="458"/>
      <c r="T4" s="456" t="s">
        <v>255</v>
      </c>
      <c r="U4" s="457"/>
      <c r="V4" s="457"/>
      <c r="W4" s="457"/>
      <c r="X4" s="458"/>
      <c r="Y4" s="486" t="s">
        <v>255</v>
      </c>
      <c r="Z4" s="487"/>
      <c r="AA4" s="487"/>
      <c r="AB4" s="487"/>
      <c r="AC4" s="488"/>
      <c r="AD4" s="486" t="s">
        <v>255</v>
      </c>
      <c r="AE4" s="487"/>
      <c r="AF4" s="487"/>
      <c r="AG4" s="487"/>
      <c r="AH4" s="488"/>
      <c r="AI4" s="486" t="s">
        <v>255</v>
      </c>
      <c r="AJ4" s="487"/>
      <c r="AK4" s="487"/>
      <c r="AL4" s="487"/>
      <c r="AM4" s="488"/>
      <c r="AN4" s="486" t="s">
        <v>255</v>
      </c>
      <c r="AO4" s="487"/>
      <c r="AP4" s="487"/>
      <c r="AQ4" s="487"/>
      <c r="AR4" s="488"/>
      <c r="AS4" s="492" t="s">
        <v>255</v>
      </c>
      <c r="AT4" s="493"/>
      <c r="AU4" s="493"/>
      <c r="AV4" s="493"/>
      <c r="AW4" s="494"/>
      <c r="AX4" s="492" t="s">
        <v>255</v>
      </c>
      <c r="AY4" s="493"/>
      <c r="AZ4" s="493"/>
      <c r="BA4" s="493"/>
      <c r="BB4" s="494"/>
      <c r="BC4" s="492" t="s">
        <v>255</v>
      </c>
      <c r="BD4" s="493"/>
      <c r="BE4" s="493"/>
      <c r="BF4" s="493"/>
      <c r="BG4" s="494"/>
      <c r="BH4" s="492" t="s">
        <v>255</v>
      </c>
      <c r="BI4" s="493"/>
      <c r="BJ4" s="493"/>
      <c r="BK4" s="493"/>
      <c r="BL4" s="494"/>
      <c r="BM4" s="489" t="s">
        <v>255</v>
      </c>
      <c r="BN4" s="490"/>
      <c r="BO4" s="490"/>
      <c r="BP4" s="490"/>
      <c r="BQ4" s="491"/>
      <c r="BR4" s="489" t="s">
        <v>255</v>
      </c>
      <c r="BS4" s="490"/>
      <c r="BT4" s="490"/>
      <c r="BU4" s="490"/>
      <c r="BV4" s="491"/>
      <c r="BW4" s="489" t="s">
        <v>255</v>
      </c>
      <c r="BX4" s="490"/>
      <c r="BY4" s="490"/>
      <c r="BZ4" s="490"/>
      <c r="CA4" s="491"/>
      <c r="CB4" s="489" t="s">
        <v>255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9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30</v>
      </c>
      <c r="F7" s="69" t="s">
        <v>4</v>
      </c>
      <c r="G7" s="59" t="s">
        <v>130</v>
      </c>
      <c r="H7" s="119" t="s">
        <v>4</v>
      </c>
      <c r="I7" s="119" t="s">
        <v>4</v>
      </c>
      <c r="J7" s="9">
        <f t="shared" ref="J7:J30" si="0">E7+30</f>
        <v>60</v>
      </c>
      <c r="K7" s="69" t="s">
        <v>4</v>
      </c>
      <c r="L7" s="59" t="s">
        <v>130</v>
      </c>
      <c r="M7" s="119" t="s">
        <v>4</v>
      </c>
      <c r="N7" s="119" t="s">
        <v>4</v>
      </c>
      <c r="O7" s="9">
        <f t="shared" ref="O7:O28" si="1">E7-2</f>
        <v>28</v>
      </c>
      <c r="P7" s="69" t="s">
        <v>4</v>
      </c>
      <c r="Q7" s="59" t="s">
        <v>130</v>
      </c>
      <c r="R7" s="119" t="s">
        <v>4</v>
      </c>
      <c r="S7" s="119" t="s">
        <v>4</v>
      </c>
      <c r="T7" s="9">
        <f t="shared" ref="T7:T70" si="2">J7+O7-E7</f>
        <v>58</v>
      </c>
      <c r="U7" s="69" t="s">
        <v>4</v>
      </c>
      <c r="V7" s="59" t="s">
        <v>130</v>
      </c>
      <c r="W7" s="119" t="s">
        <v>4</v>
      </c>
      <c r="X7" s="119" t="s">
        <v>4</v>
      </c>
      <c r="Y7" s="9">
        <f t="shared" ref="Y7:Y33" si="3">E7+15</f>
        <v>45</v>
      </c>
      <c r="Z7" s="69" t="s">
        <v>4</v>
      </c>
      <c r="AA7" s="59" t="s">
        <v>130</v>
      </c>
      <c r="AB7" s="119" t="s">
        <v>4</v>
      </c>
      <c r="AC7" s="119" t="s">
        <v>4</v>
      </c>
      <c r="AD7" s="9">
        <f t="shared" ref="AD7:AD30" si="4">Y7+30</f>
        <v>75</v>
      </c>
      <c r="AE7" s="69" t="s">
        <v>4</v>
      </c>
      <c r="AF7" s="59" t="s">
        <v>130</v>
      </c>
      <c r="AG7" s="119" t="s">
        <v>4</v>
      </c>
      <c r="AH7" s="119" t="s">
        <v>4</v>
      </c>
      <c r="AI7" s="9">
        <f t="shared" ref="AI7:AI28" si="5">Y7-2</f>
        <v>43</v>
      </c>
      <c r="AJ7" s="69" t="s">
        <v>4</v>
      </c>
      <c r="AK7" s="59" t="s">
        <v>130</v>
      </c>
      <c r="AL7" s="119" t="s">
        <v>4</v>
      </c>
      <c r="AM7" s="119" t="s">
        <v>4</v>
      </c>
      <c r="AN7" s="9">
        <f t="shared" ref="AN7:AN70" si="6">AD7+AI7-Y7</f>
        <v>73</v>
      </c>
      <c r="AO7" s="69" t="s">
        <v>4</v>
      </c>
      <c r="AP7" s="59" t="s">
        <v>130</v>
      </c>
      <c r="AQ7" s="119" t="s">
        <v>4</v>
      </c>
      <c r="AR7" s="119" t="s">
        <v>4</v>
      </c>
      <c r="AS7" s="9">
        <v>30</v>
      </c>
      <c r="AT7" s="69" t="s">
        <v>4</v>
      </c>
      <c r="AU7" s="59" t="s">
        <v>130</v>
      </c>
      <c r="AV7" s="119" t="s">
        <v>4</v>
      </c>
      <c r="AW7" s="119" t="s">
        <v>4</v>
      </c>
      <c r="AX7" s="9">
        <f t="shared" ref="AX7:AX30" si="7">AS7+30</f>
        <v>60</v>
      </c>
      <c r="AY7" s="69" t="s">
        <v>4</v>
      </c>
      <c r="AZ7" s="59" t="s">
        <v>130</v>
      </c>
      <c r="BA7" s="119" t="s">
        <v>4</v>
      </c>
      <c r="BB7" s="119" t="s">
        <v>4</v>
      </c>
      <c r="BC7" s="9">
        <f t="shared" ref="BC7:BC28" si="8">AS7-2</f>
        <v>28</v>
      </c>
      <c r="BD7" s="69" t="s">
        <v>4</v>
      </c>
      <c r="BE7" s="59" t="s">
        <v>130</v>
      </c>
      <c r="BF7" s="119" t="s">
        <v>4</v>
      </c>
      <c r="BG7" s="119" t="s">
        <v>4</v>
      </c>
      <c r="BH7" s="9">
        <f t="shared" ref="BH7:BH70" si="9">AX7+BC7-AS7</f>
        <v>58</v>
      </c>
      <c r="BI7" s="69" t="s">
        <v>4</v>
      </c>
      <c r="BJ7" s="59" t="s">
        <v>130</v>
      </c>
      <c r="BK7" s="119" t="s">
        <v>4</v>
      </c>
      <c r="BL7" s="119" t="s">
        <v>4</v>
      </c>
      <c r="BM7" s="9">
        <f t="shared" ref="BM7:BM33" si="10">AS7+15</f>
        <v>45</v>
      </c>
      <c r="BN7" s="69" t="s">
        <v>4</v>
      </c>
      <c r="BO7" s="59" t="s">
        <v>130</v>
      </c>
      <c r="BP7" s="119" t="s">
        <v>4</v>
      </c>
      <c r="BQ7" s="119" t="s">
        <v>4</v>
      </c>
      <c r="BR7" s="9">
        <f t="shared" ref="BR7:BR30" si="11">BM7+30</f>
        <v>75</v>
      </c>
      <c r="BS7" s="69" t="s">
        <v>4</v>
      </c>
      <c r="BT7" s="59" t="s">
        <v>130</v>
      </c>
      <c r="BU7" s="119" t="s">
        <v>4</v>
      </c>
      <c r="BV7" s="119" t="s">
        <v>4</v>
      </c>
      <c r="BW7" s="9">
        <f t="shared" ref="BW7:BW28" si="12">BM7-2</f>
        <v>43</v>
      </c>
      <c r="BX7" s="69" t="s">
        <v>4</v>
      </c>
      <c r="BY7" s="59" t="s">
        <v>130</v>
      </c>
      <c r="BZ7" s="119" t="s">
        <v>4</v>
      </c>
      <c r="CA7" s="119" t="s">
        <v>4</v>
      </c>
      <c r="CB7" s="9">
        <f t="shared" ref="CB7:CB70" si="13">BR7+BW7-BM7</f>
        <v>73</v>
      </c>
      <c r="CC7" s="69" t="s">
        <v>4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30</v>
      </c>
      <c r="F8" s="70" t="s">
        <v>4</v>
      </c>
      <c r="G8" s="61" t="s">
        <v>131</v>
      </c>
      <c r="H8" s="120" t="s">
        <v>4</v>
      </c>
      <c r="I8" s="120" t="s">
        <v>4</v>
      </c>
      <c r="J8" s="12">
        <f t="shared" si="0"/>
        <v>60</v>
      </c>
      <c r="K8" s="70" t="s">
        <v>4</v>
      </c>
      <c r="L8" s="61" t="s">
        <v>131</v>
      </c>
      <c r="M8" s="120" t="s">
        <v>4</v>
      </c>
      <c r="N8" s="120" t="s">
        <v>4</v>
      </c>
      <c r="O8" s="12">
        <f t="shared" si="1"/>
        <v>28</v>
      </c>
      <c r="P8" s="70" t="s">
        <v>4</v>
      </c>
      <c r="Q8" s="61" t="s">
        <v>131</v>
      </c>
      <c r="R8" s="120" t="s">
        <v>4</v>
      </c>
      <c r="S8" s="120" t="s">
        <v>4</v>
      </c>
      <c r="T8" s="12">
        <f t="shared" si="2"/>
        <v>58</v>
      </c>
      <c r="U8" s="70" t="s">
        <v>4</v>
      </c>
      <c r="V8" s="61" t="s">
        <v>131</v>
      </c>
      <c r="W8" s="120" t="s">
        <v>4</v>
      </c>
      <c r="X8" s="120" t="s">
        <v>4</v>
      </c>
      <c r="Y8" s="12">
        <f t="shared" si="3"/>
        <v>45</v>
      </c>
      <c r="Z8" s="70" t="s">
        <v>4</v>
      </c>
      <c r="AA8" s="61" t="s">
        <v>131</v>
      </c>
      <c r="AB8" s="120" t="s">
        <v>4</v>
      </c>
      <c r="AC8" s="120" t="s">
        <v>4</v>
      </c>
      <c r="AD8" s="12">
        <f t="shared" si="4"/>
        <v>75</v>
      </c>
      <c r="AE8" s="70" t="s">
        <v>4</v>
      </c>
      <c r="AF8" s="61" t="s">
        <v>131</v>
      </c>
      <c r="AG8" s="120" t="s">
        <v>4</v>
      </c>
      <c r="AH8" s="120" t="s">
        <v>4</v>
      </c>
      <c r="AI8" s="12">
        <f t="shared" si="5"/>
        <v>43</v>
      </c>
      <c r="AJ8" s="70" t="s">
        <v>4</v>
      </c>
      <c r="AK8" s="61" t="s">
        <v>131</v>
      </c>
      <c r="AL8" s="120" t="s">
        <v>4</v>
      </c>
      <c r="AM8" s="120" t="s">
        <v>4</v>
      </c>
      <c r="AN8" s="12">
        <f t="shared" si="6"/>
        <v>73</v>
      </c>
      <c r="AO8" s="70" t="s">
        <v>4</v>
      </c>
      <c r="AP8" s="61" t="s">
        <v>131</v>
      </c>
      <c r="AQ8" s="120" t="s">
        <v>4</v>
      </c>
      <c r="AR8" s="120" t="s">
        <v>4</v>
      </c>
      <c r="AS8" s="12">
        <v>30</v>
      </c>
      <c r="AT8" s="70" t="s">
        <v>4</v>
      </c>
      <c r="AU8" s="61" t="s">
        <v>131</v>
      </c>
      <c r="AV8" s="120" t="s">
        <v>4</v>
      </c>
      <c r="AW8" s="120" t="s">
        <v>4</v>
      </c>
      <c r="AX8" s="12">
        <f t="shared" si="7"/>
        <v>60</v>
      </c>
      <c r="AY8" s="70" t="s">
        <v>4</v>
      </c>
      <c r="AZ8" s="61" t="s">
        <v>131</v>
      </c>
      <c r="BA8" s="120" t="s">
        <v>4</v>
      </c>
      <c r="BB8" s="120" t="s">
        <v>4</v>
      </c>
      <c r="BC8" s="12">
        <f t="shared" si="8"/>
        <v>28</v>
      </c>
      <c r="BD8" s="70" t="s">
        <v>4</v>
      </c>
      <c r="BE8" s="61" t="s">
        <v>131</v>
      </c>
      <c r="BF8" s="120" t="s">
        <v>4</v>
      </c>
      <c r="BG8" s="120" t="s">
        <v>4</v>
      </c>
      <c r="BH8" s="12">
        <f t="shared" si="9"/>
        <v>58</v>
      </c>
      <c r="BI8" s="70" t="s">
        <v>4</v>
      </c>
      <c r="BJ8" s="61" t="s">
        <v>131</v>
      </c>
      <c r="BK8" s="120" t="s">
        <v>4</v>
      </c>
      <c r="BL8" s="120" t="s">
        <v>4</v>
      </c>
      <c r="BM8" s="12">
        <f t="shared" si="10"/>
        <v>45</v>
      </c>
      <c r="BN8" s="70" t="s">
        <v>4</v>
      </c>
      <c r="BO8" s="61" t="s">
        <v>131</v>
      </c>
      <c r="BP8" s="120" t="s">
        <v>4</v>
      </c>
      <c r="BQ8" s="120" t="s">
        <v>4</v>
      </c>
      <c r="BR8" s="12">
        <f t="shared" si="11"/>
        <v>75</v>
      </c>
      <c r="BS8" s="70" t="s">
        <v>4</v>
      </c>
      <c r="BT8" s="61" t="s">
        <v>131</v>
      </c>
      <c r="BU8" s="120" t="s">
        <v>4</v>
      </c>
      <c r="BV8" s="120" t="s">
        <v>4</v>
      </c>
      <c r="BW8" s="12">
        <f t="shared" si="12"/>
        <v>43</v>
      </c>
      <c r="BX8" s="70" t="s">
        <v>4</v>
      </c>
      <c r="BY8" s="61" t="s">
        <v>131</v>
      </c>
      <c r="BZ8" s="120" t="s">
        <v>4</v>
      </c>
      <c r="CA8" s="120" t="s">
        <v>4</v>
      </c>
      <c r="CB8" s="12">
        <f t="shared" si="13"/>
        <v>73</v>
      </c>
      <c r="CC8" s="70" t="s">
        <v>4</v>
      </c>
      <c r="CD8" s="61" t="s">
        <v>131</v>
      </c>
      <c r="CE8" s="120" t="s">
        <v>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30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60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f t="shared" si="1"/>
        <v>28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2"/>
        <v>58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3"/>
        <v>45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4"/>
        <v>75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f t="shared" si="5"/>
        <v>43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6"/>
        <v>73</v>
      </c>
      <c r="AO9" s="70" t="s">
        <v>4</v>
      </c>
      <c r="AP9" s="61" t="s">
        <v>130</v>
      </c>
      <c r="AQ9" s="121" t="s">
        <v>4</v>
      </c>
      <c r="AR9" s="121" t="s">
        <v>4</v>
      </c>
      <c r="AS9" s="12">
        <v>30</v>
      </c>
      <c r="AT9" s="70" t="s">
        <v>4</v>
      </c>
      <c r="AU9" s="61" t="s">
        <v>130</v>
      </c>
      <c r="AV9" s="121" t="s">
        <v>4</v>
      </c>
      <c r="AW9" s="121" t="s">
        <v>4</v>
      </c>
      <c r="AX9" s="12">
        <f t="shared" si="7"/>
        <v>60</v>
      </c>
      <c r="AY9" s="70" t="s">
        <v>4</v>
      </c>
      <c r="AZ9" s="61" t="s">
        <v>130</v>
      </c>
      <c r="BA9" s="121" t="s">
        <v>4</v>
      </c>
      <c r="BB9" s="121" t="s">
        <v>4</v>
      </c>
      <c r="BC9" s="12">
        <f t="shared" si="8"/>
        <v>28</v>
      </c>
      <c r="BD9" s="70" t="s">
        <v>4</v>
      </c>
      <c r="BE9" s="61" t="s">
        <v>130</v>
      </c>
      <c r="BF9" s="121" t="s">
        <v>4</v>
      </c>
      <c r="BG9" s="121" t="s">
        <v>4</v>
      </c>
      <c r="BH9" s="12">
        <f t="shared" si="9"/>
        <v>58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10"/>
        <v>45</v>
      </c>
      <c r="BN9" s="70" t="s">
        <v>4</v>
      </c>
      <c r="BO9" s="61" t="s">
        <v>130</v>
      </c>
      <c r="BP9" s="121" t="s">
        <v>4</v>
      </c>
      <c r="BQ9" s="121" t="s">
        <v>4</v>
      </c>
      <c r="BR9" s="12">
        <f t="shared" si="11"/>
        <v>75</v>
      </c>
      <c r="BS9" s="70" t="s">
        <v>4</v>
      </c>
      <c r="BT9" s="61" t="s">
        <v>130</v>
      </c>
      <c r="BU9" s="121" t="s">
        <v>4</v>
      </c>
      <c r="BV9" s="121" t="s">
        <v>4</v>
      </c>
      <c r="BW9" s="12">
        <f t="shared" si="12"/>
        <v>43</v>
      </c>
      <c r="BX9" s="70" t="s">
        <v>4</v>
      </c>
      <c r="BY9" s="61" t="s">
        <v>130</v>
      </c>
      <c r="BZ9" s="121" t="s">
        <v>4</v>
      </c>
      <c r="CA9" s="121" t="s">
        <v>4</v>
      </c>
      <c r="CB9" s="12">
        <f t="shared" si="13"/>
        <v>73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30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60</v>
      </c>
      <c r="K10" s="71" t="s">
        <v>4</v>
      </c>
      <c r="L10" s="61" t="s">
        <v>132</v>
      </c>
      <c r="M10" s="120" t="s">
        <v>4</v>
      </c>
      <c r="N10" s="120" t="s">
        <v>4</v>
      </c>
      <c r="O10" s="15">
        <f t="shared" si="1"/>
        <v>28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2"/>
        <v>58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3"/>
        <v>45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4"/>
        <v>75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15">
        <f t="shared" si="5"/>
        <v>43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6"/>
        <v>73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30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7"/>
        <v>60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15">
        <f t="shared" si="8"/>
        <v>28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9"/>
        <v>58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10"/>
        <v>45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11"/>
        <v>75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15">
        <f t="shared" si="12"/>
        <v>43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13"/>
        <v>73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30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60</v>
      </c>
      <c r="K11" s="71" t="s">
        <v>4</v>
      </c>
      <c r="L11" s="61" t="s">
        <v>132</v>
      </c>
      <c r="M11" s="120" t="s">
        <v>4</v>
      </c>
      <c r="N11" s="120" t="s">
        <v>4</v>
      </c>
      <c r="O11" s="15">
        <f t="shared" si="1"/>
        <v>28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58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3"/>
        <v>45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4"/>
        <v>75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15">
        <f t="shared" si="5"/>
        <v>43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6"/>
        <v>73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30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7"/>
        <v>60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15">
        <f t="shared" si="8"/>
        <v>28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9"/>
        <v>58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10"/>
        <v>45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11"/>
        <v>75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15">
        <f t="shared" si="12"/>
        <v>43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13"/>
        <v>73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30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60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f t="shared" si="1"/>
        <v>28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2"/>
        <v>58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3"/>
        <v>45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4"/>
        <v>75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f t="shared" si="5"/>
        <v>43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6"/>
        <v>73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30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7"/>
        <v>60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f t="shared" si="8"/>
        <v>28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9"/>
        <v>58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10"/>
        <v>45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11"/>
        <v>75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f t="shared" si="12"/>
        <v>43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13"/>
        <v>73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30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60</v>
      </c>
      <c r="K13" s="71" t="s">
        <v>4</v>
      </c>
      <c r="L13" s="115" t="s">
        <v>130</v>
      </c>
      <c r="M13" s="120" t="s">
        <v>4</v>
      </c>
      <c r="N13" s="120" t="s">
        <v>4</v>
      </c>
      <c r="O13" s="15">
        <f t="shared" si="1"/>
        <v>28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2"/>
        <v>58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3"/>
        <v>45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4"/>
        <v>75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15">
        <f t="shared" si="5"/>
        <v>43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6"/>
        <v>73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30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7"/>
        <v>60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15">
        <f t="shared" si="8"/>
        <v>28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9"/>
        <v>58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10"/>
        <v>45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11"/>
        <v>75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15">
        <f t="shared" si="12"/>
        <v>43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13"/>
        <v>73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30</v>
      </c>
      <c r="F14" s="71" t="s">
        <v>4</v>
      </c>
      <c r="G14" s="61" t="s">
        <v>132</v>
      </c>
      <c r="H14" s="120" t="s">
        <v>4</v>
      </c>
      <c r="I14" s="120" t="s">
        <v>4</v>
      </c>
      <c r="J14" s="15">
        <f t="shared" si="0"/>
        <v>60</v>
      </c>
      <c r="K14" s="71" t="s">
        <v>4</v>
      </c>
      <c r="L14" s="61" t="s">
        <v>132</v>
      </c>
      <c r="M14" s="120" t="s">
        <v>4</v>
      </c>
      <c r="N14" s="120" t="s">
        <v>4</v>
      </c>
      <c r="O14" s="15">
        <f t="shared" si="1"/>
        <v>28</v>
      </c>
      <c r="P14" s="71" t="s">
        <v>4</v>
      </c>
      <c r="Q14" s="61" t="s">
        <v>132</v>
      </c>
      <c r="R14" s="120" t="s">
        <v>4</v>
      </c>
      <c r="S14" s="120" t="s">
        <v>4</v>
      </c>
      <c r="T14" s="15">
        <f t="shared" si="2"/>
        <v>58</v>
      </c>
      <c r="U14" s="71" t="s">
        <v>4</v>
      </c>
      <c r="V14" s="61" t="s">
        <v>132</v>
      </c>
      <c r="W14" s="120" t="s">
        <v>4</v>
      </c>
      <c r="X14" s="120" t="s">
        <v>4</v>
      </c>
      <c r="Y14" s="15">
        <f t="shared" si="3"/>
        <v>45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15">
        <f t="shared" si="4"/>
        <v>75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15">
        <f t="shared" si="5"/>
        <v>43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15">
        <f t="shared" si="6"/>
        <v>73</v>
      </c>
      <c r="AO14" s="71" t="s">
        <v>4</v>
      </c>
      <c r="AP14" s="61" t="s">
        <v>132</v>
      </c>
      <c r="AQ14" s="120" t="s">
        <v>4</v>
      </c>
      <c r="AR14" s="120" t="s">
        <v>4</v>
      </c>
      <c r="AS14" s="15">
        <v>30</v>
      </c>
      <c r="AT14" s="71" t="s">
        <v>4</v>
      </c>
      <c r="AU14" s="61" t="s">
        <v>132</v>
      </c>
      <c r="AV14" s="120" t="s">
        <v>4</v>
      </c>
      <c r="AW14" s="120" t="s">
        <v>4</v>
      </c>
      <c r="AX14" s="15">
        <f t="shared" si="7"/>
        <v>60</v>
      </c>
      <c r="AY14" s="71" t="s">
        <v>4</v>
      </c>
      <c r="AZ14" s="61" t="s">
        <v>132</v>
      </c>
      <c r="BA14" s="120" t="s">
        <v>4</v>
      </c>
      <c r="BB14" s="120" t="s">
        <v>4</v>
      </c>
      <c r="BC14" s="15">
        <f t="shared" si="8"/>
        <v>28</v>
      </c>
      <c r="BD14" s="71" t="s">
        <v>4</v>
      </c>
      <c r="BE14" s="61" t="s">
        <v>132</v>
      </c>
      <c r="BF14" s="120" t="s">
        <v>4</v>
      </c>
      <c r="BG14" s="120" t="s">
        <v>4</v>
      </c>
      <c r="BH14" s="15">
        <f t="shared" si="9"/>
        <v>58</v>
      </c>
      <c r="BI14" s="71" t="s">
        <v>4</v>
      </c>
      <c r="BJ14" s="61" t="s">
        <v>132</v>
      </c>
      <c r="BK14" s="120" t="s">
        <v>4</v>
      </c>
      <c r="BL14" s="120" t="s">
        <v>4</v>
      </c>
      <c r="BM14" s="15">
        <f t="shared" si="10"/>
        <v>45</v>
      </c>
      <c r="BN14" s="71" t="s">
        <v>4</v>
      </c>
      <c r="BO14" s="61" t="s">
        <v>132</v>
      </c>
      <c r="BP14" s="120" t="s">
        <v>4</v>
      </c>
      <c r="BQ14" s="120" t="s">
        <v>4</v>
      </c>
      <c r="BR14" s="15">
        <f t="shared" si="11"/>
        <v>75</v>
      </c>
      <c r="BS14" s="71" t="s">
        <v>4</v>
      </c>
      <c r="BT14" s="61" t="s">
        <v>132</v>
      </c>
      <c r="BU14" s="120" t="s">
        <v>4</v>
      </c>
      <c r="BV14" s="120" t="s">
        <v>4</v>
      </c>
      <c r="BW14" s="15">
        <f t="shared" si="12"/>
        <v>43</v>
      </c>
      <c r="BX14" s="71" t="s">
        <v>4</v>
      </c>
      <c r="BY14" s="61" t="s">
        <v>132</v>
      </c>
      <c r="BZ14" s="120" t="s">
        <v>4</v>
      </c>
      <c r="CA14" s="120" t="s">
        <v>4</v>
      </c>
      <c r="CB14" s="15">
        <f t="shared" si="13"/>
        <v>73</v>
      </c>
      <c r="CC14" s="71" t="s">
        <v>4</v>
      </c>
      <c r="CD14" s="61" t="s">
        <v>132</v>
      </c>
      <c r="CE14" s="120" t="s">
        <v>4</v>
      </c>
      <c r="CF14" s="120" t="s">
        <v>4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30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60</v>
      </c>
      <c r="K15" s="71" t="s">
        <v>4</v>
      </c>
      <c r="L15" s="115" t="s">
        <v>130</v>
      </c>
      <c r="M15" s="120" t="s">
        <v>4</v>
      </c>
      <c r="N15" s="120" t="s">
        <v>4</v>
      </c>
      <c r="O15" s="15">
        <f t="shared" si="1"/>
        <v>28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58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3"/>
        <v>45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4"/>
        <v>75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15">
        <f t="shared" si="5"/>
        <v>43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6"/>
        <v>73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15">
        <v>30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15">
        <f t="shared" si="7"/>
        <v>60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15">
        <f t="shared" si="8"/>
        <v>28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15">
        <f t="shared" si="9"/>
        <v>58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10"/>
        <v>45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15">
        <f t="shared" si="11"/>
        <v>75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15">
        <f t="shared" si="12"/>
        <v>43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15">
        <f t="shared" si="13"/>
        <v>73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30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60</v>
      </c>
      <c r="K16" s="71" t="s">
        <v>4</v>
      </c>
      <c r="L16" s="61" t="s">
        <v>133</v>
      </c>
      <c r="M16" s="120" t="s">
        <v>4</v>
      </c>
      <c r="N16" s="120" t="s">
        <v>4</v>
      </c>
      <c r="O16" s="15">
        <f t="shared" si="1"/>
        <v>28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2"/>
        <v>58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3"/>
        <v>45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4"/>
        <v>75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15">
        <f t="shared" si="5"/>
        <v>43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6"/>
        <v>73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30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7"/>
        <v>60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15">
        <f t="shared" si="8"/>
        <v>28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9"/>
        <v>58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10"/>
        <v>45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11"/>
        <v>75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15">
        <f t="shared" si="12"/>
        <v>43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13"/>
        <v>73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30</v>
      </c>
      <c r="F17" s="71" t="s">
        <v>4</v>
      </c>
      <c r="G17" s="61" t="s">
        <v>132</v>
      </c>
      <c r="H17" s="120" t="s">
        <v>4</v>
      </c>
      <c r="I17" s="120" t="s">
        <v>4</v>
      </c>
      <c r="J17" s="15">
        <f t="shared" si="0"/>
        <v>60</v>
      </c>
      <c r="K17" s="71" t="s">
        <v>4</v>
      </c>
      <c r="L17" s="61" t="s">
        <v>132</v>
      </c>
      <c r="M17" s="120" t="s">
        <v>4</v>
      </c>
      <c r="N17" s="120" t="s">
        <v>4</v>
      </c>
      <c r="O17" s="15">
        <f t="shared" si="1"/>
        <v>28</v>
      </c>
      <c r="P17" s="71" t="s">
        <v>4</v>
      </c>
      <c r="Q17" s="61" t="s">
        <v>132</v>
      </c>
      <c r="R17" s="120" t="s">
        <v>4</v>
      </c>
      <c r="S17" s="120" t="s">
        <v>4</v>
      </c>
      <c r="T17" s="15">
        <f t="shared" si="2"/>
        <v>58</v>
      </c>
      <c r="U17" s="71" t="s">
        <v>4</v>
      </c>
      <c r="V17" s="61" t="s">
        <v>132</v>
      </c>
      <c r="W17" s="120" t="s">
        <v>4</v>
      </c>
      <c r="X17" s="120" t="s">
        <v>4</v>
      </c>
      <c r="Y17" s="15">
        <f t="shared" si="3"/>
        <v>45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15">
        <f t="shared" si="4"/>
        <v>75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15">
        <f t="shared" si="5"/>
        <v>43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15">
        <f t="shared" si="6"/>
        <v>73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15">
        <v>30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15">
        <f t="shared" si="7"/>
        <v>60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15">
        <f t="shared" si="8"/>
        <v>28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15">
        <f t="shared" si="9"/>
        <v>58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15">
        <f t="shared" si="10"/>
        <v>45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15">
        <f t="shared" si="11"/>
        <v>75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15">
        <f t="shared" si="12"/>
        <v>43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15">
        <f t="shared" si="13"/>
        <v>73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30</v>
      </c>
      <c r="F18" s="71" t="s">
        <v>4</v>
      </c>
      <c r="G18" s="115" t="s">
        <v>130</v>
      </c>
      <c r="H18" s="120" t="s">
        <v>4</v>
      </c>
      <c r="I18" s="120" t="s">
        <v>4</v>
      </c>
      <c r="J18" s="15">
        <f t="shared" si="0"/>
        <v>60</v>
      </c>
      <c r="K18" s="71" t="s">
        <v>4</v>
      </c>
      <c r="L18" s="115" t="s">
        <v>130</v>
      </c>
      <c r="M18" s="120" t="s">
        <v>4</v>
      </c>
      <c r="N18" s="120" t="s">
        <v>4</v>
      </c>
      <c r="O18" s="15">
        <f t="shared" si="1"/>
        <v>28</v>
      </c>
      <c r="P18" s="71" t="s">
        <v>4</v>
      </c>
      <c r="Q18" s="115" t="s">
        <v>130</v>
      </c>
      <c r="R18" s="120" t="s">
        <v>4</v>
      </c>
      <c r="S18" s="120" t="s">
        <v>4</v>
      </c>
      <c r="T18" s="15">
        <f t="shared" si="2"/>
        <v>58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3"/>
        <v>45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15">
        <f t="shared" si="4"/>
        <v>75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15">
        <f t="shared" si="5"/>
        <v>43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15">
        <f t="shared" si="6"/>
        <v>73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15">
        <v>30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15">
        <f t="shared" si="7"/>
        <v>60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15">
        <f t="shared" si="8"/>
        <v>28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15">
        <f t="shared" si="9"/>
        <v>58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10"/>
        <v>45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15">
        <f t="shared" si="11"/>
        <v>75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15">
        <f t="shared" si="12"/>
        <v>43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15">
        <f t="shared" si="13"/>
        <v>73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30</v>
      </c>
      <c r="F19" s="71" t="s">
        <v>4</v>
      </c>
      <c r="G19" s="61" t="s">
        <v>132</v>
      </c>
      <c r="H19" s="120" t="s">
        <v>4</v>
      </c>
      <c r="I19" s="120" t="s">
        <v>4</v>
      </c>
      <c r="J19" s="15">
        <f t="shared" si="0"/>
        <v>60</v>
      </c>
      <c r="K19" s="71" t="s">
        <v>4</v>
      </c>
      <c r="L19" s="61" t="s">
        <v>132</v>
      </c>
      <c r="M19" s="120" t="s">
        <v>4</v>
      </c>
      <c r="N19" s="120" t="s">
        <v>4</v>
      </c>
      <c r="O19" s="15">
        <f t="shared" si="1"/>
        <v>28</v>
      </c>
      <c r="P19" s="71" t="s">
        <v>4</v>
      </c>
      <c r="Q19" s="61" t="s">
        <v>132</v>
      </c>
      <c r="R19" s="120" t="s">
        <v>4</v>
      </c>
      <c r="S19" s="120" t="s">
        <v>4</v>
      </c>
      <c r="T19" s="15">
        <f t="shared" si="2"/>
        <v>58</v>
      </c>
      <c r="U19" s="71" t="s">
        <v>4</v>
      </c>
      <c r="V19" s="61" t="s">
        <v>132</v>
      </c>
      <c r="W19" s="120" t="s">
        <v>4</v>
      </c>
      <c r="X19" s="120" t="s">
        <v>4</v>
      </c>
      <c r="Y19" s="15">
        <f t="shared" si="3"/>
        <v>45</v>
      </c>
      <c r="Z19" s="71" t="s">
        <v>4</v>
      </c>
      <c r="AA19" s="61" t="s">
        <v>132</v>
      </c>
      <c r="AB19" s="120" t="s">
        <v>4</v>
      </c>
      <c r="AC19" s="120" t="s">
        <v>4</v>
      </c>
      <c r="AD19" s="15">
        <f t="shared" si="4"/>
        <v>75</v>
      </c>
      <c r="AE19" s="71" t="s">
        <v>4</v>
      </c>
      <c r="AF19" s="61" t="s">
        <v>132</v>
      </c>
      <c r="AG19" s="120" t="s">
        <v>4</v>
      </c>
      <c r="AH19" s="120" t="s">
        <v>4</v>
      </c>
      <c r="AI19" s="15">
        <f t="shared" si="5"/>
        <v>43</v>
      </c>
      <c r="AJ19" s="71" t="s">
        <v>4</v>
      </c>
      <c r="AK19" s="61" t="s">
        <v>132</v>
      </c>
      <c r="AL19" s="120" t="s">
        <v>4</v>
      </c>
      <c r="AM19" s="120" t="s">
        <v>4</v>
      </c>
      <c r="AN19" s="15">
        <f t="shared" si="6"/>
        <v>73</v>
      </c>
      <c r="AO19" s="71" t="s">
        <v>4</v>
      </c>
      <c r="AP19" s="61" t="s">
        <v>132</v>
      </c>
      <c r="AQ19" s="120" t="s">
        <v>4</v>
      </c>
      <c r="AR19" s="120" t="s">
        <v>4</v>
      </c>
      <c r="AS19" s="15">
        <v>30</v>
      </c>
      <c r="AT19" s="71" t="s">
        <v>4</v>
      </c>
      <c r="AU19" s="61" t="s">
        <v>132</v>
      </c>
      <c r="AV19" s="120" t="s">
        <v>4</v>
      </c>
      <c r="AW19" s="120" t="s">
        <v>4</v>
      </c>
      <c r="AX19" s="15">
        <f t="shared" si="7"/>
        <v>60</v>
      </c>
      <c r="AY19" s="71" t="s">
        <v>4</v>
      </c>
      <c r="AZ19" s="61" t="s">
        <v>132</v>
      </c>
      <c r="BA19" s="120" t="s">
        <v>4</v>
      </c>
      <c r="BB19" s="120" t="s">
        <v>4</v>
      </c>
      <c r="BC19" s="15">
        <f t="shared" si="8"/>
        <v>28</v>
      </c>
      <c r="BD19" s="71" t="s">
        <v>4</v>
      </c>
      <c r="BE19" s="61" t="s">
        <v>132</v>
      </c>
      <c r="BF19" s="120" t="s">
        <v>4</v>
      </c>
      <c r="BG19" s="120" t="s">
        <v>4</v>
      </c>
      <c r="BH19" s="15">
        <f t="shared" si="9"/>
        <v>58</v>
      </c>
      <c r="BI19" s="71" t="s">
        <v>4</v>
      </c>
      <c r="BJ19" s="61" t="s">
        <v>132</v>
      </c>
      <c r="BK19" s="120" t="s">
        <v>4</v>
      </c>
      <c r="BL19" s="120" t="s">
        <v>4</v>
      </c>
      <c r="BM19" s="15">
        <f t="shared" si="10"/>
        <v>45</v>
      </c>
      <c r="BN19" s="71" t="s">
        <v>4</v>
      </c>
      <c r="BO19" s="61" t="s">
        <v>132</v>
      </c>
      <c r="BP19" s="120" t="s">
        <v>4</v>
      </c>
      <c r="BQ19" s="120" t="s">
        <v>4</v>
      </c>
      <c r="BR19" s="15">
        <f t="shared" si="11"/>
        <v>75</v>
      </c>
      <c r="BS19" s="71" t="s">
        <v>4</v>
      </c>
      <c r="BT19" s="61" t="s">
        <v>132</v>
      </c>
      <c r="BU19" s="120" t="s">
        <v>4</v>
      </c>
      <c r="BV19" s="120" t="s">
        <v>4</v>
      </c>
      <c r="BW19" s="15">
        <f t="shared" si="12"/>
        <v>43</v>
      </c>
      <c r="BX19" s="71" t="s">
        <v>4</v>
      </c>
      <c r="BY19" s="61" t="s">
        <v>132</v>
      </c>
      <c r="BZ19" s="120" t="s">
        <v>4</v>
      </c>
      <c r="CA19" s="120" t="s">
        <v>4</v>
      </c>
      <c r="CB19" s="15">
        <f t="shared" si="13"/>
        <v>73</v>
      </c>
      <c r="CC19" s="71" t="s">
        <v>4</v>
      </c>
      <c r="CD19" s="61" t="s">
        <v>132</v>
      </c>
      <c r="CE19" s="120" t="s">
        <v>4</v>
      </c>
      <c r="CF19" s="120" t="s">
        <v>4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30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60</v>
      </c>
      <c r="K20" s="71" t="s">
        <v>4</v>
      </c>
      <c r="L20" s="115" t="s">
        <v>130</v>
      </c>
      <c r="M20" s="120" t="s">
        <v>4</v>
      </c>
      <c r="N20" s="120" t="s">
        <v>4</v>
      </c>
      <c r="O20" s="15">
        <f t="shared" si="1"/>
        <v>28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58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3"/>
        <v>45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4"/>
        <v>75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15">
        <f t="shared" si="5"/>
        <v>43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6"/>
        <v>73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30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7"/>
        <v>60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15">
        <f t="shared" si="8"/>
        <v>28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9"/>
        <v>58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10"/>
        <v>45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11"/>
        <v>75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15">
        <f t="shared" si="12"/>
        <v>43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13"/>
        <v>73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10" t="s">
        <v>100</v>
      </c>
      <c r="D21" s="120" t="s">
        <v>179</v>
      </c>
      <c r="E21" s="15">
        <v>30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60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f t="shared" si="1"/>
        <v>28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2"/>
        <v>58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 t="shared" si="3"/>
        <v>45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15">
        <f t="shared" si="4"/>
        <v>75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f t="shared" si="5"/>
        <v>43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f t="shared" si="6"/>
        <v>73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15">
        <v>30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7"/>
        <v>60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f t="shared" si="8"/>
        <v>28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9"/>
        <v>58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 t="shared" si="10"/>
        <v>45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15">
        <f t="shared" si="11"/>
        <v>75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15">
        <f t="shared" si="12"/>
        <v>43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f t="shared" si="13"/>
        <v>73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30</v>
      </c>
      <c r="F22" s="118" t="s">
        <v>4</v>
      </c>
      <c r="G22" s="110" t="s">
        <v>130</v>
      </c>
      <c r="H22" s="123" t="s">
        <v>4</v>
      </c>
      <c r="I22" s="123" t="s">
        <v>4</v>
      </c>
      <c r="J22" s="117">
        <f t="shared" si="0"/>
        <v>60</v>
      </c>
      <c r="K22" s="118" t="s">
        <v>4</v>
      </c>
      <c r="L22" s="110" t="s">
        <v>130</v>
      </c>
      <c r="M22" s="123" t="s">
        <v>4</v>
      </c>
      <c r="N22" s="123" t="s">
        <v>4</v>
      </c>
      <c r="O22" s="117">
        <f t="shared" si="1"/>
        <v>28</v>
      </c>
      <c r="P22" s="118" t="s">
        <v>4</v>
      </c>
      <c r="Q22" s="110" t="s">
        <v>130</v>
      </c>
      <c r="R22" s="123" t="s">
        <v>4</v>
      </c>
      <c r="S22" s="123" t="s">
        <v>4</v>
      </c>
      <c r="T22" s="117">
        <f t="shared" si="2"/>
        <v>58</v>
      </c>
      <c r="U22" s="118" t="s">
        <v>4</v>
      </c>
      <c r="V22" s="110" t="s">
        <v>130</v>
      </c>
      <c r="W22" s="123" t="s">
        <v>4</v>
      </c>
      <c r="X22" s="123" t="s">
        <v>4</v>
      </c>
      <c r="Y22" s="117">
        <f t="shared" si="3"/>
        <v>45</v>
      </c>
      <c r="Z22" s="118" t="s">
        <v>4</v>
      </c>
      <c r="AA22" s="110" t="s">
        <v>130</v>
      </c>
      <c r="AB22" s="123" t="s">
        <v>4</v>
      </c>
      <c r="AC22" s="123" t="s">
        <v>4</v>
      </c>
      <c r="AD22" s="117">
        <f t="shared" si="4"/>
        <v>75</v>
      </c>
      <c r="AE22" s="118" t="s">
        <v>4</v>
      </c>
      <c r="AF22" s="110" t="s">
        <v>130</v>
      </c>
      <c r="AG22" s="123" t="s">
        <v>4</v>
      </c>
      <c r="AH22" s="123" t="s">
        <v>4</v>
      </c>
      <c r="AI22" s="117">
        <f t="shared" si="5"/>
        <v>43</v>
      </c>
      <c r="AJ22" s="118" t="s">
        <v>4</v>
      </c>
      <c r="AK22" s="110" t="s">
        <v>130</v>
      </c>
      <c r="AL22" s="123" t="s">
        <v>4</v>
      </c>
      <c r="AM22" s="123" t="s">
        <v>4</v>
      </c>
      <c r="AN22" s="117">
        <f t="shared" si="6"/>
        <v>73</v>
      </c>
      <c r="AO22" s="118" t="s">
        <v>4</v>
      </c>
      <c r="AP22" s="110" t="s">
        <v>130</v>
      </c>
      <c r="AQ22" s="123" t="s">
        <v>4</v>
      </c>
      <c r="AR22" s="123" t="s">
        <v>4</v>
      </c>
      <c r="AS22" s="117">
        <v>30</v>
      </c>
      <c r="AT22" s="118" t="s">
        <v>4</v>
      </c>
      <c r="AU22" s="110" t="s">
        <v>130</v>
      </c>
      <c r="AV22" s="123" t="s">
        <v>4</v>
      </c>
      <c r="AW22" s="123" t="s">
        <v>4</v>
      </c>
      <c r="AX22" s="117">
        <f t="shared" si="7"/>
        <v>60</v>
      </c>
      <c r="AY22" s="118" t="s">
        <v>4</v>
      </c>
      <c r="AZ22" s="110" t="s">
        <v>130</v>
      </c>
      <c r="BA22" s="123" t="s">
        <v>4</v>
      </c>
      <c r="BB22" s="123" t="s">
        <v>4</v>
      </c>
      <c r="BC22" s="117">
        <f t="shared" si="8"/>
        <v>28</v>
      </c>
      <c r="BD22" s="118" t="s">
        <v>4</v>
      </c>
      <c r="BE22" s="110" t="s">
        <v>130</v>
      </c>
      <c r="BF22" s="123" t="s">
        <v>4</v>
      </c>
      <c r="BG22" s="123" t="s">
        <v>4</v>
      </c>
      <c r="BH22" s="117">
        <f t="shared" si="9"/>
        <v>58</v>
      </c>
      <c r="BI22" s="118" t="s">
        <v>4</v>
      </c>
      <c r="BJ22" s="110" t="s">
        <v>130</v>
      </c>
      <c r="BK22" s="123" t="s">
        <v>4</v>
      </c>
      <c r="BL22" s="123" t="s">
        <v>4</v>
      </c>
      <c r="BM22" s="117">
        <f t="shared" si="10"/>
        <v>45</v>
      </c>
      <c r="BN22" s="118" t="s">
        <v>4</v>
      </c>
      <c r="BO22" s="110" t="s">
        <v>130</v>
      </c>
      <c r="BP22" s="123" t="s">
        <v>4</v>
      </c>
      <c r="BQ22" s="123" t="s">
        <v>4</v>
      </c>
      <c r="BR22" s="117">
        <f t="shared" si="11"/>
        <v>75</v>
      </c>
      <c r="BS22" s="118" t="s">
        <v>4</v>
      </c>
      <c r="BT22" s="110" t="s">
        <v>130</v>
      </c>
      <c r="BU22" s="123" t="s">
        <v>4</v>
      </c>
      <c r="BV22" s="123" t="s">
        <v>4</v>
      </c>
      <c r="BW22" s="117">
        <f t="shared" si="12"/>
        <v>43</v>
      </c>
      <c r="BX22" s="118" t="s">
        <v>4</v>
      </c>
      <c r="BY22" s="110" t="s">
        <v>130</v>
      </c>
      <c r="BZ22" s="123" t="s">
        <v>4</v>
      </c>
      <c r="CA22" s="123" t="s">
        <v>4</v>
      </c>
      <c r="CB22" s="117">
        <f t="shared" si="13"/>
        <v>73</v>
      </c>
      <c r="CC22" s="118" t="s">
        <v>4</v>
      </c>
      <c r="CD22" s="110" t="s">
        <v>130</v>
      </c>
      <c r="CE22" s="123" t="s">
        <v>4</v>
      </c>
      <c r="CF22" s="123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30</v>
      </c>
      <c r="F23" s="69">
        <v>30</v>
      </c>
      <c r="G23" s="59" t="s">
        <v>130</v>
      </c>
      <c r="H23" s="119" t="s">
        <v>4</v>
      </c>
      <c r="I23" s="119" t="s">
        <v>4</v>
      </c>
      <c r="J23" s="9">
        <f t="shared" si="0"/>
        <v>60</v>
      </c>
      <c r="K23" s="69">
        <v>30</v>
      </c>
      <c r="L23" s="62" t="s">
        <v>130</v>
      </c>
      <c r="M23" s="135" t="s">
        <v>4</v>
      </c>
      <c r="N23" s="119" t="s">
        <v>4</v>
      </c>
      <c r="O23" s="9">
        <f t="shared" si="1"/>
        <v>28</v>
      </c>
      <c r="P23" s="69">
        <v>30</v>
      </c>
      <c r="Q23" s="59" t="s">
        <v>130</v>
      </c>
      <c r="R23" s="119" t="s">
        <v>4</v>
      </c>
      <c r="S23" s="119" t="s">
        <v>4</v>
      </c>
      <c r="T23" s="9">
        <f t="shared" si="2"/>
        <v>58</v>
      </c>
      <c r="U23" s="69">
        <v>30</v>
      </c>
      <c r="V23" s="62" t="s">
        <v>130</v>
      </c>
      <c r="W23" s="135" t="s">
        <v>4</v>
      </c>
      <c r="X23" s="119" t="s">
        <v>4</v>
      </c>
      <c r="Y23" s="9">
        <f t="shared" si="3"/>
        <v>45</v>
      </c>
      <c r="Z23" s="69">
        <v>30</v>
      </c>
      <c r="AA23" s="59" t="s">
        <v>130</v>
      </c>
      <c r="AB23" s="119" t="s">
        <v>4</v>
      </c>
      <c r="AC23" s="119" t="s">
        <v>4</v>
      </c>
      <c r="AD23" s="9">
        <f t="shared" si="4"/>
        <v>75</v>
      </c>
      <c r="AE23" s="69">
        <v>30</v>
      </c>
      <c r="AF23" s="62" t="s">
        <v>130</v>
      </c>
      <c r="AG23" s="135" t="s">
        <v>4</v>
      </c>
      <c r="AH23" s="119" t="s">
        <v>4</v>
      </c>
      <c r="AI23" s="9">
        <f t="shared" si="5"/>
        <v>43</v>
      </c>
      <c r="AJ23" s="69">
        <v>30</v>
      </c>
      <c r="AK23" s="59" t="s">
        <v>130</v>
      </c>
      <c r="AL23" s="119" t="s">
        <v>4</v>
      </c>
      <c r="AM23" s="119" t="s">
        <v>4</v>
      </c>
      <c r="AN23" s="9">
        <f t="shared" si="6"/>
        <v>73</v>
      </c>
      <c r="AO23" s="69">
        <v>30</v>
      </c>
      <c r="AP23" s="62" t="s">
        <v>130</v>
      </c>
      <c r="AQ23" s="135" t="s">
        <v>4</v>
      </c>
      <c r="AR23" s="119" t="s">
        <v>4</v>
      </c>
      <c r="AS23" s="9">
        <v>30</v>
      </c>
      <c r="AT23" s="69">
        <v>30</v>
      </c>
      <c r="AU23" s="59" t="s">
        <v>130</v>
      </c>
      <c r="AV23" s="119" t="s">
        <v>4</v>
      </c>
      <c r="AW23" s="119" t="s">
        <v>4</v>
      </c>
      <c r="AX23" s="9">
        <f t="shared" si="7"/>
        <v>60</v>
      </c>
      <c r="AY23" s="69">
        <v>30</v>
      </c>
      <c r="AZ23" s="62" t="s">
        <v>130</v>
      </c>
      <c r="BA23" s="135" t="s">
        <v>4</v>
      </c>
      <c r="BB23" s="119" t="s">
        <v>4</v>
      </c>
      <c r="BC23" s="9">
        <f t="shared" si="8"/>
        <v>28</v>
      </c>
      <c r="BD23" s="69">
        <v>30</v>
      </c>
      <c r="BE23" s="59" t="s">
        <v>130</v>
      </c>
      <c r="BF23" s="119" t="s">
        <v>4</v>
      </c>
      <c r="BG23" s="119" t="s">
        <v>4</v>
      </c>
      <c r="BH23" s="9">
        <f t="shared" si="9"/>
        <v>58</v>
      </c>
      <c r="BI23" s="69">
        <v>30</v>
      </c>
      <c r="BJ23" s="62" t="s">
        <v>130</v>
      </c>
      <c r="BK23" s="135" t="s">
        <v>4</v>
      </c>
      <c r="BL23" s="119" t="s">
        <v>4</v>
      </c>
      <c r="BM23" s="9">
        <f t="shared" si="10"/>
        <v>45</v>
      </c>
      <c r="BN23" s="69">
        <v>30</v>
      </c>
      <c r="BO23" s="59" t="s">
        <v>130</v>
      </c>
      <c r="BP23" s="119" t="s">
        <v>4</v>
      </c>
      <c r="BQ23" s="119" t="s">
        <v>4</v>
      </c>
      <c r="BR23" s="9">
        <f t="shared" si="11"/>
        <v>75</v>
      </c>
      <c r="BS23" s="69">
        <v>30</v>
      </c>
      <c r="BT23" s="62" t="s">
        <v>130</v>
      </c>
      <c r="BU23" s="135" t="s">
        <v>4</v>
      </c>
      <c r="BV23" s="119" t="s">
        <v>4</v>
      </c>
      <c r="BW23" s="9">
        <f t="shared" si="12"/>
        <v>43</v>
      </c>
      <c r="BX23" s="69">
        <v>30</v>
      </c>
      <c r="BY23" s="59" t="s">
        <v>130</v>
      </c>
      <c r="BZ23" s="119" t="s">
        <v>4</v>
      </c>
      <c r="CA23" s="119" t="s">
        <v>4</v>
      </c>
      <c r="CB23" s="9">
        <f t="shared" si="13"/>
        <v>73</v>
      </c>
      <c r="CC23" s="69">
        <v>30</v>
      </c>
      <c r="CD23" s="62" t="s">
        <v>130</v>
      </c>
      <c r="CE23" s="135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30</v>
      </c>
      <c r="F24" s="116">
        <v>3.8</v>
      </c>
      <c r="G24" s="61" t="s">
        <v>131</v>
      </c>
      <c r="H24" s="120" t="s">
        <v>134</v>
      </c>
      <c r="I24" s="120" t="s">
        <v>4</v>
      </c>
      <c r="J24" s="15">
        <f t="shared" si="0"/>
        <v>60</v>
      </c>
      <c r="K24" s="116">
        <v>3.8</v>
      </c>
      <c r="L24" s="60" t="s">
        <v>131</v>
      </c>
      <c r="M24" s="162" t="s">
        <v>134</v>
      </c>
      <c r="N24" s="120" t="s">
        <v>4</v>
      </c>
      <c r="O24" s="15">
        <f t="shared" si="1"/>
        <v>28</v>
      </c>
      <c r="P24" s="211">
        <v>3.6</v>
      </c>
      <c r="Q24" s="176" t="s">
        <v>131</v>
      </c>
      <c r="R24" s="120" t="s">
        <v>134</v>
      </c>
      <c r="S24" s="120" t="s">
        <v>4</v>
      </c>
      <c r="T24" s="15">
        <f t="shared" si="2"/>
        <v>58</v>
      </c>
      <c r="U24" s="211">
        <v>3.6</v>
      </c>
      <c r="V24" s="176" t="s">
        <v>131</v>
      </c>
      <c r="W24" s="162" t="s">
        <v>134</v>
      </c>
      <c r="X24" s="120" t="s">
        <v>4</v>
      </c>
      <c r="Y24" s="15">
        <f t="shared" si="3"/>
        <v>45</v>
      </c>
      <c r="Z24" s="116">
        <v>3.8</v>
      </c>
      <c r="AA24" s="61" t="s">
        <v>131</v>
      </c>
      <c r="AB24" s="120" t="s">
        <v>134</v>
      </c>
      <c r="AC24" s="120" t="s">
        <v>4</v>
      </c>
      <c r="AD24" s="15">
        <f t="shared" si="4"/>
        <v>75</v>
      </c>
      <c r="AE24" s="116">
        <v>3.8</v>
      </c>
      <c r="AF24" s="60" t="s">
        <v>131</v>
      </c>
      <c r="AG24" s="162" t="s">
        <v>134</v>
      </c>
      <c r="AH24" s="120" t="s">
        <v>4</v>
      </c>
      <c r="AI24" s="15">
        <f t="shared" si="5"/>
        <v>43</v>
      </c>
      <c r="AJ24" s="211">
        <v>3.6</v>
      </c>
      <c r="AK24" s="176" t="s">
        <v>131</v>
      </c>
      <c r="AL24" s="120" t="s">
        <v>134</v>
      </c>
      <c r="AM24" s="120" t="s">
        <v>4</v>
      </c>
      <c r="AN24" s="15">
        <f t="shared" si="6"/>
        <v>73</v>
      </c>
      <c r="AO24" s="211">
        <v>3.6</v>
      </c>
      <c r="AP24" s="176" t="s">
        <v>131</v>
      </c>
      <c r="AQ24" s="162" t="s">
        <v>134</v>
      </c>
      <c r="AR24" s="120" t="s">
        <v>4</v>
      </c>
      <c r="AS24" s="15">
        <v>30</v>
      </c>
      <c r="AT24" s="116">
        <v>3.8</v>
      </c>
      <c r="AU24" s="61" t="s">
        <v>131</v>
      </c>
      <c r="AV24" s="120" t="s">
        <v>134</v>
      </c>
      <c r="AW24" s="120" t="s">
        <v>4</v>
      </c>
      <c r="AX24" s="15">
        <f t="shared" si="7"/>
        <v>60</v>
      </c>
      <c r="AY24" s="116">
        <v>3.8</v>
      </c>
      <c r="AZ24" s="60" t="s">
        <v>131</v>
      </c>
      <c r="BA24" s="162" t="s">
        <v>134</v>
      </c>
      <c r="BB24" s="120" t="s">
        <v>4</v>
      </c>
      <c r="BC24" s="15">
        <f t="shared" si="8"/>
        <v>28</v>
      </c>
      <c r="BD24" s="211">
        <v>3.6</v>
      </c>
      <c r="BE24" s="176" t="s">
        <v>131</v>
      </c>
      <c r="BF24" s="120" t="s">
        <v>134</v>
      </c>
      <c r="BG24" s="120" t="s">
        <v>4</v>
      </c>
      <c r="BH24" s="15">
        <f t="shared" si="9"/>
        <v>58</v>
      </c>
      <c r="BI24" s="211">
        <v>3.6</v>
      </c>
      <c r="BJ24" s="176" t="s">
        <v>131</v>
      </c>
      <c r="BK24" s="162" t="s">
        <v>134</v>
      </c>
      <c r="BL24" s="120" t="s">
        <v>4</v>
      </c>
      <c r="BM24" s="15">
        <f t="shared" si="10"/>
        <v>45</v>
      </c>
      <c r="BN24" s="116">
        <v>3.8</v>
      </c>
      <c r="BO24" s="61" t="s">
        <v>131</v>
      </c>
      <c r="BP24" s="120" t="s">
        <v>134</v>
      </c>
      <c r="BQ24" s="120" t="s">
        <v>4</v>
      </c>
      <c r="BR24" s="15">
        <f t="shared" si="11"/>
        <v>75</v>
      </c>
      <c r="BS24" s="116">
        <v>3.8</v>
      </c>
      <c r="BT24" s="60" t="s">
        <v>131</v>
      </c>
      <c r="BU24" s="162" t="s">
        <v>134</v>
      </c>
      <c r="BV24" s="120" t="s">
        <v>4</v>
      </c>
      <c r="BW24" s="15">
        <f t="shared" si="12"/>
        <v>43</v>
      </c>
      <c r="BX24" s="211">
        <v>3.6</v>
      </c>
      <c r="BY24" s="176" t="s">
        <v>131</v>
      </c>
      <c r="BZ24" s="120" t="s">
        <v>134</v>
      </c>
      <c r="CA24" s="120" t="s">
        <v>4</v>
      </c>
      <c r="CB24" s="15">
        <f t="shared" si="13"/>
        <v>73</v>
      </c>
      <c r="CC24" s="211">
        <v>3.6</v>
      </c>
      <c r="CD24" s="176" t="s">
        <v>131</v>
      </c>
      <c r="CE24" s="162" t="s">
        <v>134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28</v>
      </c>
      <c r="F25" s="71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58</v>
      </c>
      <c r="K25" s="71" t="s">
        <v>4</v>
      </c>
      <c r="L25" s="60" t="s">
        <v>130</v>
      </c>
      <c r="M25" s="136" t="s">
        <v>4</v>
      </c>
      <c r="N25" s="121" t="s">
        <v>4</v>
      </c>
      <c r="O25" s="15">
        <f t="shared" si="1"/>
        <v>26</v>
      </c>
      <c r="P25" s="71" t="s">
        <v>4</v>
      </c>
      <c r="Q25" s="61" t="s">
        <v>130</v>
      </c>
      <c r="R25" s="121" t="s">
        <v>4</v>
      </c>
      <c r="S25" s="121" t="s">
        <v>4</v>
      </c>
      <c r="T25" s="15">
        <f t="shared" si="2"/>
        <v>56</v>
      </c>
      <c r="U25" s="71" t="s">
        <v>4</v>
      </c>
      <c r="V25" s="60" t="s">
        <v>130</v>
      </c>
      <c r="W25" s="136" t="s">
        <v>4</v>
      </c>
      <c r="X25" s="121" t="s">
        <v>4</v>
      </c>
      <c r="Y25" s="15">
        <f t="shared" si="3"/>
        <v>43</v>
      </c>
      <c r="Z25" s="71" t="s">
        <v>4</v>
      </c>
      <c r="AA25" s="61" t="s">
        <v>130</v>
      </c>
      <c r="AB25" s="121" t="s">
        <v>4</v>
      </c>
      <c r="AC25" s="121" t="s">
        <v>4</v>
      </c>
      <c r="AD25" s="15">
        <f t="shared" si="4"/>
        <v>73</v>
      </c>
      <c r="AE25" s="71" t="s">
        <v>4</v>
      </c>
      <c r="AF25" s="60" t="s">
        <v>130</v>
      </c>
      <c r="AG25" s="136" t="s">
        <v>4</v>
      </c>
      <c r="AH25" s="121" t="s">
        <v>4</v>
      </c>
      <c r="AI25" s="15">
        <f t="shared" si="5"/>
        <v>41</v>
      </c>
      <c r="AJ25" s="71" t="s">
        <v>4</v>
      </c>
      <c r="AK25" s="61" t="s">
        <v>130</v>
      </c>
      <c r="AL25" s="121" t="s">
        <v>4</v>
      </c>
      <c r="AM25" s="121" t="s">
        <v>4</v>
      </c>
      <c r="AN25" s="15">
        <f t="shared" si="6"/>
        <v>71</v>
      </c>
      <c r="AO25" s="71" t="s">
        <v>4</v>
      </c>
      <c r="AP25" s="60" t="s">
        <v>130</v>
      </c>
      <c r="AQ25" s="136" t="s">
        <v>4</v>
      </c>
      <c r="AR25" s="121" t="s">
        <v>4</v>
      </c>
      <c r="AS25" s="15">
        <v>28</v>
      </c>
      <c r="AT25" s="71" t="s">
        <v>4</v>
      </c>
      <c r="AU25" s="61" t="s">
        <v>130</v>
      </c>
      <c r="AV25" s="121" t="s">
        <v>4</v>
      </c>
      <c r="AW25" s="121" t="s">
        <v>4</v>
      </c>
      <c r="AX25" s="15">
        <f t="shared" si="7"/>
        <v>58</v>
      </c>
      <c r="AY25" s="71" t="s">
        <v>4</v>
      </c>
      <c r="AZ25" s="60" t="s">
        <v>130</v>
      </c>
      <c r="BA25" s="136" t="s">
        <v>4</v>
      </c>
      <c r="BB25" s="121" t="s">
        <v>4</v>
      </c>
      <c r="BC25" s="15">
        <f t="shared" si="8"/>
        <v>26</v>
      </c>
      <c r="BD25" s="71" t="s">
        <v>4</v>
      </c>
      <c r="BE25" s="61" t="s">
        <v>130</v>
      </c>
      <c r="BF25" s="121" t="s">
        <v>4</v>
      </c>
      <c r="BG25" s="121" t="s">
        <v>4</v>
      </c>
      <c r="BH25" s="15">
        <f t="shared" si="9"/>
        <v>56</v>
      </c>
      <c r="BI25" s="71" t="s">
        <v>4</v>
      </c>
      <c r="BJ25" s="60" t="s">
        <v>130</v>
      </c>
      <c r="BK25" s="136" t="s">
        <v>4</v>
      </c>
      <c r="BL25" s="121" t="s">
        <v>4</v>
      </c>
      <c r="BM25" s="15">
        <f t="shared" si="10"/>
        <v>43</v>
      </c>
      <c r="BN25" s="71" t="s">
        <v>4</v>
      </c>
      <c r="BO25" s="61" t="s">
        <v>130</v>
      </c>
      <c r="BP25" s="121" t="s">
        <v>4</v>
      </c>
      <c r="BQ25" s="121" t="s">
        <v>4</v>
      </c>
      <c r="BR25" s="15">
        <f t="shared" si="11"/>
        <v>73</v>
      </c>
      <c r="BS25" s="71" t="s">
        <v>4</v>
      </c>
      <c r="BT25" s="60" t="s">
        <v>130</v>
      </c>
      <c r="BU25" s="136" t="s">
        <v>4</v>
      </c>
      <c r="BV25" s="121" t="s">
        <v>4</v>
      </c>
      <c r="BW25" s="15">
        <f t="shared" si="12"/>
        <v>41</v>
      </c>
      <c r="BX25" s="71" t="s">
        <v>4</v>
      </c>
      <c r="BY25" s="61" t="s">
        <v>130</v>
      </c>
      <c r="BZ25" s="121" t="s">
        <v>4</v>
      </c>
      <c r="CA25" s="121" t="s">
        <v>4</v>
      </c>
      <c r="CB25" s="15">
        <f t="shared" si="13"/>
        <v>71</v>
      </c>
      <c r="CC25" s="71" t="s">
        <v>4</v>
      </c>
      <c r="CD25" s="60" t="s">
        <v>130</v>
      </c>
      <c r="CE25" s="136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28</v>
      </c>
      <c r="F26" s="71">
        <v>10</v>
      </c>
      <c r="G26" s="61" t="s">
        <v>130</v>
      </c>
      <c r="H26" s="120" t="s">
        <v>134</v>
      </c>
      <c r="I26" s="120" t="s">
        <v>136</v>
      </c>
      <c r="J26" s="15">
        <f t="shared" si="0"/>
        <v>58</v>
      </c>
      <c r="K26" s="71">
        <v>10</v>
      </c>
      <c r="L26" s="60" t="s">
        <v>130</v>
      </c>
      <c r="M26" s="162" t="s">
        <v>134</v>
      </c>
      <c r="N26" s="120" t="s">
        <v>136</v>
      </c>
      <c r="O26" s="15">
        <f t="shared" si="1"/>
        <v>26</v>
      </c>
      <c r="P26" s="71">
        <v>10</v>
      </c>
      <c r="Q26" s="61" t="s">
        <v>130</v>
      </c>
      <c r="R26" s="120" t="s">
        <v>134</v>
      </c>
      <c r="S26" s="120" t="s">
        <v>136</v>
      </c>
      <c r="T26" s="15">
        <f t="shared" si="2"/>
        <v>56</v>
      </c>
      <c r="U26" s="71">
        <v>10</v>
      </c>
      <c r="V26" s="60" t="s">
        <v>130</v>
      </c>
      <c r="W26" s="162" t="s">
        <v>134</v>
      </c>
      <c r="X26" s="120" t="s">
        <v>136</v>
      </c>
      <c r="Y26" s="15">
        <f t="shared" si="3"/>
        <v>43</v>
      </c>
      <c r="Z26" s="71">
        <v>10</v>
      </c>
      <c r="AA26" s="61" t="s">
        <v>130</v>
      </c>
      <c r="AB26" s="120" t="s">
        <v>134</v>
      </c>
      <c r="AC26" s="120" t="s">
        <v>136</v>
      </c>
      <c r="AD26" s="15">
        <f t="shared" si="4"/>
        <v>73</v>
      </c>
      <c r="AE26" s="71">
        <v>10</v>
      </c>
      <c r="AF26" s="60" t="s">
        <v>130</v>
      </c>
      <c r="AG26" s="162" t="s">
        <v>134</v>
      </c>
      <c r="AH26" s="120" t="s">
        <v>136</v>
      </c>
      <c r="AI26" s="15">
        <f t="shared" si="5"/>
        <v>41</v>
      </c>
      <c r="AJ26" s="71">
        <v>10</v>
      </c>
      <c r="AK26" s="61" t="s">
        <v>130</v>
      </c>
      <c r="AL26" s="120" t="s">
        <v>134</v>
      </c>
      <c r="AM26" s="120" t="s">
        <v>136</v>
      </c>
      <c r="AN26" s="15">
        <f t="shared" si="6"/>
        <v>71</v>
      </c>
      <c r="AO26" s="71">
        <v>10</v>
      </c>
      <c r="AP26" s="60" t="s">
        <v>130</v>
      </c>
      <c r="AQ26" s="162" t="s">
        <v>134</v>
      </c>
      <c r="AR26" s="120" t="s">
        <v>136</v>
      </c>
      <c r="AS26" s="15">
        <v>28</v>
      </c>
      <c r="AT26" s="71">
        <v>10</v>
      </c>
      <c r="AU26" s="61" t="s">
        <v>130</v>
      </c>
      <c r="AV26" s="120" t="s">
        <v>134</v>
      </c>
      <c r="AW26" s="120" t="s">
        <v>136</v>
      </c>
      <c r="AX26" s="15">
        <f t="shared" si="7"/>
        <v>58</v>
      </c>
      <c r="AY26" s="71">
        <v>10</v>
      </c>
      <c r="AZ26" s="60" t="s">
        <v>130</v>
      </c>
      <c r="BA26" s="162" t="s">
        <v>134</v>
      </c>
      <c r="BB26" s="120" t="s">
        <v>136</v>
      </c>
      <c r="BC26" s="15">
        <f t="shared" si="8"/>
        <v>26</v>
      </c>
      <c r="BD26" s="71">
        <v>10</v>
      </c>
      <c r="BE26" s="61" t="s">
        <v>130</v>
      </c>
      <c r="BF26" s="120" t="s">
        <v>134</v>
      </c>
      <c r="BG26" s="120" t="s">
        <v>136</v>
      </c>
      <c r="BH26" s="15">
        <f t="shared" si="9"/>
        <v>56</v>
      </c>
      <c r="BI26" s="71">
        <v>10</v>
      </c>
      <c r="BJ26" s="60" t="s">
        <v>130</v>
      </c>
      <c r="BK26" s="162" t="s">
        <v>134</v>
      </c>
      <c r="BL26" s="120" t="s">
        <v>136</v>
      </c>
      <c r="BM26" s="15">
        <f t="shared" si="10"/>
        <v>43</v>
      </c>
      <c r="BN26" s="71">
        <v>10</v>
      </c>
      <c r="BO26" s="61" t="s">
        <v>130</v>
      </c>
      <c r="BP26" s="120" t="s">
        <v>134</v>
      </c>
      <c r="BQ26" s="120" t="s">
        <v>136</v>
      </c>
      <c r="BR26" s="15">
        <f t="shared" si="11"/>
        <v>73</v>
      </c>
      <c r="BS26" s="71">
        <v>10</v>
      </c>
      <c r="BT26" s="60" t="s">
        <v>130</v>
      </c>
      <c r="BU26" s="162" t="s">
        <v>134</v>
      </c>
      <c r="BV26" s="120" t="s">
        <v>136</v>
      </c>
      <c r="BW26" s="15">
        <f t="shared" si="12"/>
        <v>41</v>
      </c>
      <c r="BX26" s="71">
        <v>10</v>
      </c>
      <c r="BY26" s="61" t="s">
        <v>130</v>
      </c>
      <c r="BZ26" s="120" t="s">
        <v>134</v>
      </c>
      <c r="CA26" s="120" t="s">
        <v>136</v>
      </c>
      <c r="CB26" s="15">
        <f t="shared" si="13"/>
        <v>71</v>
      </c>
      <c r="CC26" s="71">
        <v>10</v>
      </c>
      <c r="CD26" s="60" t="s">
        <v>130</v>
      </c>
      <c r="CE26" s="162" t="s">
        <v>134</v>
      </c>
      <c r="CF26" s="120" t="s">
        <v>136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28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58</v>
      </c>
      <c r="K27" s="71" t="s">
        <v>4</v>
      </c>
      <c r="L27" s="60" t="s">
        <v>133</v>
      </c>
      <c r="M27" s="162" t="s">
        <v>4</v>
      </c>
      <c r="N27" s="120" t="s">
        <v>4</v>
      </c>
      <c r="O27" s="15">
        <f t="shared" si="1"/>
        <v>26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2"/>
        <v>56</v>
      </c>
      <c r="U27" s="71" t="s">
        <v>4</v>
      </c>
      <c r="V27" s="60" t="s">
        <v>133</v>
      </c>
      <c r="W27" s="162" t="s">
        <v>4</v>
      </c>
      <c r="X27" s="120" t="s">
        <v>4</v>
      </c>
      <c r="Y27" s="15">
        <f t="shared" si="3"/>
        <v>43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4"/>
        <v>73</v>
      </c>
      <c r="AE27" s="71" t="s">
        <v>4</v>
      </c>
      <c r="AF27" s="60" t="s">
        <v>133</v>
      </c>
      <c r="AG27" s="162" t="s">
        <v>4</v>
      </c>
      <c r="AH27" s="120" t="s">
        <v>4</v>
      </c>
      <c r="AI27" s="15">
        <f t="shared" si="5"/>
        <v>41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6"/>
        <v>71</v>
      </c>
      <c r="AO27" s="71" t="s">
        <v>4</v>
      </c>
      <c r="AP27" s="60" t="s">
        <v>133</v>
      </c>
      <c r="AQ27" s="162" t="s">
        <v>4</v>
      </c>
      <c r="AR27" s="120" t="s">
        <v>4</v>
      </c>
      <c r="AS27" s="15">
        <v>28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7"/>
        <v>58</v>
      </c>
      <c r="AY27" s="71" t="s">
        <v>4</v>
      </c>
      <c r="AZ27" s="60" t="s">
        <v>133</v>
      </c>
      <c r="BA27" s="162" t="s">
        <v>4</v>
      </c>
      <c r="BB27" s="120" t="s">
        <v>4</v>
      </c>
      <c r="BC27" s="15">
        <f t="shared" si="8"/>
        <v>26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9"/>
        <v>56</v>
      </c>
      <c r="BI27" s="71" t="s">
        <v>4</v>
      </c>
      <c r="BJ27" s="60" t="s">
        <v>133</v>
      </c>
      <c r="BK27" s="162" t="s">
        <v>4</v>
      </c>
      <c r="BL27" s="120" t="s">
        <v>4</v>
      </c>
      <c r="BM27" s="15">
        <f t="shared" si="10"/>
        <v>43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11"/>
        <v>73</v>
      </c>
      <c r="BS27" s="71" t="s">
        <v>4</v>
      </c>
      <c r="BT27" s="60" t="s">
        <v>133</v>
      </c>
      <c r="BU27" s="162" t="s">
        <v>4</v>
      </c>
      <c r="BV27" s="120" t="s">
        <v>4</v>
      </c>
      <c r="BW27" s="15">
        <f t="shared" si="12"/>
        <v>41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13"/>
        <v>71</v>
      </c>
      <c r="CC27" s="71" t="s">
        <v>4</v>
      </c>
      <c r="CD27" s="60" t="s">
        <v>133</v>
      </c>
      <c r="CE27" s="162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28</v>
      </c>
      <c r="F28" s="71">
        <v>1</v>
      </c>
      <c r="G28" s="61" t="s">
        <v>132</v>
      </c>
      <c r="H28" s="122" t="s">
        <v>134</v>
      </c>
      <c r="I28" s="122" t="s">
        <v>136</v>
      </c>
      <c r="J28" s="15">
        <f t="shared" si="0"/>
        <v>58</v>
      </c>
      <c r="K28" s="71">
        <v>1</v>
      </c>
      <c r="L28" s="60" t="s">
        <v>132</v>
      </c>
      <c r="M28" s="163" t="s">
        <v>134</v>
      </c>
      <c r="N28" s="122" t="s">
        <v>136</v>
      </c>
      <c r="O28" s="15">
        <f t="shared" si="1"/>
        <v>26</v>
      </c>
      <c r="P28" s="71">
        <v>1</v>
      </c>
      <c r="Q28" s="61" t="s">
        <v>132</v>
      </c>
      <c r="R28" s="122" t="s">
        <v>134</v>
      </c>
      <c r="S28" s="122" t="s">
        <v>136</v>
      </c>
      <c r="T28" s="15">
        <f t="shared" si="2"/>
        <v>56</v>
      </c>
      <c r="U28" s="71">
        <v>1</v>
      </c>
      <c r="V28" s="60" t="s">
        <v>132</v>
      </c>
      <c r="W28" s="163" t="s">
        <v>134</v>
      </c>
      <c r="X28" s="122" t="s">
        <v>136</v>
      </c>
      <c r="Y28" s="15">
        <f t="shared" si="3"/>
        <v>43</v>
      </c>
      <c r="Z28" s="71">
        <v>1</v>
      </c>
      <c r="AA28" s="61" t="s">
        <v>132</v>
      </c>
      <c r="AB28" s="122" t="s">
        <v>134</v>
      </c>
      <c r="AC28" s="122" t="s">
        <v>136</v>
      </c>
      <c r="AD28" s="15">
        <f t="shared" si="4"/>
        <v>73</v>
      </c>
      <c r="AE28" s="71">
        <v>1</v>
      </c>
      <c r="AF28" s="60" t="s">
        <v>132</v>
      </c>
      <c r="AG28" s="163" t="s">
        <v>134</v>
      </c>
      <c r="AH28" s="122" t="s">
        <v>136</v>
      </c>
      <c r="AI28" s="15">
        <f t="shared" si="5"/>
        <v>41</v>
      </c>
      <c r="AJ28" s="71">
        <v>1</v>
      </c>
      <c r="AK28" s="61" t="s">
        <v>132</v>
      </c>
      <c r="AL28" s="122" t="s">
        <v>134</v>
      </c>
      <c r="AM28" s="122" t="s">
        <v>136</v>
      </c>
      <c r="AN28" s="15">
        <f t="shared" si="6"/>
        <v>71</v>
      </c>
      <c r="AO28" s="71">
        <v>1</v>
      </c>
      <c r="AP28" s="60" t="s">
        <v>132</v>
      </c>
      <c r="AQ28" s="163" t="s">
        <v>134</v>
      </c>
      <c r="AR28" s="122" t="s">
        <v>136</v>
      </c>
      <c r="AS28" s="15">
        <v>28</v>
      </c>
      <c r="AT28" s="71">
        <v>1</v>
      </c>
      <c r="AU28" s="61" t="s">
        <v>132</v>
      </c>
      <c r="AV28" s="122" t="s">
        <v>134</v>
      </c>
      <c r="AW28" s="122" t="s">
        <v>136</v>
      </c>
      <c r="AX28" s="15">
        <f t="shared" si="7"/>
        <v>58</v>
      </c>
      <c r="AY28" s="71">
        <v>1</v>
      </c>
      <c r="AZ28" s="60" t="s">
        <v>132</v>
      </c>
      <c r="BA28" s="163" t="s">
        <v>134</v>
      </c>
      <c r="BB28" s="122" t="s">
        <v>136</v>
      </c>
      <c r="BC28" s="15">
        <f t="shared" si="8"/>
        <v>26</v>
      </c>
      <c r="BD28" s="71">
        <v>1</v>
      </c>
      <c r="BE28" s="61" t="s">
        <v>132</v>
      </c>
      <c r="BF28" s="122" t="s">
        <v>134</v>
      </c>
      <c r="BG28" s="122" t="s">
        <v>136</v>
      </c>
      <c r="BH28" s="15">
        <f t="shared" si="9"/>
        <v>56</v>
      </c>
      <c r="BI28" s="71">
        <v>1</v>
      </c>
      <c r="BJ28" s="60" t="s">
        <v>132</v>
      </c>
      <c r="BK28" s="163" t="s">
        <v>134</v>
      </c>
      <c r="BL28" s="122" t="s">
        <v>136</v>
      </c>
      <c r="BM28" s="15">
        <f t="shared" si="10"/>
        <v>43</v>
      </c>
      <c r="BN28" s="71">
        <v>1</v>
      </c>
      <c r="BO28" s="61" t="s">
        <v>132</v>
      </c>
      <c r="BP28" s="122" t="s">
        <v>134</v>
      </c>
      <c r="BQ28" s="122" t="s">
        <v>136</v>
      </c>
      <c r="BR28" s="15">
        <f t="shared" si="11"/>
        <v>73</v>
      </c>
      <c r="BS28" s="71">
        <v>1</v>
      </c>
      <c r="BT28" s="60" t="s">
        <v>132</v>
      </c>
      <c r="BU28" s="163" t="s">
        <v>134</v>
      </c>
      <c r="BV28" s="122" t="s">
        <v>136</v>
      </c>
      <c r="BW28" s="15">
        <f t="shared" si="12"/>
        <v>41</v>
      </c>
      <c r="BX28" s="71">
        <v>1</v>
      </c>
      <c r="BY28" s="61" t="s">
        <v>132</v>
      </c>
      <c r="BZ28" s="122" t="s">
        <v>134</v>
      </c>
      <c r="CA28" s="122" t="s">
        <v>136</v>
      </c>
      <c r="CB28" s="15">
        <f t="shared" si="13"/>
        <v>71</v>
      </c>
      <c r="CC28" s="71">
        <v>1</v>
      </c>
      <c r="CD28" s="60" t="s">
        <v>132</v>
      </c>
      <c r="CE28" s="163" t="s">
        <v>134</v>
      </c>
      <c r="CF28" s="122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27</v>
      </c>
      <c r="F29" s="71">
        <v>43</v>
      </c>
      <c r="G29" s="61" t="s">
        <v>133</v>
      </c>
      <c r="H29" s="120" t="s">
        <v>181</v>
      </c>
      <c r="I29" s="120" t="s">
        <v>136</v>
      </c>
      <c r="J29" s="15">
        <f t="shared" si="0"/>
        <v>57</v>
      </c>
      <c r="K29" s="71">
        <v>43</v>
      </c>
      <c r="L29" s="60" t="s">
        <v>133</v>
      </c>
      <c r="M29" s="162" t="s">
        <v>181</v>
      </c>
      <c r="N29" s="120" t="s">
        <v>136</v>
      </c>
      <c r="O29" s="15">
        <f>E29-2</f>
        <v>25</v>
      </c>
      <c r="P29" s="71">
        <v>43</v>
      </c>
      <c r="Q29" s="61" t="s">
        <v>133</v>
      </c>
      <c r="R29" s="120" t="s">
        <v>181</v>
      </c>
      <c r="S29" s="120" t="s">
        <v>136</v>
      </c>
      <c r="T29" s="15">
        <f t="shared" si="2"/>
        <v>55</v>
      </c>
      <c r="U29" s="71">
        <v>43</v>
      </c>
      <c r="V29" s="60" t="s">
        <v>133</v>
      </c>
      <c r="W29" s="162" t="s">
        <v>181</v>
      </c>
      <c r="X29" s="120" t="s">
        <v>136</v>
      </c>
      <c r="Y29" s="15">
        <f t="shared" si="3"/>
        <v>42</v>
      </c>
      <c r="Z29" s="71">
        <v>43</v>
      </c>
      <c r="AA29" s="61" t="s">
        <v>133</v>
      </c>
      <c r="AB29" s="120" t="s">
        <v>181</v>
      </c>
      <c r="AC29" s="120" t="s">
        <v>136</v>
      </c>
      <c r="AD29" s="15">
        <f t="shared" si="4"/>
        <v>72</v>
      </c>
      <c r="AE29" s="71">
        <v>43</v>
      </c>
      <c r="AF29" s="60" t="s">
        <v>133</v>
      </c>
      <c r="AG29" s="162" t="s">
        <v>181</v>
      </c>
      <c r="AH29" s="120" t="s">
        <v>136</v>
      </c>
      <c r="AI29" s="15">
        <f>Y29-2</f>
        <v>40</v>
      </c>
      <c r="AJ29" s="71">
        <v>43</v>
      </c>
      <c r="AK29" s="61" t="s">
        <v>133</v>
      </c>
      <c r="AL29" s="120" t="s">
        <v>181</v>
      </c>
      <c r="AM29" s="120" t="s">
        <v>136</v>
      </c>
      <c r="AN29" s="15">
        <f t="shared" si="6"/>
        <v>70</v>
      </c>
      <c r="AO29" s="71">
        <v>43</v>
      </c>
      <c r="AP29" s="60" t="s">
        <v>133</v>
      </c>
      <c r="AQ29" s="162" t="s">
        <v>181</v>
      </c>
      <c r="AR29" s="120" t="s">
        <v>136</v>
      </c>
      <c r="AS29" s="15">
        <v>27</v>
      </c>
      <c r="AT29" s="71">
        <v>43</v>
      </c>
      <c r="AU29" s="61" t="s">
        <v>133</v>
      </c>
      <c r="AV29" s="120" t="s">
        <v>181</v>
      </c>
      <c r="AW29" s="120" t="s">
        <v>136</v>
      </c>
      <c r="AX29" s="15">
        <f t="shared" si="7"/>
        <v>57</v>
      </c>
      <c r="AY29" s="71">
        <v>43</v>
      </c>
      <c r="AZ29" s="60" t="s">
        <v>133</v>
      </c>
      <c r="BA29" s="162" t="s">
        <v>181</v>
      </c>
      <c r="BB29" s="120" t="s">
        <v>136</v>
      </c>
      <c r="BC29" s="15">
        <f>AS29-2</f>
        <v>25</v>
      </c>
      <c r="BD29" s="71">
        <v>43</v>
      </c>
      <c r="BE29" s="61" t="s">
        <v>133</v>
      </c>
      <c r="BF29" s="120" t="s">
        <v>181</v>
      </c>
      <c r="BG29" s="120" t="s">
        <v>136</v>
      </c>
      <c r="BH29" s="15">
        <f t="shared" si="9"/>
        <v>55</v>
      </c>
      <c r="BI29" s="71">
        <v>43</v>
      </c>
      <c r="BJ29" s="60" t="s">
        <v>133</v>
      </c>
      <c r="BK29" s="162" t="s">
        <v>181</v>
      </c>
      <c r="BL29" s="120" t="s">
        <v>136</v>
      </c>
      <c r="BM29" s="15">
        <f t="shared" si="10"/>
        <v>42</v>
      </c>
      <c r="BN29" s="71">
        <v>43</v>
      </c>
      <c r="BO29" s="61" t="s">
        <v>133</v>
      </c>
      <c r="BP29" s="120" t="s">
        <v>181</v>
      </c>
      <c r="BQ29" s="120" t="s">
        <v>136</v>
      </c>
      <c r="BR29" s="15">
        <f t="shared" si="11"/>
        <v>72</v>
      </c>
      <c r="BS29" s="71">
        <v>43</v>
      </c>
      <c r="BT29" s="60" t="s">
        <v>133</v>
      </c>
      <c r="BU29" s="162" t="s">
        <v>181</v>
      </c>
      <c r="BV29" s="120" t="s">
        <v>136</v>
      </c>
      <c r="BW29" s="15">
        <f>BM29-2</f>
        <v>40</v>
      </c>
      <c r="BX29" s="71">
        <v>43</v>
      </c>
      <c r="BY29" s="61" t="s">
        <v>133</v>
      </c>
      <c r="BZ29" s="120" t="s">
        <v>181</v>
      </c>
      <c r="CA29" s="120" t="s">
        <v>136</v>
      </c>
      <c r="CB29" s="15">
        <f t="shared" si="13"/>
        <v>70</v>
      </c>
      <c r="CC29" s="71">
        <v>43</v>
      </c>
      <c r="CD29" s="60" t="s">
        <v>133</v>
      </c>
      <c r="CE29" s="162" t="s">
        <v>181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19</v>
      </c>
      <c r="F30" s="72" t="s">
        <v>4</v>
      </c>
      <c r="G30" s="108" t="s">
        <v>132</v>
      </c>
      <c r="H30" s="122" t="s">
        <v>4</v>
      </c>
      <c r="I30" s="122" t="s">
        <v>4</v>
      </c>
      <c r="J30" s="17">
        <f t="shared" si="0"/>
        <v>49</v>
      </c>
      <c r="K30" s="72" t="s">
        <v>4</v>
      </c>
      <c r="L30" s="60" t="s">
        <v>132</v>
      </c>
      <c r="M30" s="163" t="s">
        <v>4</v>
      </c>
      <c r="N30" s="122" t="s">
        <v>4</v>
      </c>
      <c r="O30" s="17">
        <f t="shared" ref="O30:O67" si="14">E30-1</f>
        <v>18</v>
      </c>
      <c r="P30" s="72" t="s">
        <v>4</v>
      </c>
      <c r="Q30" s="108" t="s">
        <v>132</v>
      </c>
      <c r="R30" s="122" t="s">
        <v>4</v>
      </c>
      <c r="S30" s="122" t="s">
        <v>4</v>
      </c>
      <c r="T30" s="17">
        <f t="shared" si="2"/>
        <v>48</v>
      </c>
      <c r="U30" s="72" t="s">
        <v>4</v>
      </c>
      <c r="V30" s="60" t="s">
        <v>132</v>
      </c>
      <c r="W30" s="163" t="s">
        <v>4</v>
      </c>
      <c r="X30" s="122" t="s">
        <v>4</v>
      </c>
      <c r="Y30" s="17">
        <f t="shared" si="3"/>
        <v>34</v>
      </c>
      <c r="Z30" s="72" t="s">
        <v>4</v>
      </c>
      <c r="AA30" s="108" t="s">
        <v>132</v>
      </c>
      <c r="AB30" s="122" t="s">
        <v>4</v>
      </c>
      <c r="AC30" s="122" t="s">
        <v>4</v>
      </c>
      <c r="AD30" s="17">
        <f t="shared" si="4"/>
        <v>64</v>
      </c>
      <c r="AE30" s="72" t="s">
        <v>4</v>
      </c>
      <c r="AF30" s="60" t="s">
        <v>132</v>
      </c>
      <c r="AG30" s="163" t="s">
        <v>4</v>
      </c>
      <c r="AH30" s="122" t="s">
        <v>4</v>
      </c>
      <c r="AI30" s="17">
        <f t="shared" ref="AI30:AI44" si="15">Y30-1</f>
        <v>33</v>
      </c>
      <c r="AJ30" s="72" t="s">
        <v>4</v>
      </c>
      <c r="AK30" s="108" t="s">
        <v>132</v>
      </c>
      <c r="AL30" s="122" t="s">
        <v>4</v>
      </c>
      <c r="AM30" s="122" t="s">
        <v>4</v>
      </c>
      <c r="AN30" s="17">
        <f t="shared" si="6"/>
        <v>63</v>
      </c>
      <c r="AO30" s="72" t="s">
        <v>4</v>
      </c>
      <c r="AP30" s="60" t="s">
        <v>132</v>
      </c>
      <c r="AQ30" s="163" t="s">
        <v>4</v>
      </c>
      <c r="AR30" s="122" t="s">
        <v>4</v>
      </c>
      <c r="AS30" s="17">
        <v>19</v>
      </c>
      <c r="AT30" s="72" t="s">
        <v>4</v>
      </c>
      <c r="AU30" s="108" t="s">
        <v>132</v>
      </c>
      <c r="AV30" s="122" t="s">
        <v>4</v>
      </c>
      <c r="AW30" s="122" t="s">
        <v>4</v>
      </c>
      <c r="AX30" s="17">
        <f t="shared" si="7"/>
        <v>49</v>
      </c>
      <c r="AY30" s="72" t="s">
        <v>4</v>
      </c>
      <c r="AZ30" s="60" t="s">
        <v>132</v>
      </c>
      <c r="BA30" s="163" t="s">
        <v>4</v>
      </c>
      <c r="BB30" s="122" t="s">
        <v>4</v>
      </c>
      <c r="BC30" s="17">
        <f t="shared" ref="BC30:BC67" si="16">AS30-1</f>
        <v>18</v>
      </c>
      <c r="BD30" s="72" t="s">
        <v>4</v>
      </c>
      <c r="BE30" s="108" t="s">
        <v>132</v>
      </c>
      <c r="BF30" s="122" t="s">
        <v>4</v>
      </c>
      <c r="BG30" s="122" t="s">
        <v>4</v>
      </c>
      <c r="BH30" s="17">
        <f t="shared" si="9"/>
        <v>48</v>
      </c>
      <c r="BI30" s="72" t="s">
        <v>4</v>
      </c>
      <c r="BJ30" s="60" t="s">
        <v>132</v>
      </c>
      <c r="BK30" s="163" t="s">
        <v>4</v>
      </c>
      <c r="BL30" s="122" t="s">
        <v>4</v>
      </c>
      <c r="BM30" s="17">
        <f t="shared" si="10"/>
        <v>34</v>
      </c>
      <c r="BN30" s="72" t="s">
        <v>4</v>
      </c>
      <c r="BO30" s="108" t="s">
        <v>132</v>
      </c>
      <c r="BP30" s="122" t="s">
        <v>4</v>
      </c>
      <c r="BQ30" s="122" t="s">
        <v>4</v>
      </c>
      <c r="BR30" s="17">
        <f t="shared" si="11"/>
        <v>64</v>
      </c>
      <c r="BS30" s="72" t="s">
        <v>4</v>
      </c>
      <c r="BT30" s="60" t="s">
        <v>132</v>
      </c>
      <c r="BU30" s="163" t="s">
        <v>4</v>
      </c>
      <c r="BV30" s="122" t="s">
        <v>4</v>
      </c>
      <c r="BW30" s="17">
        <f t="shared" ref="BW30:BW67" si="17">BM30-1</f>
        <v>33</v>
      </c>
      <c r="BX30" s="72" t="s">
        <v>4</v>
      </c>
      <c r="BY30" s="108" t="s">
        <v>132</v>
      </c>
      <c r="BZ30" s="122" t="s">
        <v>4</v>
      </c>
      <c r="CA30" s="122" t="s">
        <v>4</v>
      </c>
      <c r="CB30" s="17">
        <f t="shared" si="13"/>
        <v>63</v>
      </c>
      <c r="CC30" s="72" t="s">
        <v>4</v>
      </c>
      <c r="CD30" s="60" t="s">
        <v>132</v>
      </c>
      <c r="CE30" s="163" t="s">
        <v>4</v>
      </c>
      <c r="CF30" s="122" t="s">
        <v>4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19</v>
      </c>
      <c r="F31" s="71" t="s">
        <v>4</v>
      </c>
      <c r="G31" s="61" t="s">
        <v>133</v>
      </c>
      <c r="H31" s="120" t="s">
        <v>4</v>
      </c>
      <c r="I31" s="120" t="s">
        <v>4</v>
      </c>
      <c r="J31" s="15">
        <f>E31+30</f>
        <v>49</v>
      </c>
      <c r="K31" s="175">
        <v>50</v>
      </c>
      <c r="L31" s="176" t="s">
        <v>133</v>
      </c>
      <c r="M31" s="177" t="s">
        <v>181</v>
      </c>
      <c r="N31" s="178" t="s">
        <v>136</v>
      </c>
      <c r="O31" s="15">
        <f t="shared" si="14"/>
        <v>18</v>
      </c>
      <c r="P31" s="71" t="s">
        <v>4</v>
      </c>
      <c r="Q31" s="61" t="s">
        <v>133</v>
      </c>
      <c r="R31" s="120" t="s">
        <v>4</v>
      </c>
      <c r="S31" s="120" t="s">
        <v>4</v>
      </c>
      <c r="T31" s="15">
        <f t="shared" si="2"/>
        <v>48</v>
      </c>
      <c r="U31" s="175">
        <v>50</v>
      </c>
      <c r="V31" s="176" t="s">
        <v>133</v>
      </c>
      <c r="W31" s="177" t="s">
        <v>181</v>
      </c>
      <c r="X31" s="178" t="s">
        <v>136</v>
      </c>
      <c r="Y31" s="15">
        <f t="shared" si="3"/>
        <v>34</v>
      </c>
      <c r="Z31" s="71" t="s">
        <v>4</v>
      </c>
      <c r="AA31" s="61" t="s">
        <v>133</v>
      </c>
      <c r="AB31" s="120" t="s">
        <v>4</v>
      </c>
      <c r="AC31" s="120" t="s">
        <v>4</v>
      </c>
      <c r="AD31" s="15">
        <f>Y31+30</f>
        <v>64</v>
      </c>
      <c r="AE31" s="175">
        <v>50</v>
      </c>
      <c r="AF31" s="176" t="s">
        <v>133</v>
      </c>
      <c r="AG31" s="177" t="s">
        <v>181</v>
      </c>
      <c r="AH31" s="178" t="s">
        <v>136</v>
      </c>
      <c r="AI31" s="15">
        <f t="shared" si="15"/>
        <v>33</v>
      </c>
      <c r="AJ31" s="71" t="s">
        <v>4</v>
      </c>
      <c r="AK31" s="61" t="s">
        <v>133</v>
      </c>
      <c r="AL31" s="120" t="s">
        <v>4</v>
      </c>
      <c r="AM31" s="120" t="s">
        <v>4</v>
      </c>
      <c r="AN31" s="15">
        <f t="shared" si="6"/>
        <v>63</v>
      </c>
      <c r="AO31" s="175">
        <v>50</v>
      </c>
      <c r="AP31" s="176" t="s">
        <v>133</v>
      </c>
      <c r="AQ31" s="177" t="s">
        <v>181</v>
      </c>
      <c r="AR31" s="178" t="s">
        <v>136</v>
      </c>
      <c r="AS31" s="15">
        <v>19</v>
      </c>
      <c r="AT31" s="71" t="s">
        <v>4</v>
      </c>
      <c r="AU31" s="61" t="s">
        <v>133</v>
      </c>
      <c r="AV31" s="120" t="s">
        <v>4</v>
      </c>
      <c r="AW31" s="120" t="s">
        <v>4</v>
      </c>
      <c r="AX31" s="15">
        <f>AS31+30</f>
        <v>49</v>
      </c>
      <c r="AY31" s="175">
        <v>50</v>
      </c>
      <c r="AZ31" s="176" t="s">
        <v>133</v>
      </c>
      <c r="BA31" s="177" t="s">
        <v>181</v>
      </c>
      <c r="BB31" s="178" t="s">
        <v>136</v>
      </c>
      <c r="BC31" s="15">
        <f t="shared" si="16"/>
        <v>18</v>
      </c>
      <c r="BD31" s="71" t="s">
        <v>4</v>
      </c>
      <c r="BE31" s="61" t="s">
        <v>133</v>
      </c>
      <c r="BF31" s="120" t="s">
        <v>4</v>
      </c>
      <c r="BG31" s="120" t="s">
        <v>4</v>
      </c>
      <c r="BH31" s="15">
        <f t="shared" si="9"/>
        <v>48</v>
      </c>
      <c r="BI31" s="175">
        <v>50</v>
      </c>
      <c r="BJ31" s="176" t="s">
        <v>133</v>
      </c>
      <c r="BK31" s="177" t="s">
        <v>181</v>
      </c>
      <c r="BL31" s="178" t="s">
        <v>136</v>
      </c>
      <c r="BM31" s="15">
        <f t="shared" si="10"/>
        <v>34</v>
      </c>
      <c r="BN31" s="71" t="s">
        <v>4</v>
      </c>
      <c r="BO31" s="61" t="s">
        <v>133</v>
      </c>
      <c r="BP31" s="120" t="s">
        <v>4</v>
      </c>
      <c r="BQ31" s="120" t="s">
        <v>4</v>
      </c>
      <c r="BR31" s="15">
        <f>BM31+30</f>
        <v>64</v>
      </c>
      <c r="BS31" s="175">
        <v>50</v>
      </c>
      <c r="BT31" s="176" t="s">
        <v>133</v>
      </c>
      <c r="BU31" s="177" t="s">
        <v>181</v>
      </c>
      <c r="BV31" s="178" t="s">
        <v>136</v>
      </c>
      <c r="BW31" s="15">
        <f t="shared" si="17"/>
        <v>33</v>
      </c>
      <c r="BX31" s="71" t="s">
        <v>4</v>
      </c>
      <c r="BY31" s="61" t="s">
        <v>133</v>
      </c>
      <c r="BZ31" s="120" t="s">
        <v>4</v>
      </c>
      <c r="CA31" s="120" t="s">
        <v>4</v>
      </c>
      <c r="CB31" s="15">
        <f t="shared" si="13"/>
        <v>63</v>
      </c>
      <c r="CC31" s="175">
        <v>50</v>
      </c>
      <c r="CD31" s="176" t="s">
        <v>133</v>
      </c>
      <c r="CE31" s="177" t="s">
        <v>181</v>
      </c>
      <c r="CF31" s="178" t="s">
        <v>136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19</v>
      </c>
      <c r="F32" s="71" t="s">
        <v>4</v>
      </c>
      <c r="G32" s="108" t="s">
        <v>132</v>
      </c>
      <c r="H32" s="120" t="s">
        <v>4</v>
      </c>
      <c r="I32" s="120" t="s">
        <v>4</v>
      </c>
      <c r="J32" s="15">
        <f>E32+27</f>
        <v>46</v>
      </c>
      <c r="K32" s="175">
        <v>10</v>
      </c>
      <c r="L32" s="176" t="s">
        <v>132</v>
      </c>
      <c r="M32" s="177" t="s">
        <v>181</v>
      </c>
      <c r="N32" s="178" t="s">
        <v>136</v>
      </c>
      <c r="O32" s="15">
        <f t="shared" si="14"/>
        <v>18</v>
      </c>
      <c r="P32" s="71" t="s">
        <v>4</v>
      </c>
      <c r="Q32" s="108" t="s">
        <v>132</v>
      </c>
      <c r="R32" s="120" t="s">
        <v>4</v>
      </c>
      <c r="S32" s="120" t="s">
        <v>4</v>
      </c>
      <c r="T32" s="15">
        <f t="shared" si="2"/>
        <v>45</v>
      </c>
      <c r="U32" s="175">
        <v>10</v>
      </c>
      <c r="V32" s="176" t="s">
        <v>132</v>
      </c>
      <c r="W32" s="177" t="s">
        <v>181</v>
      </c>
      <c r="X32" s="178" t="s">
        <v>136</v>
      </c>
      <c r="Y32" s="15">
        <f t="shared" si="3"/>
        <v>34</v>
      </c>
      <c r="Z32" s="71" t="s">
        <v>4</v>
      </c>
      <c r="AA32" s="108" t="s">
        <v>132</v>
      </c>
      <c r="AB32" s="120" t="s">
        <v>4</v>
      </c>
      <c r="AC32" s="120" t="s">
        <v>4</v>
      </c>
      <c r="AD32" s="15">
        <f>Y32+27</f>
        <v>61</v>
      </c>
      <c r="AE32" s="175">
        <v>10</v>
      </c>
      <c r="AF32" s="176" t="s">
        <v>132</v>
      </c>
      <c r="AG32" s="177" t="s">
        <v>181</v>
      </c>
      <c r="AH32" s="178" t="s">
        <v>136</v>
      </c>
      <c r="AI32" s="15">
        <f t="shared" si="15"/>
        <v>33</v>
      </c>
      <c r="AJ32" s="71" t="s">
        <v>4</v>
      </c>
      <c r="AK32" s="108" t="s">
        <v>132</v>
      </c>
      <c r="AL32" s="120" t="s">
        <v>4</v>
      </c>
      <c r="AM32" s="120" t="s">
        <v>4</v>
      </c>
      <c r="AN32" s="15">
        <f t="shared" si="6"/>
        <v>60</v>
      </c>
      <c r="AO32" s="175">
        <v>10</v>
      </c>
      <c r="AP32" s="176" t="s">
        <v>132</v>
      </c>
      <c r="AQ32" s="177" t="s">
        <v>181</v>
      </c>
      <c r="AR32" s="178" t="s">
        <v>136</v>
      </c>
      <c r="AS32" s="15">
        <v>19</v>
      </c>
      <c r="AT32" s="71" t="s">
        <v>4</v>
      </c>
      <c r="AU32" s="108" t="s">
        <v>132</v>
      </c>
      <c r="AV32" s="120" t="s">
        <v>4</v>
      </c>
      <c r="AW32" s="120" t="s">
        <v>4</v>
      </c>
      <c r="AX32" s="15">
        <f>AS32+27</f>
        <v>46</v>
      </c>
      <c r="AY32" s="175">
        <v>10</v>
      </c>
      <c r="AZ32" s="176" t="s">
        <v>132</v>
      </c>
      <c r="BA32" s="177" t="s">
        <v>181</v>
      </c>
      <c r="BB32" s="178" t="s">
        <v>136</v>
      </c>
      <c r="BC32" s="15">
        <f t="shared" si="16"/>
        <v>18</v>
      </c>
      <c r="BD32" s="71" t="s">
        <v>4</v>
      </c>
      <c r="BE32" s="108" t="s">
        <v>132</v>
      </c>
      <c r="BF32" s="120" t="s">
        <v>4</v>
      </c>
      <c r="BG32" s="120" t="s">
        <v>4</v>
      </c>
      <c r="BH32" s="15">
        <f t="shared" si="9"/>
        <v>45</v>
      </c>
      <c r="BI32" s="175">
        <v>10</v>
      </c>
      <c r="BJ32" s="176" t="s">
        <v>132</v>
      </c>
      <c r="BK32" s="177" t="s">
        <v>181</v>
      </c>
      <c r="BL32" s="178" t="s">
        <v>136</v>
      </c>
      <c r="BM32" s="15">
        <f t="shared" si="10"/>
        <v>34</v>
      </c>
      <c r="BN32" s="71" t="s">
        <v>4</v>
      </c>
      <c r="BO32" s="108" t="s">
        <v>132</v>
      </c>
      <c r="BP32" s="120" t="s">
        <v>4</v>
      </c>
      <c r="BQ32" s="120" t="s">
        <v>4</v>
      </c>
      <c r="BR32" s="15">
        <f>BM32+27</f>
        <v>61</v>
      </c>
      <c r="BS32" s="175">
        <v>10</v>
      </c>
      <c r="BT32" s="176" t="s">
        <v>132</v>
      </c>
      <c r="BU32" s="177" t="s">
        <v>181</v>
      </c>
      <c r="BV32" s="178" t="s">
        <v>136</v>
      </c>
      <c r="BW32" s="15">
        <f t="shared" si="17"/>
        <v>33</v>
      </c>
      <c r="BX32" s="71" t="s">
        <v>4</v>
      </c>
      <c r="BY32" s="108" t="s">
        <v>132</v>
      </c>
      <c r="BZ32" s="120" t="s">
        <v>4</v>
      </c>
      <c r="CA32" s="120" t="s">
        <v>4</v>
      </c>
      <c r="CB32" s="15">
        <f t="shared" si="13"/>
        <v>60</v>
      </c>
      <c r="CC32" s="175">
        <v>10</v>
      </c>
      <c r="CD32" s="176" t="s">
        <v>132</v>
      </c>
      <c r="CE32" s="177" t="s">
        <v>181</v>
      </c>
      <c r="CF32" s="178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19</v>
      </c>
      <c r="F33" s="71" t="s">
        <v>4</v>
      </c>
      <c r="G33" s="61" t="s">
        <v>132</v>
      </c>
      <c r="H33" s="120" t="s">
        <v>4</v>
      </c>
      <c r="I33" s="120" t="s">
        <v>4</v>
      </c>
      <c r="J33" s="15">
        <f t="shared" ref="J33:J67" si="18">E33+17</f>
        <v>36</v>
      </c>
      <c r="K33" s="71" t="s">
        <v>4</v>
      </c>
      <c r="L33" s="60" t="s">
        <v>132</v>
      </c>
      <c r="M33" s="162" t="s">
        <v>4</v>
      </c>
      <c r="N33" s="120" t="s">
        <v>4</v>
      </c>
      <c r="O33" s="15">
        <f t="shared" si="14"/>
        <v>18</v>
      </c>
      <c r="P33" s="71" t="s">
        <v>4</v>
      </c>
      <c r="Q33" s="61" t="s">
        <v>132</v>
      </c>
      <c r="R33" s="120" t="s">
        <v>4</v>
      </c>
      <c r="S33" s="120" t="s">
        <v>4</v>
      </c>
      <c r="T33" s="15">
        <f t="shared" si="2"/>
        <v>35</v>
      </c>
      <c r="U33" s="71" t="s">
        <v>4</v>
      </c>
      <c r="V33" s="60" t="s">
        <v>132</v>
      </c>
      <c r="W33" s="162" t="s">
        <v>4</v>
      </c>
      <c r="X33" s="120" t="s">
        <v>4</v>
      </c>
      <c r="Y33" s="15">
        <f t="shared" si="3"/>
        <v>34</v>
      </c>
      <c r="Z33" s="71" t="s">
        <v>4</v>
      </c>
      <c r="AA33" s="61" t="s">
        <v>132</v>
      </c>
      <c r="AB33" s="120" t="s">
        <v>4</v>
      </c>
      <c r="AC33" s="120" t="s">
        <v>4</v>
      </c>
      <c r="AD33" s="15">
        <f t="shared" ref="AD33:AD38" si="19">Y33+17</f>
        <v>51</v>
      </c>
      <c r="AE33" s="71" t="s">
        <v>4</v>
      </c>
      <c r="AF33" s="60" t="s">
        <v>132</v>
      </c>
      <c r="AG33" s="162" t="s">
        <v>4</v>
      </c>
      <c r="AH33" s="120" t="s">
        <v>4</v>
      </c>
      <c r="AI33" s="15">
        <f t="shared" si="15"/>
        <v>33</v>
      </c>
      <c r="AJ33" s="71" t="s">
        <v>4</v>
      </c>
      <c r="AK33" s="61" t="s">
        <v>132</v>
      </c>
      <c r="AL33" s="120" t="s">
        <v>4</v>
      </c>
      <c r="AM33" s="120" t="s">
        <v>4</v>
      </c>
      <c r="AN33" s="15">
        <f t="shared" si="6"/>
        <v>50</v>
      </c>
      <c r="AO33" s="71" t="s">
        <v>4</v>
      </c>
      <c r="AP33" s="60" t="s">
        <v>132</v>
      </c>
      <c r="AQ33" s="162" t="s">
        <v>4</v>
      </c>
      <c r="AR33" s="120" t="s">
        <v>4</v>
      </c>
      <c r="AS33" s="15">
        <v>19</v>
      </c>
      <c r="AT33" s="71" t="s">
        <v>4</v>
      </c>
      <c r="AU33" s="61" t="s">
        <v>132</v>
      </c>
      <c r="AV33" s="120" t="s">
        <v>4</v>
      </c>
      <c r="AW33" s="120" t="s">
        <v>4</v>
      </c>
      <c r="AX33" s="15">
        <f t="shared" ref="AX33:AX70" si="20">AS33+17</f>
        <v>36</v>
      </c>
      <c r="AY33" s="71" t="s">
        <v>4</v>
      </c>
      <c r="AZ33" s="60" t="s">
        <v>132</v>
      </c>
      <c r="BA33" s="162" t="s">
        <v>4</v>
      </c>
      <c r="BB33" s="120" t="s">
        <v>4</v>
      </c>
      <c r="BC33" s="15">
        <f t="shared" si="16"/>
        <v>18</v>
      </c>
      <c r="BD33" s="71" t="s">
        <v>4</v>
      </c>
      <c r="BE33" s="61" t="s">
        <v>132</v>
      </c>
      <c r="BF33" s="120" t="s">
        <v>4</v>
      </c>
      <c r="BG33" s="120" t="s">
        <v>4</v>
      </c>
      <c r="BH33" s="15">
        <f t="shared" si="9"/>
        <v>35</v>
      </c>
      <c r="BI33" s="71" t="s">
        <v>4</v>
      </c>
      <c r="BJ33" s="60" t="s">
        <v>132</v>
      </c>
      <c r="BK33" s="162" t="s">
        <v>4</v>
      </c>
      <c r="BL33" s="120" t="s">
        <v>4</v>
      </c>
      <c r="BM33" s="15">
        <f t="shared" si="10"/>
        <v>34</v>
      </c>
      <c r="BN33" s="71" t="s">
        <v>4</v>
      </c>
      <c r="BO33" s="61" t="s">
        <v>132</v>
      </c>
      <c r="BP33" s="120" t="s">
        <v>4</v>
      </c>
      <c r="BQ33" s="120" t="s">
        <v>4</v>
      </c>
      <c r="BR33" s="15">
        <f t="shared" ref="BR33:BR70" si="21">BM33+17</f>
        <v>51</v>
      </c>
      <c r="BS33" s="71" t="s">
        <v>4</v>
      </c>
      <c r="BT33" s="60" t="s">
        <v>132</v>
      </c>
      <c r="BU33" s="162" t="s">
        <v>4</v>
      </c>
      <c r="BV33" s="120" t="s">
        <v>4</v>
      </c>
      <c r="BW33" s="15">
        <f t="shared" si="17"/>
        <v>33</v>
      </c>
      <c r="BX33" s="71" t="s">
        <v>4</v>
      </c>
      <c r="BY33" s="61" t="s">
        <v>132</v>
      </c>
      <c r="BZ33" s="120" t="s">
        <v>4</v>
      </c>
      <c r="CA33" s="120" t="s">
        <v>4</v>
      </c>
      <c r="CB33" s="15">
        <f t="shared" si="13"/>
        <v>50</v>
      </c>
      <c r="CC33" s="71" t="s">
        <v>4</v>
      </c>
      <c r="CD33" s="60" t="s">
        <v>132</v>
      </c>
      <c r="CE33" s="162" t="s">
        <v>4</v>
      </c>
      <c r="CF33" s="120" t="s">
        <v>4</v>
      </c>
    </row>
    <row r="34" spans="1:84" ht="16.5" thickBot="1" x14ac:dyDescent="0.25">
      <c r="A34" s="445"/>
      <c r="B34" s="6" t="s">
        <v>33</v>
      </c>
      <c r="C34" s="10" t="s">
        <v>100</v>
      </c>
      <c r="D34" s="120" t="s">
        <v>179</v>
      </c>
      <c r="E34" s="15">
        <v>19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18"/>
        <v>36</v>
      </c>
      <c r="K34" s="71" t="s">
        <v>4</v>
      </c>
      <c r="L34" s="60" t="s">
        <v>132</v>
      </c>
      <c r="M34" s="162" t="s">
        <v>4</v>
      </c>
      <c r="N34" s="120" t="s">
        <v>4</v>
      </c>
      <c r="O34" s="15">
        <f t="shared" si="14"/>
        <v>18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2"/>
        <v>35</v>
      </c>
      <c r="U34" s="71" t="s">
        <v>4</v>
      </c>
      <c r="V34" s="60" t="s">
        <v>132</v>
      </c>
      <c r="W34" s="162" t="s">
        <v>4</v>
      </c>
      <c r="X34" s="120" t="s">
        <v>4</v>
      </c>
      <c r="Y34" s="15">
        <f>E34+15</f>
        <v>34</v>
      </c>
      <c r="Z34" s="71" t="s">
        <v>4</v>
      </c>
      <c r="AA34" s="61" t="s">
        <v>132</v>
      </c>
      <c r="AB34" s="120" t="s">
        <v>4</v>
      </c>
      <c r="AC34" s="120" t="s">
        <v>4</v>
      </c>
      <c r="AD34" s="15">
        <f t="shared" si="19"/>
        <v>51</v>
      </c>
      <c r="AE34" s="71" t="s">
        <v>4</v>
      </c>
      <c r="AF34" s="60" t="s">
        <v>132</v>
      </c>
      <c r="AG34" s="162" t="s">
        <v>4</v>
      </c>
      <c r="AH34" s="120" t="s">
        <v>4</v>
      </c>
      <c r="AI34" s="15">
        <f t="shared" si="15"/>
        <v>33</v>
      </c>
      <c r="AJ34" s="71" t="s">
        <v>4</v>
      </c>
      <c r="AK34" s="61" t="s">
        <v>132</v>
      </c>
      <c r="AL34" s="120" t="s">
        <v>4</v>
      </c>
      <c r="AM34" s="120" t="s">
        <v>4</v>
      </c>
      <c r="AN34" s="15">
        <f t="shared" si="6"/>
        <v>50</v>
      </c>
      <c r="AO34" s="71" t="s">
        <v>4</v>
      </c>
      <c r="AP34" s="60" t="s">
        <v>132</v>
      </c>
      <c r="AQ34" s="162" t="s">
        <v>4</v>
      </c>
      <c r="AR34" s="120" t="s">
        <v>4</v>
      </c>
      <c r="AS34" s="15">
        <v>19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20"/>
        <v>36</v>
      </c>
      <c r="AY34" s="71" t="s">
        <v>4</v>
      </c>
      <c r="AZ34" s="60" t="s">
        <v>132</v>
      </c>
      <c r="BA34" s="162" t="s">
        <v>4</v>
      </c>
      <c r="BB34" s="120" t="s">
        <v>4</v>
      </c>
      <c r="BC34" s="15">
        <f t="shared" si="16"/>
        <v>18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9"/>
        <v>35</v>
      </c>
      <c r="BI34" s="71" t="s">
        <v>4</v>
      </c>
      <c r="BJ34" s="60" t="s">
        <v>132</v>
      </c>
      <c r="BK34" s="162" t="s">
        <v>4</v>
      </c>
      <c r="BL34" s="120" t="s">
        <v>4</v>
      </c>
      <c r="BM34" s="15">
        <f>AS34+15</f>
        <v>34</v>
      </c>
      <c r="BN34" s="71" t="s">
        <v>4</v>
      </c>
      <c r="BO34" s="61" t="s">
        <v>132</v>
      </c>
      <c r="BP34" s="120" t="s">
        <v>4</v>
      </c>
      <c r="BQ34" s="120" t="s">
        <v>4</v>
      </c>
      <c r="BR34" s="15">
        <f t="shared" si="21"/>
        <v>51</v>
      </c>
      <c r="BS34" s="71" t="s">
        <v>4</v>
      </c>
      <c r="BT34" s="60" t="s">
        <v>132</v>
      </c>
      <c r="BU34" s="162" t="s">
        <v>4</v>
      </c>
      <c r="BV34" s="120" t="s">
        <v>4</v>
      </c>
      <c r="BW34" s="15">
        <f t="shared" si="17"/>
        <v>33</v>
      </c>
      <c r="BX34" s="71" t="s">
        <v>4</v>
      </c>
      <c r="BY34" s="61" t="s">
        <v>132</v>
      </c>
      <c r="BZ34" s="120" t="s">
        <v>4</v>
      </c>
      <c r="CA34" s="120" t="s">
        <v>4</v>
      </c>
      <c r="CB34" s="15">
        <f t="shared" si="13"/>
        <v>50</v>
      </c>
      <c r="CC34" s="71" t="s">
        <v>4</v>
      </c>
      <c r="CD34" s="60" t="s">
        <v>132</v>
      </c>
      <c r="CE34" s="162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19</v>
      </c>
      <c r="F35" s="71" t="s">
        <v>4</v>
      </c>
      <c r="G35" s="61" t="s">
        <v>132</v>
      </c>
      <c r="H35" s="120" t="s">
        <v>4</v>
      </c>
      <c r="I35" s="120" t="s">
        <v>4</v>
      </c>
      <c r="J35" s="15">
        <f t="shared" si="18"/>
        <v>36</v>
      </c>
      <c r="K35" s="71" t="s">
        <v>4</v>
      </c>
      <c r="L35" s="60" t="s">
        <v>132</v>
      </c>
      <c r="M35" s="162" t="s">
        <v>4</v>
      </c>
      <c r="N35" s="120" t="s">
        <v>4</v>
      </c>
      <c r="O35" s="15">
        <f t="shared" si="14"/>
        <v>18</v>
      </c>
      <c r="P35" s="71" t="s">
        <v>4</v>
      </c>
      <c r="Q35" s="61" t="s">
        <v>132</v>
      </c>
      <c r="R35" s="120" t="s">
        <v>4</v>
      </c>
      <c r="S35" s="120" t="s">
        <v>4</v>
      </c>
      <c r="T35" s="15">
        <f t="shared" si="2"/>
        <v>35</v>
      </c>
      <c r="U35" s="71" t="s">
        <v>4</v>
      </c>
      <c r="V35" s="60" t="s">
        <v>132</v>
      </c>
      <c r="W35" s="162" t="s">
        <v>4</v>
      </c>
      <c r="X35" s="120" t="s">
        <v>4</v>
      </c>
      <c r="Y35" s="15">
        <f t="shared" ref="Y35:Y39" si="22">E35+14</f>
        <v>33</v>
      </c>
      <c r="Z35" s="71" t="s">
        <v>4</v>
      </c>
      <c r="AA35" s="61" t="s">
        <v>132</v>
      </c>
      <c r="AB35" s="120" t="s">
        <v>4</v>
      </c>
      <c r="AC35" s="120" t="s">
        <v>4</v>
      </c>
      <c r="AD35" s="15">
        <f t="shared" si="19"/>
        <v>50</v>
      </c>
      <c r="AE35" s="71" t="s">
        <v>4</v>
      </c>
      <c r="AF35" s="60" t="s">
        <v>132</v>
      </c>
      <c r="AG35" s="162" t="s">
        <v>4</v>
      </c>
      <c r="AH35" s="120" t="s">
        <v>4</v>
      </c>
      <c r="AI35" s="15">
        <f t="shared" si="15"/>
        <v>32</v>
      </c>
      <c r="AJ35" s="71" t="s">
        <v>4</v>
      </c>
      <c r="AK35" s="61" t="s">
        <v>132</v>
      </c>
      <c r="AL35" s="120" t="s">
        <v>4</v>
      </c>
      <c r="AM35" s="120" t="s">
        <v>4</v>
      </c>
      <c r="AN35" s="15">
        <f t="shared" si="6"/>
        <v>49</v>
      </c>
      <c r="AO35" s="71" t="s">
        <v>4</v>
      </c>
      <c r="AP35" s="60" t="s">
        <v>132</v>
      </c>
      <c r="AQ35" s="162" t="s">
        <v>4</v>
      </c>
      <c r="AR35" s="120" t="s">
        <v>4</v>
      </c>
      <c r="AS35" s="15">
        <v>19</v>
      </c>
      <c r="AT35" s="71" t="s">
        <v>4</v>
      </c>
      <c r="AU35" s="61" t="s">
        <v>132</v>
      </c>
      <c r="AV35" s="120" t="s">
        <v>4</v>
      </c>
      <c r="AW35" s="120" t="s">
        <v>4</v>
      </c>
      <c r="AX35" s="15">
        <f t="shared" si="20"/>
        <v>36</v>
      </c>
      <c r="AY35" s="71" t="s">
        <v>4</v>
      </c>
      <c r="AZ35" s="60" t="s">
        <v>132</v>
      </c>
      <c r="BA35" s="162" t="s">
        <v>4</v>
      </c>
      <c r="BB35" s="120" t="s">
        <v>4</v>
      </c>
      <c r="BC35" s="15">
        <f t="shared" si="16"/>
        <v>18</v>
      </c>
      <c r="BD35" s="71" t="s">
        <v>4</v>
      </c>
      <c r="BE35" s="61" t="s">
        <v>132</v>
      </c>
      <c r="BF35" s="120" t="s">
        <v>4</v>
      </c>
      <c r="BG35" s="120" t="s">
        <v>4</v>
      </c>
      <c r="BH35" s="15">
        <f t="shared" si="9"/>
        <v>35</v>
      </c>
      <c r="BI35" s="71" t="s">
        <v>4</v>
      </c>
      <c r="BJ35" s="60" t="s">
        <v>132</v>
      </c>
      <c r="BK35" s="162" t="s">
        <v>4</v>
      </c>
      <c r="BL35" s="120" t="s">
        <v>4</v>
      </c>
      <c r="BM35" s="15">
        <f t="shared" ref="BM35:BM39" si="23">AS35+14</f>
        <v>33</v>
      </c>
      <c r="BN35" s="71" t="s">
        <v>4</v>
      </c>
      <c r="BO35" s="61" t="s">
        <v>132</v>
      </c>
      <c r="BP35" s="120" t="s">
        <v>4</v>
      </c>
      <c r="BQ35" s="120" t="s">
        <v>4</v>
      </c>
      <c r="BR35" s="15">
        <f t="shared" si="21"/>
        <v>50</v>
      </c>
      <c r="BS35" s="71" t="s">
        <v>4</v>
      </c>
      <c r="BT35" s="60" t="s">
        <v>132</v>
      </c>
      <c r="BU35" s="162" t="s">
        <v>4</v>
      </c>
      <c r="BV35" s="120" t="s">
        <v>4</v>
      </c>
      <c r="BW35" s="15">
        <f t="shared" si="17"/>
        <v>32</v>
      </c>
      <c r="BX35" s="71" t="s">
        <v>4</v>
      </c>
      <c r="BY35" s="61" t="s">
        <v>132</v>
      </c>
      <c r="BZ35" s="120" t="s">
        <v>4</v>
      </c>
      <c r="CA35" s="120" t="s">
        <v>4</v>
      </c>
      <c r="CB35" s="15">
        <f t="shared" si="13"/>
        <v>49</v>
      </c>
      <c r="CC35" s="71" t="s">
        <v>4</v>
      </c>
      <c r="CD35" s="60" t="s">
        <v>132</v>
      </c>
      <c r="CE35" s="162" t="s">
        <v>4</v>
      </c>
      <c r="CF35" s="120" t="s">
        <v>4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19</v>
      </c>
      <c r="F36" s="71" t="s">
        <v>4</v>
      </c>
      <c r="G36" s="61" t="s">
        <v>132</v>
      </c>
      <c r="H36" s="120" t="s">
        <v>4</v>
      </c>
      <c r="I36" s="120" t="s">
        <v>4</v>
      </c>
      <c r="J36" s="15">
        <f t="shared" si="18"/>
        <v>36</v>
      </c>
      <c r="K36" s="71" t="s">
        <v>4</v>
      </c>
      <c r="L36" s="60" t="s">
        <v>132</v>
      </c>
      <c r="M36" s="162" t="s">
        <v>4</v>
      </c>
      <c r="N36" s="120" t="s">
        <v>4</v>
      </c>
      <c r="O36" s="15">
        <f t="shared" si="14"/>
        <v>18</v>
      </c>
      <c r="P36" s="71" t="s">
        <v>4</v>
      </c>
      <c r="Q36" s="61" t="s">
        <v>132</v>
      </c>
      <c r="R36" s="120" t="s">
        <v>4</v>
      </c>
      <c r="S36" s="120" t="s">
        <v>4</v>
      </c>
      <c r="T36" s="15">
        <f t="shared" si="2"/>
        <v>35</v>
      </c>
      <c r="U36" s="71" t="s">
        <v>4</v>
      </c>
      <c r="V36" s="60" t="s">
        <v>132</v>
      </c>
      <c r="W36" s="162" t="s">
        <v>4</v>
      </c>
      <c r="X36" s="120" t="s">
        <v>4</v>
      </c>
      <c r="Y36" s="15">
        <f t="shared" si="22"/>
        <v>33</v>
      </c>
      <c r="Z36" s="71" t="s">
        <v>4</v>
      </c>
      <c r="AA36" s="61" t="s">
        <v>132</v>
      </c>
      <c r="AB36" s="120" t="s">
        <v>4</v>
      </c>
      <c r="AC36" s="120" t="s">
        <v>4</v>
      </c>
      <c r="AD36" s="15">
        <f t="shared" si="19"/>
        <v>50</v>
      </c>
      <c r="AE36" s="71" t="s">
        <v>4</v>
      </c>
      <c r="AF36" s="60" t="s">
        <v>132</v>
      </c>
      <c r="AG36" s="162" t="s">
        <v>4</v>
      </c>
      <c r="AH36" s="120" t="s">
        <v>4</v>
      </c>
      <c r="AI36" s="15">
        <f t="shared" si="15"/>
        <v>32</v>
      </c>
      <c r="AJ36" s="71" t="s">
        <v>4</v>
      </c>
      <c r="AK36" s="61" t="s">
        <v>132</v>
      </c>
      <c r="AL36" s="120" t="s">
        <v>4</v>
      </c>
      <c r="AM36" s="120" t="s">
        <v>4</v>
      </c>
      <c r="AN36" s="15">
        <f t="shared" si="6"/>
        <v>49</v>
      </c>
      <c r="AO36" s="71" t="s">
        <v>4</v>
      </c>
      <c r="AP36" s="60" t="s">
        <v>132</v>
      </c>
      <c r="AQ36" s="162" t="s">
        <v>4</v>
      </c>
      <c r="AR36" s="120" t="s">
        <v>4</v>
      </c>
      <c r="AS36" s="15">
        <v>19</v>
      </c>
      <c r="AT36" s="71" t="s">
        <v>4</v>
      </c>
      <c r="AU36" s="61" t="s">
        <v>132</v>
      </c>
      <c r="AV36" s="120" t="s">
        <v>4</v>
      </c>
      <c r="AW36" s="120" t="s">
        <v>4</v>
      </c>
      <c r="AX36" s="15">
        <f t="shared" si="20"/>
        <v>36</v>
      </c>
      <c r="AY36" s="71" t="s">
        <v>4</v>
      </c>
      <c r="AZ36" s="60" t="s">
        <v>132</v>
      </c>
      <c r="BA36" s="162" t="s">
        <v>4</v>
      </c>
      <c r="BB36" s="120" t="s">
        <v>4</v>
      </c>
      <c r="BC36" s="15">
        <f t="shared" si="16"/>
        <v>18</v>
      </c>
      <c r="BD36" s="71" t="s">
        <v>4</v>
      </c>
      <c r="BE36" s="61" t="s">
        <v>132</v>
      </c>
      <c r="BF36" s="120" t="s">
        <v>4</v>
      </c>
      <c r="BG36" s="120" t="s">
        <v>4</v>
      </c>
      <c r="BH36" s="15">
        <f t="shared" si="9"/>
        <v>35</v>
      </c>
      <c r="BI36" s="71" t="s">
        <v>4</v>
      </c>
      <c r="BJ36" s="60" t="s">
        <v>132</v>
      </c>
      <c r="BK36" s="162" t="s">
        <v>4</v>
      </c>
      <c r="BL36" s="120" t="s">
        <v>4</v>
      </c>
      <c r="BM36" s="15">
        <f t="shared" si="23"/>
        <v>33</v>
      </c>
      <c r="BN36" s="71" t="s">
        <v>4</v>
      </c>
      <c r="BO36" s="61" t="s">
        <v>132</v>
      </c>
      <c r="BP36" s="120" t="s">
        <v>4</v>
      </c>
      <c r="BQ36" s="120" t="s">
        <v>4</v>
      </c>
      <c r="BR36" s="15">
        <f t="shared" si="21"/>
        <v>50</v>
      </c>
      <c r="BS36" s="71" t="s">
        <v>4</v>
      </c>
      <c r="BT36" s="60" t="s">
        <v>132</v>
      </c>
      <c r="BU36" s="162" t="s">
        <v>4</v>
      </c>
      <c r="BV36" s="120" t="s">
        <v>4</v>
      </c>
      <c r="BW36" s="15">
        <f t="shared" si="17"/>
        <v>32</v>
      </c>
      <c r="BX36" s="71" t="s">
        <v>4</v>
      </c>
      <c r="BY36" s="61" t="s">
        <v>132</v>
      </c>
      <c r="BZ36" s="120" t="s">
        <v>4</v>
      </c>
      <c r="CA36" s="120" t="s">
        <v>4</v>
      </c>
      <c r="CB36" s="15">
        <f t="shared" si="13"/>
        <v>49</v>
      </c>
      <c r="CC36" s="71" t="s">
        <v>4</v>
      </c>
      <c r="CD36" s="60" t="s">
        <v>132</v>
      </c>
      <c r="CE36" s="162" t="s">
        <v>4</v>
      </c>
      <c r="CF36" s="120" t="s">
        <v>4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19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18"/>
        <v>36</v>
      </c>
      <c r="K37" s="71" t="s">
        <v>4</v>
      </c>
      <c r="L37" s="60" t="s">
        <v>132</v>
      </c>
      <c r="M37" s="162" t="s">
        <v>4</v>
      </c>
      <c r="N37" s="120" t="s">
        <v>4</v>
      </c>
      <c r="O37" s="15">
        <f t="shared" si="14"/>
        <v>18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2"/>
        <v>35</v>
      </c>
      <c r="U37" s="71" t="s">
        <v>4</v>
      </c>
      <c r="V37" s="60" t="s">
        <v>132</v>
      </c>
      <c r="W37" s="162" t="s">
        <v>4</v>
      </c>
      <c r="X37" s="120" t="s">
        <v>4</v>
      </c>
      <c r="Y37" s="15">
        <f t="shared" si="22"/>
        <v>33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19"/>
        <v>50</v>
      </c>
      <c r="AE37" s="71" t="s">
        <v>4</v>
      </c>
      <c r="AF37" s="60" t="s">
        <v>132</v>
      </c>
      <c r="AG37" s="162" t="s">
        <v>4</v>
      </c>
      <c r="AH37" s="120" t="s">
        <v>4</v>
      </c>
      <c r="AI37" s="15">
        <f t="shared" si="15"/>
        <v>32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6"/>
        <v>49</v>
      </c>
      <c r="AO37" s="71" t="s">
        <v>4</v>
      </c>
      <c r="AP37" s="60" t="s">
        <v>132</v>
      </c>
      <c r="AQ37" s="162" t="s">
        <v>4</v>
      </c>
      <c r="AR37" s="120" t="s">
        <v>4</v>
      </c>
      <c r="AS37" s="15">
        <v>19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20"/>
        <v>36</v>
      </c>
      <c r="AY37" s="71" t="s">
        <v>4</v>
      </c>
      <c r="AZ37" s="60" t="s">
        <v>132</v>
      </c>
      <c r="BA37" s="162" t="s">
        <v>4</v>
      </c>
      <c r="BB37" s="120" t="s">
        <v>4</v>
      </c>
      <c r="BC37" s="15">
        <f t="shared" si="16"/>
        <v>18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9"/>
        <v>35</v>
      </c>
      <c r="BI37" s="71" t="s">
        <v>4</v>
      </c>
      <c r="BJ37" s="60" t="s">
        <v>132</v>
      </c>
      <c r="BK37" s="162" t="s">
        <v>4</v>
      </c>
      <c r="BL37" s="120" t="s">
        <v>4</v>
      </c>
      <c r="BM37" s="15">
        <f t="shared" si="23"/>
        <v>33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21"/>
        <v>50</v>
      </c>
      <c r="BS37" s="71" t="s">
        <v>4</v>
      </c>
      <c r="BT37" s="60" t="s">
        <v>132</v>
      </c>
      <c r="BU37" s="162" t="s">
        <v>4</v>
      </c>
      <c r="BV37" s="120" t="s">
        <v>4</v>
      </c>
      <c r="BW37" s="15">
        <f t="shared" si="17"/>
        <v>32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 t="shared" si="13"/>
        <v>49</v>
      </c>
      <c r="CC37" s="71" t="s">
        <v>4</v>
      </c>
      <c r="CD37" s="60" t="s">
        <v>132</v>
      </c>
      <c r="CE37" s="162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19</v>
      </c>
      <c r="F38" s="71">
        <v>10</v>
      </c>
      <c r="G38" s="115" t="s">
        <v>130</v>
      </c>
      <c r="H38" s="120" t="s">
        <v>181</v>
      </c>
      <c r="I38" s="120" t="s">
        <v>140</v>
      </c>
      <c r="J38" s="15">
        <f t="shared" si="18"/>
        <v>36</v>
      </c>
      <c r="K38" s="71">
        <v>10</v>
      </c>
      <c r="L38" s="60" t="s">
        <v>130</v>
      </c>
      <c r="M38" s="162" t="s">
        <v>181</v>
      </c>
      <c r="N38" s="120" t="s">
        <v>140</v>
      </c>
      <c r="O38" s="15">
        <f t="shared" si="14"/>
        <v>18</v>
      </c>
      <c r="P38" s="71">
        <v>10</v>
      </c>
      <c r="Q38" s="115" t="s">
        <v>130</v>
      </c>
      <c r="R38" s="120" t="s">
        <v>181</v>
      </c>
      <c r="S38" s="120" t="s">
        <v>140</v>
      </c>
      <c r="T38" s="15">
        <f t="shared" si="2"/>
        <v>35</v>
      </c>
      <c r="U38" s="71">
        <v>10</v>
      </c>
      <c r="V38" s="60" t="s">
        <v>130</v>
      </c>
      <c r="W38" s="162" t="s">
        <v>181</v>
      </c>
      <c r="X38" s="120" t="s">
        <v>140</v>
      </c>
      <c r="Y38" s="15">
        <f t="shared" si="22"/>
        <v>33</v>
      </c>
      <c r="Z38" s="71">
        <v>10</v>
      </c>
      <c r="AA38" s="115" t="s">
        <v>130</v>
      </c>
      <c r="AB38" s="120" t="s">
        <v>181</v>
      </c>
      <c r="AC38" s="120" t="s">
        <v>140</v>
      </c>
      <c r="AD38" s="15">
        <f t="shared" si="19"/>
        <v>50</v>
      </c>
      <c r="AE38" s="71">
        <v>10</v>
      </c>
      <c r="AF38" s="60" t="s">
        <v>130</v>
      </c>
      <c r="AG38" s="162" t="s">
        <v>181</v>
      </c>
      <c r="AH38" s="120" t="s">
        <v>140</v>
      </c>
      <c r="AI38" s="15">
        <f t="shared" si="15"/>
        <v>32</v>
      </c>
      <c r="AJ38" s="71">
        <v>10</v>
      </c>
      <c r="AK38" s="115" t="s">
        <v>130</v>
      </c>
      <c r="AL38" s="120" t="s">
        <v>181</v>
      </c>
      <c r="AM38" s="120" t="s">
        <v>140</v>
      </c>
      <c r="AN38" s="15">
        <f t="shared" si="6"/>
        <v>49</v>
      </c>
      <c r="AO38" s="71">
        <v>10</v>
      </c>
      <c r="AP38" s="60" t="s">
        <v>130</v>
      </c>
      <c r="AQ38" s="162" t="s">
        <v>181</v>
      </c>
      <c r="AR38" s="120" t="s">
        <v>140</v>
      </c>
      <c r="AS38" s="15">
        <v>19</v>
      </c>
      <c r="AT38" s="71">
        <v>10</v>
      </c>
      <c r="AU38" s="115" t="s">
        <v>130</v>
      </c>
      <c r="AV38" s="120" t="s">
        <v>181</v>
      </c>
      <c r="AW38" s="120" t="s">
        <v>140</v>
      </c>
      <c r="AX38" s="15">
        <f t="shared" si="20"/>
        <v>36</v>
      </c>
      <c r="AY38" s="71">
        <v>10</v>
      </c>
      <c r="AZ38" s="60" t="s">
        <v>130</v>
      </c>
      <c r="BA38" s="162" t="s">
        <v>181</v>
      </c>
      <c r="BB38" s="120" t="s">
        <v>140</v>
      </c>
      <c r="BC38" s="15">
        <f t="shared" si="16"/>
        <v>18</v>
      </c>
      <c r="BD38" s="71">
        <v>10</v>
      </c>
      <c r="BE38" s="115" t="s">
        <v>130</v>
      </c>
      <c r="BF38" s="120" t="s">
        <v>181</v>
      </c>
      <c r="BG38" s="120" t="s">
        <v>140</v>
      </c>
      <c r="BH38" s="15">
        <f t="shared" si="9"/>
        <v>35</v>
      </c>
      <c r="BI38" s="71">
        <v>10</v>
      </c>
      <c r="BJ38" s="60" t="s">
        <v>130</v>
      </c>
      <c r="BK38" s="162" t="s">
        <v>181</v>
      </c>
      <c r="BL38" s="120" t="s">
        <v>140</v>
      </c>
      <c r="BM38" s="15">
        <f t="shared" si="23"/>
        <v>33</v>
      </c>
      <c r="BN38" s="71">
        <v>10</v>
      </c>
      <c r="BO38" s="115" t="s">
        <v>130</v>
      </c>
      <c r="BP38" s="120" t="s">
        <v>181</v>
      </c>
      <c r="BQ38" s="120" t="s">
        <v>140</v>
      </c>
      <c r="BR38" s="15">
        <f t="shared" si="21"/>
        <v>50</v>
      </c>
      <c r="BS38" s="71">
        <v>10</v>
      </c>
      <c r="BT38" s="60" t="s">
        <v>130</v>
      </c>
      <c r="BU38" s="162" t="s">
        <v>181</v>
      </c>
      <c r="BV38" s="120" t="s">
        <v>140</v>
      </c>
      <c r="BW38" s="15">
        <f t="shared" si="17"/>
        <v>32</v>
      </c>
      <c r="BX38" s="71">
        <v>10</v>
      </c>
      <c r="BY38" s="115" t="s">
        <v>130</v>
      </c>
      <c r="BZ38" s="120" t="s">
        <v>181</v>
      </c>
      <c r="CA38" s="120" t="s">
        <v>140</v>
      </c>
      <c r="CB38" s="15">
        <f t="shared" si="13"/>
        <v>49</v>
      </c>
      <c r="CC38" s="71">
        <v>10</v>
      </c>
      <c r="CD38" s="60" t="s">
        <v>130</v>
      </c>
      <c r="CE38" s="162" t="s">
        <v>181</v>
      </c>
      <c r="CF38" s="120" t="s">
        <v>140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19</v>
      </c>
      <c r="F39" s="71">
        <v>15</v>
      </c>
      <c r="G39" s="61" t="s">
        <v>130</v>
      </c>
      <c r="H39" s="120" t="s">
        <v>205</v>
      </c>
      <c r="I39" s="120" t="s">
        <v>135</v>
      </c>
      <c r="J39" s="15">
        <f t="shared" si="18"/>
        <v>36</v>
      </c>
      <c r="K39" s="71">
        <v>15</v>
      </c>
      <c r="L39" s="60" t="s">
        <v>130</v>
      </c>
      <c r="M39" s="162" t="s">
        <v>205</v>
      </c>
      <c r="N39" s="120" t="s">
        <v>135</v>
      </c>
      <c r="O39" s="15">
        <f t="shared" si="14"/>
        <v>18</v>
      </c>
      <c r="P39" s="71">
        <v>15</v>
      </c>
      <c r="Q39" s="61" t="s">
        <v>130</v>
      </c>
      <c r="R39" s="120" t="s">
        <v>205</v>
      </c>
      <c r="S39" s="120" t="s">
        <v>135</v>
      </c>
      <c r="T39" s="15">
        <f t="shared" si="2"/>
        <v>35</v>
      </c>
      <c r="U39" s="71">
        <v>15</v>
      </c>
      <c r="V39" s="60" t="s">
        <v>130</v>
      </c>
      <c r="W39" s="162" t="s">
        <v>205</v>
      </c>
      <c r="X39" s="120" t="s">
        <v>135</v>
      </c>
      <c r="Y39" s="15">
        <f t="shared" si="22"/>
        <v>33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ref="AD39:AD70" si="24">Y39+17</f>
        <v>50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15"/>
        <v>32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6"/>
        <v>49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19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15">
        <f t="shared" si="20"/>
        <v>36</v>
      </c>
      <c r="AY39" s="71">
        <v>15</v>
      </c>
      <c r="AZ39" s="60" t="s">
        <v>130</v>
      </c>
      <c r="BA39" s="162" t="s">
        <v>205</v>
      </c>
      <c r="BB39" s="120" t="s">
        <v>135</v>
      </c>
      <c r="BC39" s="15">
        <f t="shared" si="16"/>
        <v>18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15">
        <f t="shared" si="9"/>
        <v>35</v>
      </c>
      <c r="BI39" s="71">
        <v>15</v>
      </c>
      <c r="BJ39" s="60" t="s">
        <v>130</v>
      </c>
      <c r="BK39" s="162" t="s">
        <v>205</v>
      </c>
      <c r="BL39" s="120" t="s">
        <v>135</v>
      </c>
      <c r="BM39" s="15">
        <f t="shared" si="23"/>
        <v>33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21"/>
        <v>50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si="17"/>
        <v>32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si="13"/>
        <v>49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19</v>
      </c>
      <c r="F40" s="118">
        <v>45</v>
      </c>
      <c r="G40" s="110" t="s">
        <v>130</v>
      </c>
      <c r="H40" s="123" t="s">
        <v>205</v>
      </c>
      <c r="I40" s="123" t="s">
        <v>4</v>
      </c>
      <c r="J40" s="117">
        <f t="shared" si="18"/>
        <v>36</v>
      </c>
      <c r="K40" s="118">
        <v>45</v>
      </c>
      <c r="L40" s="64" t="s">
        <v>130</v>
      </c>
      <c r="M40" s="139" t="s">
        <v>205</v>
      </c>
      <c r="N40" s="123" t="s">
        <v>4</v>
      </c>
      <c r="O40" s="117">
        <f t="shared" si="14"/>
        <v>18</v>
      </c>
      <c r="P40" s="118">
        <v>45</v>
      </c>
      <c r="Q40" s="110" t="s">
        <v>130</v>
      </c>
      <c r="R40" s="123" t="s">
        <v>205</v>
      </c>
      <c r="S40" s="123" t="s">
        <v>4</v>
      </c>
      <c r="T40" s="117">
        <f t="shared" si="2"/>
        <v>35</v>
      </c>
      <c r="U40" s="118">
        <v>45</v>
      </c>
      <c r="V40" s="64" t="s">
        <v>130</v>
      </c>
      <c r="W40" s="139" t="s">
        <v>205</v>
      </c>
      <c r="X40" s="123" t="s">
        <v>4</v>
      </c>
      <c r="Y40" s="117">
        <f>E40+14</f>
        <v>33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24"/>
        <v>50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15"/>
        <v>32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6"/>
        <v>49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19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117">
        <f t="shared" si="20"/>
        <v>36</v>
      </c>
      <c r="AY40" s="118">
        <v>45</v>
      </c>
      <c r="AZ40" s="64" t="s">
        <v>130</v>
      </c>
      <c r="BA40" s="139" t="s">
        <v>205</v>
      </c>
      <c r="BB40" s="123" t="s">
        <v>4</v>
      </c>
      <c r="BC40" s="117">
        <f t="shared" si="16"/>
        <v>18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117">
        <f t="shared" si="9"/>
        <v>35</v>
      </c>
      <c r="BI40" s="118">
        <v>45</v>
      </c>
      <c r="BJ40" s="64" t="s">
        <v>130</v>
      </c>
      <c r="BK40" s="139" t="s">
        <v>205</v>
      </c>
      <c r="BL40" s="123" t="s">
        <v>4</v>
      </c>
      <c r="BM40" s="117">
        <f>AS40+14</f>
        <v>33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21"/>
        <v>50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17"/>
        <v>32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13"/>
        <v>49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18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18"/>
        <v>35</v>
      </c>
      <c r="K41" s="69" t="s">
        <v>4</v>
      </c>
      <c r="L41" s="62" t="s">
        <v>131</v>
      </c>
      <c r="M41" s="135" t="s">
        <v>4</v>
      </c>
      <c r="N41" s="119" t="s">
        <v>4</v>
      </c>
      <c r="O41" s="9">
        <f t="shared" si="14"/>
        <v>17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2"/>
        <v>34</v>
      </c>
      <c r="U41" s="69" t="s">
        <v>4</v>
      </c>
      <c r="V41" s="62" t="s">
        <v>131</v>
      </c>
      <c r="W41" s="135" t="s">
        <v>4</v>
      </c>
      <c r="X41" s="119" t="s">
        <v>4</v>
      </c>
      <c r="Y41" s="9">
        <f t="shared" ref="Y41:Y42" si="25">E41+15</f>
        <v>33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24"/>
        <v>50</v>
      </c>
      <c r="AE41" s="69" t="s">
        <v>4</v>
      </c>
      <c r="AF41" s="59" t="s">
        <v>131</v>
      </c>
      <c r="AG41" s="119" t="s">
        <v>4</v>
      </c>
      <c r="AH41" s="119" t="s">
        <v>4</v>
      </c>
      <c r="AI41" s="9">
        <f t="shared" si="15"/>
        <v>32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6"/>
        <v>49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18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20"/>
        <v>35</v>
      </c>
      <c r="AY41" s="69" t="s">
        <v>4</v>
      </c>
      <c r="AZ41" s="62" t="s">
        <v>131</v>
      </c>
      <c r="BA41" s="135" t="s">
        <v>4</v>
      </c>
      <c r="BB41" s="119" t="s">
        <v>4</v>
      </c>
      <c r="BC41" s="9">
        <f t="shared" si="16"/>
        <v>17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9"/>
        <v>34</v>
      </c>
      <c r="BI41" s="69" t="s">
        <v>4</v>
      </c>
      <c r="BJ41" s="62" t="s">
        <v>131</v>
      </c>
      <c r="BK41" s="135" t="s">
        <v>4</v>
      </c>
      <c r="BL41" s="119" t="s">
        <v>4</v>
      </c>
      <c r="BM41" s="9">
        <f t="shared" ref="BM41:BM42" si="26">AS41+15</f>
        <v>33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21"/>
        <v>50</v>
      </c>
      <c r="BS41" s="69" t="s">
        <v>4</v>
      </c>
      <c r="BT41" s="59" t="s">
        <v>131</v>
      </c>
      <c r="BU41" s="119" t="s">
        <v>4</v>
      </c>
      <c r="BV41" s="119" t="s">
        <v>4</v>
      </c>
      <c r="BW41" s="9">
        <f t="shared" si="17"/>
        <v>32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13"/>
        <v>49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5">
        <v>18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18"/>
        <v>35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f t="shared" si="14"/>
        <v>17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2"/>
        <v>34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25"/>
        <v>33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24"/>
        <v>50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15"/>
        <v>32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6"/>
        <v>49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18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20"/>
        <v>35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f t="shared" si="16"/>
        <v>17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9"/>
        <v>34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26"/>
        <v>33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21"/>
        <v>50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17"/>
        <v>32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13"/>
        <v>49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18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18"/>
        <v>35</v>
      </c>
      <c r="K43" s="71" t="s">
        <v>4</v>
      </c>
      <c r="L43" s="60" t="s">
        <v>132</v>
      </c>
      <c r="M43" s="136" t="s">
        <v>4</v>
      </c>
      <c r="N43" s="121" t="s">
        <v>4</v>
      </c>
      <c r="O43" s="15">
        <f t="shared" si="14"/>
        <v>17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2"/>
        <v>34</v>
      </c>
      <c r="U43" s="71" t="s">
        <v>4</v>
      </c>
      <c r="V43" s="60" t="s">
        <v>132</v>
      </c>
      <c r="W43" s="136" t="s">
        <v>4</v>
      </c>
      <c r="X43" s="121" t="s">
        <v>4</v>
      </c>
      <c r="Y43" s="15">
        <f>E43+15</f>
        <v>33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24"/>
        <v>50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15"/>
        <v>32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6"/>
        <v>49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18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20"/>
        <v>35</v>
      </c>
      <c r="AY43" s="71" t="s">
        <v>4</v>
      </c>
      <c r="AZ43" s="60" t="s">
        <v>132</v>
      </c>
      <c r="BA43" s="136" t="s">
        <v>4</v>
      </c>
      <c r="BB43" s="121" t="s">
        <v>4</v>
      </c>
      <c r="BC43" s="15">
        <f t="shared" si="16"/>
        <v>17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9"/>
        <v>34</v>
      </c>
      <c r="BI43" s="71" t="s">
        <v>4</v>
      </c>
      <c r="BJ43" s="60" t="s">
        <v>132</v>
      </c>
      <c r="BK43" s="136" t="s">
        <v>4</v>
      </c>
      <c r="BL43" s="121" t="s">
        <v>4</v>
      </c>
      <c r="BM43" s="15">
        <f>AS43+15</f>
        <v>33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21"/>
        <v>50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17"/>
        <v>32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13"/>
        <v>49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18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18"/>
        <v>35</v>
      </c>
      <c r="K44" s="118" t="s">
        <v>4</v>
      </c>
      <c r="L44" s="64" t="s">
        <v>130</v>
      </c>
      <c r="M44" s="139" t="s">
        <v>4</v>
      </c>
      <c r="N44" s="123" t="s">
        <v>4</v>
      </c>
      <c r="O44" s="117">
        <f t="shared" si="14"/>
        <v>17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2"/>
        <v>34</v>
      </c>
      <c r="U44" s="118" t="s">
        <v>4</v>
      </c>
      <c r="V44" s="64" t="s">
        <v>130</v>
      </c>
      <c r="W44" s="139" t="s">
        <v>4</v>
      </c>
      <c r="X44" s="123" t="s">
        <v>4</v>
      </c>
      <c r="Y44" s="117">
        <f>E44+10</f>
        <v>28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24"/>
        <v>45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15"/>
        <v>27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6"/>
        <v>44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18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20"/>
        <v>35</v>
      </c>
      <c r="AY44" s="118" t="s">
        <v>4</v>
      </c>
      <c r="AZ44" s="64" t="s">
        <v>130</v>
      </c>
      <c r="BA44" s="139" t="s">
        <v>4</v>
      </c>
      <c r="BB44" s="123" t="s">
        <v>4</v>
      </c>
      <c r="BC44" s="117">
        <f t="shared" si="16"/>
        <v>17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9"/>
        <v>34</v>
      </c>
      <c r="BI44" s="118" t="s">
        <v>4</v>
      </c>
      <c r="BJ44" s="64" t="s">
        <v>130</v>
      </c>
      <c r="BK44" s="139" t="s">
        <v>4</v>
      </c>
      <c r="BL44" s="123" t="s">
        <v>4</v>
      </c>
      <c r="BM44" s="117">
        <f>AS44+10</f>
        <v>28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21"/>
        <v>45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17"/>
        <v>27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13"/>
        <v>44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18</v>
      </c>
      <c r="F45" s="73">
        <v>3.4</v>
      </c>
      <c r="G45" s="109" t="s">
        <v>131</v>
      </c>
      <c r="H45" s="124" t="s">
        <v>134</v>
      </c>
      <c r="I45" s="119" t="s">
        <v>4</v>
      </c>
      <c r="J45" s="20">
        <f t="shared" si="18"/>
        <v>35</v>
      </c>
      <c r="K45" s="173">
        <v>3.8</v>
      </c>
      <c r="L45" s="174" t="s">
        <v>131</v>
      </c>
      <c r="M45" s="129" t="s">
        <v>134</v>
      </c>
      <c r="N45" s="119" t="s">
        <v>4</v>
      </c>
      <c r="O45" s="20">
        <f t="shared" si="14"/>
        <v>17</v>
      </c>
      <c r="P45" s="173">
        <v>3.2</v>
      </c>
      <c r="Q45" s="179" t="s">
        <v>131</v>
      </c>
      <c r="R45" s="124" t="s">
        <v>134</v>
      </c>
      <c r="S45" s="119" t="s">
        <v>4</v>
      </c>
      <c r="T45" s="20">
        <f t="shared" si="2"/>
        <v>34</v>
      </c>
      <c r="U45" s="173">
        <v>3.6</v>
      </c>
      <c r="V45" s="174" t="s">
        <v>131</v>
      </c>
      <c r="W45" s="129" t="s">
        <v>134</v>
      </c>
      <c r="X45" s="119" t="s">
        <v>4</v>
      </c>
      <c r="Y45" s="20">
        <f t="shared" ref="Y45:Y50" si="27">E45+9</f>
        <v>27</v>
      </c>
      <c r="Z45" s="73">
        <v>3.4</v>
      </c>
      <c r="AA45" s="109" t="s">
        <v>131</v>
      </c>
      <c r="AB45" s="124" t="s">
        <v>134</v>
      </c>
      <c r="AC45" s="119" t="s">
        <v>4</v>
      </c>
      <c r="AD45" s="20">
        <f t="shared" si="24"/>
        <v>44</v>
      </c>
      <c r="AE45" s="173">
        <v>3.8</v>
      </c>
      <c r="AF45" s="174" t="s">
        <v>131</v>
      </c>
      <c r="AG45" s="129" t="s">
        <v>134</v>
      </c>
      <c r="AH45" s="119" t="s">
        <v>4</v>
      </c>
      <c r="AI45" s="20">
        <f t="shared" ref="AI45:AI55" si="28">Y45-1</f>
        <v>26</v>
      </c>
      <c r="AJ45" s="173">
        <v>3.2</v>
      </c>
      <c r="AK45" s="179" t="s">
        <v>131</v>
      </c>
      <c r="AL45" s="124" t="s">
        <v>134</v>
      </c>
      <c r="AM45" s="119" t="s">
        <v>4</v>
      </c>
      <c r="AN45" s="20">
        <f t="shared" si="6"/>
        <v>43</v>
      </c>
      <c r="AO45" s="173">
        <v>3.6</v>
      </c>
      <c r="AP45" s="174" t="s">
        <v>131</v>
      </c>
      <c r="AQ45" s="129" t="s">
        <v>134</v>
      </c>
      <c r="AR45" s="119" t="s">
        <v>4</v>
      </c>
      <c r="AS45" s="20">
        <v>18</v>
      </c>
      <c r="AT45" s="73">
        <v>3.4</v>
      </c>
      <c r="AU45" s="109" t="s">
        <v>131</v>
      </c>
      <c r="AV45" s="124" t="s">
        <v>134</v>
      </c>
      <c r="AW45" s="119" t="s">
        <v>4</v>
      </c>
      <c r="AX45" s="20">
        <f t="shared" si="20"/>
        <v>35</v>
      </c>
      <c r="AY45" s="173">
        <v>3.8</v>
      </c>
      <c r="AZ45" s="174" t="s">
        <v>131</v>
      </c>
      <c r="BA45" s="129" t="s">
        <v>134</v>
      </c>
      <c r="BB45" s="119" t="s">
        <v>4</v>
      </c>
      <c r="BC45" s="20">
        <f t="shared" si="16"/>
        <v>17</v>
      </c>
      <c r="BD45" s="173">
        <v>3.2</v>
      </c>
      <c r="BE45" s="179" t="s">
        <v>131</v>
      </c>
      <c r="BF45" s="124" t="s">
        <v>134</v>
      </c>
      <c r="BG45" s="119" t="s">
        <v>4</v>
      </c>
      <c r="BH45" s="20">
        <f t="shared" si="9"/>
        <v>34</v>
      </c>
      <c r="BI45" s="173">
        <v>3.6</v>
      </c>
      <c r="BJ45" s="174" t="s">
        <v>131</v>
      </c>
      <c r="BK45" s="129" t="s">
        <v>134</v>
      </c>
      <c r="BL45" s="119" t="s">
        <v>4</v>
      </c>
      <c r="BM45" s="20">
        <f t="shared" ref="BM45:BM50" si="29">AS45+9</f>
        <v>27</v>
      </c>
      <c r="BN45" s="73">
        <v>3.4</v>
      </c>
      <c r="BO45" s="109" t="s">
        <v>131</v>
      </c>
      <c r="BP45" s="124" t="s">
        <v>134</v>
      </c>
      <c r="BQ45" s="119" t="s">
        <v>4</v>
      </c>
      <c r="BR45" s="20">
        <f t="shared" si="21"/>
        <v>44</v>
      </c>
      <c r="BS45" s="173">
        <v>3.8</v>
      </c>
      <c r="BT45" s="174" t="s">
        <v>131</v>
      </c>
      <c r="BU45" s="129" t="s">
        <v>134</v>
      </c>
      <c r="BV45" s="119" t="s">
        <v>4</v>
      </c>
      <c r="BW45" s="20">
        <f t="shared" si="17"/>
        <v>26</v>
      </c>
      <c r="BX45" s="173">
        <v>3.2</v>
      </c>
      <c r="BY45" s="179" t="s">
        <v>131</v>
      </c>
      <c r="BZ45" s="124" t="s">
        <v>134</v>
      </c>
      <c r="CA45" s="119" t="s">
        <v>4</v>
      </c>
      <c r="CB45" s="20">
        <f t="shared" si="13"/>
        <v>43</v>
      </c>
      <c r="CC45" s="173">
        <v>3.6</v>
      </c>
      <c r="CD45" s="174" t="s">
        <v>131</v>
      </c>
      <c r="CE45" s="129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17</v>
      </c>
      <c r="F46" s="74" t="s">
        <v>4</v>
      </c>
      <c r="G46" s="63" t="s">
        <v>130</v>
      </c>
      <c r="H46" s="125" t="s">
        <v>4</v>
      </c>
      <c r="I46" s="121" t="s">
        <v>4</v>
      </c>
      <c r="J46" s="22">
        <f t="shared" si="18"/>
        <v>34</v>
      </c>
      <c r="K46" s="74" t="s">
        <v>4</v>
      </c>
      <c r="L46" s="60" t="s">
        <v>130</v>
      </c>
      <c r="M46" s="130" t="s">
        <v>4</v>
      </c>
      <c r="N46" s="121" t="s">
        <v>4</v>
      </c>
      <c r="O46" s="22">
        <f t="shared" si="14"/>
        <v>16</v>
      </c>
      <c r="P46" s="74" t="s">
        <v>4</v>
      </c>
      <c r="Q46" s="63" t="s">
        <v>130</v>
      </c>
      <c r="R46" s="125" t="s">
        <v>4</v>
      </c>
      <c r="S46" s="121" t="s">
        <v>4</v>
      </c>
      <c r="T46" s="22">
        <f t="shared" si="2"/>
        <v>33</v>
      </c>
      <c r="U46" s="74" t="s">
        <v>4</v>
      </c>
      <c r="V46" s="60" t="s">
        <v>130</v>
      </c>
      <c r="W46" s="130" t="s">
        <v>4</v>
      </c>
      <c r="X46" s="121" t="s">
        <v>4</v>
      </c>
      <c r="Y46" s="22">
        <f t="shared" si="27"/>
        <v>26</v>
      </c>
      <c r="Z46" s="74" t="s">
        <v>4</v>
      </c>
      <c r="AA46" s="63" t="s">
        <v>130</v>
      </c>
      <c r="AB46" s="125" t="s">
        <v>4</v>
      </c>
      <c r="AC46" s="121" t="s">
        <v>4</v>
      </c>
      <c r="AD46" s="22">
        <f t="shared" si="24"/>
        <v>43</v>
      </c>
      <c r="AE46" s="74" t="s">
        <v>4</v>
      </c>
      <c r="AF46" s="60" t="s">
        <v>130</v>
      </c>
      <c r="AG46" s="130" t="s">
        <v>4</v>
      </c>
      <c r="AH46" s="121" t="s">
        <v>4</v>
      </c>
      <c r="AI46" s="22">
        <f t="shared" si="28"/>
        <v>25</v>
      </c>
      <c r="AJ46" s="74" t="s">
        <v>4</v>
      </c>
      <c r="AK46" s="63" t="s">
        <v>130</v>
      </c>
      <c r="AL46" s="125" t="s">
        <v>4</v>
      </c>
      <c r="AM46" s="121" t="s">
        <v>4</v>
      </c>
      <c r="AN46" s="22">
        <f t="shared" si="6"/>
        <v>42</v>
      </c>
      <c r="AO46" s="74" t="s">
        <v>4</v>
      </c>
      <c r="AP46" s="60" t="s">
        <v>130</v>
      </c>
      <c r="AQ46" s="130" t="s">
        <v>4</v>
      </c>
      <c r="AR46" s="121" t="s">
        <v>4</v>
      </c>
      <c r="AS46" s="22">
        <v>17</v>
      </c>
      <c r="AT46" s="74" t="s">
        <v>4</v>
      </c>
      <c r="AU46" s="63" t="s">
        <v>130</v>
      </c>
      <c r="AV46" s="125" t="s">
        <v>4</v>
      </c>
      <c r="AW46" s="121" t="s">
        <v>4</v>
      </c>
      <c r="AX46" s="22">
        <f t="shared" si="20"/>
        <v>34</v>
      </c>
      <c r="AY46" s="74" t="s">
        <v>4</v>
      </c>
      <c r="AZ46" s="60" t="s">
        <v>130</v>
      </c>
      <c r="BA46" s="130" t="s">
        <v>4</v>
      </c>
      <c r="BB46" s="121" t="s">
        <v>4</v>
      </c>
      <c r="BC46" s="22">
        <f t="shared" si="16"/>
        <v>16</v>
      </c>
      <c r="BD46" s="74" t="s">
        <v>4</v>
      </c>
      <c r="BE46" s="63" t="s">
        <v>130</v>
      </c>
      <c r="BF46" s="125" t="s">
        <v>4</v>
      </c>
      <c r="BG46" s="121" t="s">
        <v>4</v>
      </c>
      <c r="BH46" s="22">
        <f t="shared" si="9"/>
        <v>33</v>
      </c>
      <c r="BI46" s="74" t="s">
        <v>4</v>
      </c>
      <c r="BJ46" s="60" t="s">
        <v>130</v>
      </c>
      <c r="BK46" s="130" t="s">
        <v>4</v>
      </c>
      <c r="BL46" s="121" t="s">
        <v>4</v>
      </c>
      <c r="BM46" s="22">
        <f t="shared" si="29"/>
        <v>26</v>
      </c>
      <c r="BN46" s="74" t="s">
        <v>4</v>
      </c>
      <c r="BO46" s="63" t="s">
        <v>130</v>
      </c>
      <c r="BP46" s="125" t="s">
        <v>4</v>
      </c>
      <c r="BQ46" s="121" t="s">
        <v>4</v>
      </c>
      <c r="BR46" s="22">
        <f t="shared" si="21"/>
        <v>43</v>
      </c>
      <c r="BS46" s="74" t="s">
        <v>4</v>
      </c>
      <c r="BT46" s="60" t="s">
        <v>130</v>
      </c>
      <c r="BU46" s="130" t="s">
        <v>4</v>
      </c>
      <c r="BV46" s="121" t="s">
        <v>4</v>
      </c>
      <c r="BW46" s="22">
        <f t="shared" si="17"/>
        <v>25</v>
      </c>
      <c r="BX46" s="74" t="s">
        <v>4</v>
      </c>
      <c r="BY46" s="63" t="s">
        <v>130</v>
      </c>
      <c r="BZ46" s="125" t="s">
        <v>4</v>
      </c>
      <c r="CA46" s="121" t="s">
        <v>4</v>
      </c>
      <c r="CB46" s="22">
        <f t="shared" si="13"/>
        <v>42</v>
      </c>
      <c r="CC46" s="74" t="s">
        <v>4</v>
      </c>
      <c r="CD46" s="60" t="s">
        <v>130</v>
      </c>
      <c r="CE46" s="130" t="s">
        <v>4</v>
      </c>
      <c r="CF46" s="121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17</v>
      </c>
      <c r="F47" s="74">
        <v>30</v>
      </c>
      <c r="G47" s="147" t="s">
        <v>130</v>
      </c>
      <c r="H47" s="126" t="s">
        <v>134</v>
      </c>
      <c r="I47" s="134" t="s">
        <v>135</v>
      </c>
      <c r="J47" s="22">
        <f t="shared" si="18"/>
        <v>34</v>
      </c>
      <c r="K47" s="74">
        <v>30</v>
      </c>
      <c r="L47" s="60" t="s">
        <v>130</v>
      </c>
      <c r="M47" s="131" t="s">
        <v>134</v>
      </c>
      <c r="N47" s="134" t="s">
        <v>135</v>
      </c>
      <c r="O47" s="22">
        <f t="shared" si="14"/>
        <v>16</v>
      </c>
      <c r="P47" s="74">
        <v>30</v>
      </c>
      <c r="Q47" s="147" t="s">
        <v>130</v>
      </c>
      <c r="R47" s="126" t="s">
        <v>134</v>
      </c>
      <c r="S47" s="134" t="s">
        <v>135</v>
      </c>
      <c r="T47" s="22">
        <f t="shared" si="2"/>
        <v>33</v>
      </c>
      <c r="U47" s="74">
        <v>30</v>
      </c>
      <c r="V47" s="60" t="s">
        <v>130</v>
      </c>
      <c r="W47" s="131" t="s">
        <v>134</v>
      </c>
      <c r="X47" s="134" t="s">
        <v>135</v>
      </c>
      <c r="Y47" s="22">
        <f t="shared" si="27"/>
        <v>26</v>
      </c>
      <c r="Z47" s="74">
        <v>30</v>
      </c>
      <c r="AA47" s="147" t="s">
        <v>130</v>
      </c>
      <c r="AB47" s="126" t="s">
        <v>134</v>
      </c>
      <c r="AC47" s="134" t="s">
        <v>135</v>
      </c>
      <c r="AD47" s="22">
        <f t="shared" si="24"/>
        <v>43</v>
      </c>
      <c r="AE47" s="74">
        <v>30</v>
      </c>
      <c r="AF47" s="60" t="s">
        <v>130</v>
      </c>
      <c r="AG47" s="131" t="s">
        <v>134</v>
      </c>
      <c r="AH47" s="134" t="s">
        <v>135</v>
      </c>
      <c r="AI47" s="22">
        <f t="shared" si="28"/>
        <v>25</v>
      </c>
      <c r="AJ47" s="74">
        <v>30</v>
      </c>
      <c r="AK47" s="147" t="s">
        <v>130</v>
      </c>
      <c r="AL47" s="126" t="s">
        <v>134</v>
      </c>
      <c r="AM47" s="134" t="s">
        <v>135</v>
      </c>
      <c r="AN47" s="22">
        <f t="shared" si="6"/>
        <v>42</v>
      </c>
      <c r="AO47" s="74">
        <v>30</v>
      </c>
      <c r="AP47" s="60" t="s">
        <v>130</v>
      </c>
      <c r="AQ47" s="131" t="s">
        <v>134</v>
      </c>
      <c r="AR47" s="134" t="s">
        <v>135</v>
      </c>
      <c r="AS47" s="22">
        <v>17</v>
      </c>
      <c r="AT47" s="74">
        <v>30</v>
      </c>
      <c r="AU47" s="147" t="s">
        <v>130</v>
      </c>
      <c r="AV47" s="126" t="s">
        <v>134</v>
      </c>
      <c r="AW47" s="134" t="s">
        <v>135</v>
      </c>
      <c r="AX47" s="22">
        <f t="shared" si="20"/>
        <v>34</v>
      </c>
      <c r="AY47" s="74">
        <v>30</v>
      </c>
      <c r="AZ47" s="60" t="s">
        <v>130</v>
      </c>
      <c r="BA47" s="131" t="s">
        <v>134</v>
      </c>
      <c r="BB47" s="134" t="s">
        <v>135</v>
      </c>
      <c r="BC47" s="22">
        <f t="shared" si="16"/>
        <v>16</v>
      </c>
      <c r="BD47" s="74">
        <v>30</v>
      </c>
      <c r="BE47" s="147" t="s">
        <v>130</v>
      </c>
      <c r="BF47" s="126" t="s">
        <v>134</v>
      </c>
      <c r="BG47" s="134" t="s">
        <v>135</v>
      </c>
      <c r="BH47" s="22">
        <f t="shared" si="9"/>
        <v>33</v>
      </c>
      <c r="BI47" s="74">
        <v>30</v>
      </c>
      <c r="BJ47" s="60" t="s">
        <v>130</v>
      </c>
      <c r="BK47" s="131" t="s">
        <v>134</v>
      </c>
      <c r="BL47" s="134" t="s">
        <v>135</v>
      </c>
      <c r="BM47" s="22">
        <f t="shared" si="29"/>
        <v>26</v>
      </c>
      <c r="BN47" s="74">
        <v>30</v>
      </c>
      <c r="BO47" s="147" t="s">
        <v>130</v>
      </c>
      <c r="BP47" s="126" t="s">
        <v>134</v>
      </c>
      <c r="BQ47" s="134" t="s">
        <v>135</v>
      </c>
      <c r="BR47" s="22">
        <f t="shared" si="21"/>
        <v>43</v>
      </c>
      <c r="BS47" s="74">
        <v>30</v>
      </c>
      <c r="BT47" s="60" t="s">
        <v>130</v>
      </c>
      <c r="BU47" s="131" t="s">
        <v>134</v>
      </c>
      <c r="BV47" s="134" t="s">
        <v>135</v>
      </c>
      <c r="BW47" s="22">
        <f t="shared" si="17"/>
        <v>25</v>
      </c>
      <c r="BX47" s="74">
        <v>30</v>
      </c>
      <c r="BY47" s="147" t="s">
        <v>130</v>
      </c>
      <c r="BZ47" s="126" t="s">
        <v>134</v>
      </c>
      <c r="CA47" s="134" t="s">
        <v>135</v>
      </c>
      <c r="CB47" s="22">
        <f t="shared" si="13"/>
        <v>42</v>
      </c>
      <c r="CC47" s="74">
        <v>30</v>
      </c>
      <c r="CD47" s="60" t="s">
        <v>130</v>
      </c>
      <c r="CE47" s="131" t="s">
        <v>134</v>
      </c>
      <c r="CF47" s="134" t="s">
        <v>135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16</v>
      </c>
      <c r="F48" s="74">
        <v>1</v>
      </c>
      <c r="G48" s="63" t="s">
        <v>132</v>
      </c>
      <c r="H48" s="127" t="s">
        <v>134</v>
      </c>
      <c r="I48" s="120" t="s">
        <v>136</v>
      </c>
      <c r="J48" s="22">
        <f t="shared" si="18"/>
        <v>33</v>
      </c>
      <c r="K48" s="74">
        <v>1</v>
      </c>
      <c r="L48" s="60" t="s">
        <v>132</v>
      </c>
      <c r="M48" s="132" t="s">
        <v>134</v>
      </c>
      <c r="N48" s="120" t="s">
        <v>136</v>
      </c>
      <c r="O48" s="22">
        <f t="shared" si="14"/>
        <v>15</v>
      </c>
      <c r="P48" s="74">
        <v>1</v>
      </c>
      <c r="Q48" s="63" t="s">
        <v>132</v>
      </c>
      <c r="R48" s="127" t="s">
        <v>134</v>
      </c>
      <c r="S48" s="120" t="s">
        <v>136</v>
      </c>
      <c r="T48" s="22">
        <f t="shared" si="2"/>
        <v>32</v>
      </c>
      <c r="U48" s="74">
        <v>1</v>
      </c>
      <c r="V48" s="60" t="s">
        <v>132</v>
      </c>
      <c r="W48" s="132" t="s">
        <v>134</v>
      </c>
      <c r="X48" s="120" t="s">
        <v>136</v>
      </c>
      <c r="Y48" s="22">
        <f t="shared" si="27"/>
        <v>25</v>
      </c>
      <c r="Z48" s="74">
        <v>1</v>
      </c>
      <c r="AA48" s="63" t="s">
        <v>132</v>
      </c>
      <c r="AB48" s="127" t="s">
        <v>134</v>
      </c>
      <c r="AC48" s="120" t="s">
        <v>136</v>
      </c>
      <c r="AD48" s="22">
        <f t="shared" si="24"/>
        <v>42</v>
      </c>
      <c r="AE48" s="74">
        <v>1</v>
      </c>
      <c r="AF48" s="60" t="s">
        <v>132</v>
      </c>
      <c r="AG48" s="132" t="s">
        <v>134</v>
      </c>
      <c r="AH48" s="120" t="s">
        <v>136</v>
      </c>
      <c r="AI48" s="22">
        <f t="shared" si="28"/>
        <v>24</v>
      </c>
      <c r="AJ48" s="74">
        <v>1</v>
      </c>
      <c r="AK48" s="63" t="s">
        <v>132</v>
      </c>
      <c r="AL48" s="127" t="s">
        <v>134</v>
      </c>
      <c r="AM48" s="120" t="s">
        <v>136</v>
      </c>
      <c r="AN48" s="22">
        <f t="shared" si="6"/>
        <v>41</v>
      </c>
      <c r="AO48" s="74">
        <v>1</v>
      </c>
      <c r="AP48" s="60" t="s">
        <v>132</v>
      </c>
      <c r="AQ48" s="132" t="s">
        <v>134</v>
      </c>
      <c r="AR48" s="120" t="s">
        <v>136</v>
      </c>
      <c r="AS48" s="22">
        <v>16</v>
      </c>
      <c r="AT48" s="74">
        <v>1</v>
      </c>
      <c r="AU48" s="63" t="s">
        <v>132</v>
      </c>
      <c r="AV48" s="127" t="s">
        <v>134</v>
      </c>
      <c r="AW48" s="120" t="s">
        <v>136</v>
      </c>
      <c r="AX48" s="22">
        <f t="shared" si="20"/>
        <v>33</v>
      </c>
      <c r="AY48" s="74">
        <v>1</v>
      </c>
      <c r="AZ48" s="60" t="s">
        <v>132</v>
      </c>
      <c r="BA48" s="132" t="s">
        <v>134</v>
      </c>
      <c r="BB48" s="120" t="s">
        <v>136</v>
      </c>
      <c r="BC48" s="22">
        <f t="shared" si="16"/>
        <v>15</v>
      </c>
      <c r="BD48" s="74">
        <v>1</v>
      </c>
      <c r="BE48" s="63" t="s">
        <v>132</v>
      </c>
      <c r="BF48" s="127" t="s">
        <v>134</v>
      </c>
      <c r="BG48" s="120" t="s">
        <v>136</v>
      </c>
      <c r="BH48" s="22">
        <f t="shared" si="9"/>
        <v>32</v>
      </c>
      <c r="BI48" s="74">
        <v>1</v>
      </c>
      <c r="BJ48" s="60" t="s">
        <v>132</v>
      </c>
      <c r="BK48" s="132" t="s">
        <v>134</v>
      </c>
      <c r="BL48" s="120" t="s">
        <v>136</v>
      </c>
      <c r="BM48" s="22">
        <f t="shared" si="29"/>
        <v>25</v>
      </c>
      <c r="BN48" s="74">
        <v>1</v>
      </c>
      <c r="BO48" s="63" t="s">
        <v>132</v>
      </c>
      <c r="BP48" s="127" t="s">
        <v>134</v>
      </c>
      <c r="BQ48" s="120" t="s">
        <v>136</v>
      </c>
      <c r="BR48" s="22">
        <f t="shared" si="21"/>
        <v>42</v>
      </c>
      <c r="BS48" s="74">
        <v>1</v>
      </c>
      <c r="BT48" s="60" t="s">
        <v>132</v>
      </c>
      <c r="BU48" s="132" t="s">
        <v>134</v>
      </c>
      <c r="BV48" s="120" t="s">
        <v>136</v>
      </c>
      <c r="BW48" s="22">
        <f t="shared" si="17"/>
        <v>24</v>
      </c>
      <c r="BX48" s="74">
        <v>1</v>
      </c>
      <c r="BY48" s="63" t="s">
        <v>132</v>
      </c>
      <c r="BZ48" s="127" t="s">
        <v>134</v>
      </c>
      <c r="CA48" s="120" t="s">
        <v>136</v>
      </c>
      <c r="CB48" s="22">
        <f t="shared" si="13"/>
        <v>41</v>
      </c>
      <c r="CC48" s="74">
        <v>1</v>
      </c>
      <c r="CD48" s="60" t="s">
        <v>132</v>
      </c>
      <c r="CE48" s="132" t="s">
        <v>134</v>
      </c>
      <c r="CF48" s="120" t="s">
        <v>136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15</v>
      </c>
      <c r="F49" s="74">
        <v>90</v>
      </c>
      <c r="G49" s="147" t="s">
        <v>130</v>
      </c>
      <c r="H49" s="127" t="s">
        <v>182</v>
      </c>
      <c r="I49" s="120" t="s">
        <v>136</v>
      </c>
      <c r="J49" s="22">
        <f t="shared" si="18"/>
        <v>32</v>
      </c>
      <c r="K49" s="74">
        <v>90</v>
      </c>
      <c r="L49" s="60" t="s">
        <v>130</v>
      </c>
      <c r="M49" s="132" t="s">
        <v>182</v>
      </c>
      <c r="N49" s="120" t="s">
        <v>136</v>
      </c>
      <c r="O49" s="22">
        <f t="shared" si="14"/>
        <v>14</v>
      </c>
      <c r="P49" s="74">
        <v>90</v>
      </c>
      <c r="Q49" s="147" t="s">
        <v>130</v>
      </c>
      <c r="R49" s="127" t="s">
        <v>182</v>
      </c>
      <c r="S49" s="120" t="s">
        <v>136</v>
      </c>
      <c r="T49" s="22">
        <f t="shared" si="2"/>
        <v>31</v>
      </c>
      <c r="U49" s="74">
        <v>90</v>
      </c>
      <c r="V49" s="60" t="s">
        <v>130</v>
      </c>
      <c r="W49" s="132" t="s">
        <v>182</v>
      </c>
      <c r="X49" s="120" t="s">
        <v>136</v>
      </c>
      <c r="Y49" s="22">
        <f t="shared" si="27"/>
        <v>24</v>
      </c>
      <c r="Z49" s="74">
        <v>90</v>
      </c>
      <c r="AA49" s="147" t="s">
        <v>130</v>
      </c>
      <c r="AB49" s="127" t="s">
        <v>182</v>
      </c>
      <c r="AC49" s="120" t="s">
        <v>136</v>
      </c>
      <c r="AD49" s="22">
        <f t="shared" si="24"/>
        <v>41</v>
      </c>
      <c r="AE49" s="74">
        <v>90</v>
      </c>
      <c r="AF49" s="60" t="s">
        <v>130</v>
      </c>
      <c r="AG49" s="132" t="s">
        <v>182</v>
      </c>
      <c r="AH49" s="120" t="s">
        <v>136</v>
      </c>
      <c r="AI49" s="22">
        <f t="shared" si="28"/>
        <v>23</v>
      </c>
      <c r="AJ49" s="74">
        <v>90</v>
      </c>
      <c r="AK49" s="147" t="s">
        <v>130</v>
      </c>
      <c r="AL49" s="127" t="s">
        <v>182</v>
      </c>
      <c r="AM49" s="120" t="s">
        <v>136</v>
      </c>
      <c r="AN49" s="22">
        <f t="shared" si="6"/>
        <v>40</v>
      </c>
      <c r="AO49" s="74">
        <v>90</v>
      </c>
      <c r="AP49" s="60" t="s">
        <v>130</v>
      </c>
      <c r="AQ49" s="132" t="s">
        <v>182</v>
      </c>
      <c r="AR49" s="120" t="s">
        <v>136</v>
      </c>
      <c r="AS49" s="22">
        <v>15</v>
      </c>
      <c r="AT49" s="74">
        <v>90</v>
      </c>
      <c r="AU49" s="147" t="s">
        <v>130</v>
      </c>
      <c r="AV49" s="127" t="s">
        <v>182</v>
      </c>
      <c r="AW49" s="120" t="s">
        <v>136</v>
      </c>
      <c r="AX49" s="22">
        <f t="shared" si="20"/>
        <v>32</v>
      </c>
      <c r="AY49" s="74">
        <v>90</v>
      </c>
      <c r="AZ49" s="60" t="s">
        <v>130</v>
      </c>
      <c r="BA49" s="132" t="s">
        <v>182</v>
      </c>
      <c r="BB49" s="120" t="s">
        <v>136</v>
      </c>
      <c r="BC49" s="22">
        <f t="shared" si="16"/>
        <v>14</v>
      </c>
      <c r="BD49" s="74">
        <v>90</v>
      </c>
      <c r="BE49" s="147" t="s">
        <v>130</v>
      </c>
      <c r="BF49" s="127" t="s">
        <v>182</v>
      </c>
      <c r="BG49" s="120" t="s">
        <v>136</v>
      </c>
      <c r="BH49" s="22">
        <f t="shared" si="9"/>
        <v>31</v>
      </c>
      <c r="BI49" s="74">
        <v>90</v>
      </c>
      <c r="BJ49" s="60" t="s">
        <v>130</v>
      </c>
      <c r="BK49" s="132" t="s">
        <v>182</v>
      </c>
      <c r="BL49" s="120" t="s">
        <v>136</v>
      </c>
      <c r="BM49" s="22">
        <f t="shared" si="29"/>
        <v>24</v>
      </c>
      <c r="BN49" s="74">
        <v>90</v>
      </c>
      <c r="BO49" s="147" t="s">
        <v>130</v>
      </c>
      <c r="BP49" s="127" t="s">
        <v>182</v>
      </c>
      <c r="BQ49" s="120" t="s">
        <v>136</v>
      </c>
      <c r="BR49" s="22">
        <f t="shared" si="21"/>
        <v>41</v>
      </c>
      <c r="BS49" s="74">
        <v>90</v>
      </c>
      <c r="BT49" s="60" t="s">
        <v>130</v>
      </c>
      <c r="BU49" s="132" t="s">
        <v>182</v>
      </c>
      <c r="BV49" s="120" t="s">
        <v>136</v>
      </c>
      <c r="BW49" s="22">
        <f t="shared" si="17"/>
        <v>23</v>
      </c>
      <c r="BX49" s="74">
        <v>90</v>
      </c>
      <c r="BY49" s="147" t="s">
        <v>130</v>
      </c>
      <c r="BZ49" s="127" t="s">
        <v>182</v>
      </c>
      <c r="CA49" s="120" t="s">
        <v>136</v>
      </c>
      <c r="CB49" s="22">
        <f t="shared" si="13"/>
        <v>40</v>
      </c>
      <c r="CC49" s="74">
        <v>90</v>
      </c>
      <c r="CD49" s="60" t="s">
        <v>130</v>
      </c>
      <c r="CE49" s="132" t="s">
        <v>182</v>
      </c>
      <c r="CF49" s="120" t="s">
        <v>136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14</v>
      </c>
      <c r="F50" s="74">
        <v>15</v>
      </c>
      <c r="G50" s="63" t="s">
        <v>130</v>
      </c>
      <c r="H50" s="127" t="s">
        <v>205</v>
      </c>
      <c r="I50" s="120" t="s">
        <v>135</v>
      </c>
      <c r="J50" s="22">
        <f t="shared" si="18"/>
        <v>31</v>
      </c>
      <c r="K50" s="74">
        <v>15</v>
      </c>
      <c r="L50" s="60" t="s">
        <v>130</v>
      </c>
      <c r="M50" s="132" t="s">
        <v>205</v>
      </c>
      <c r="N50" s="120" t="s">
        <v>135</v>
      </c>
      <c r="O50" s="22">
        <f t="shared" si="14"/>
        <v>13</v>
      </c>
      <c r="P50" s="74">
        <v>15</v>
      </c>
      <c r="Q50" s="63" t="s">
        <v>130</v>
      </c>
      <c r="R50" s="127" t="s">
        <v>205</v>
      </c>
      <c r="S50" s="120" t="s">
        <v>135</v>
      </c>
      <c r="T50" s="22">
        <f t="shared" si="2"/>
        <v>30</v>
      </c>
      <c r="U50" s="74">
        <v>15</v>
      </c>
      <c r="V50" s="60" t="s">
        <v>130</v>
      </c>
      <c r="W50" s="132" t="s">
        <v>205</v>
      </c>
      <c r="X50" s="120" t="s">
        <v>135</v>
      </c>
      <c r="Y50" s="22">
        <f t="shared" si="27"/>
        <v>23</v>
      </c>
      <c r="Z50" s="167" t="s">
        <v>4</v>
      </c>
      <c r="AA50" s="181" t="s">
        <v>130</v>
      </c>
      <c r="AB50" s="127" t="s">
        <v>205</v>
      </c>
      <c r="AC50" s="120" t="s">
        <v>135</v>
      </c>
      <c r="AD50" s="22">
        <f t="shared" si="24"/>
        <v>40</v>
      </c>
      <c r="AE50" s="167" t="s">
        <v>4</v>
      </c>
      <c r="AF50" s="181" t="s">
        <v>130</v>
      </c>
      <c r="AG50" s="127" t="s">
        <v>205</v>
      </c>
      <c r="AH50" s="120" t="s">
        <v>135</v>
      </c>
      <c r="AI50" s="22">
        <f t="shared" si="28"/>
        <v>22</v>
      </c>
      <c r="AJ50" s="167" t="s">
        <v>4</v>
      </c>
      <c r="AK50" s="181" t="s">
        <v>130</v>
      </c>
      <c r="AL50" s="127" t="s">
        <v>205</v>
      </c>
      <c r="AM50" s="120" t="s">
        <v>135</v>
      </c>
      <c r="AN50" s="22">
        <f t="shared" si="6"/>
        <v>39</v>
      </c>
      <c r="AO50" s="167" t="s">
        <v>4</v>
      </c>
      <c r="AP50" s="181" t="s">
        <v>130</v>
      </c>
      <c r="AQ50" s="127" t="s">
        <v>205</v>
      </c>
      <c r="AR50" s="120" t="s">
        <v>135</v>
      </c>
      <c r="AS50" s="22">
        <v>14</v>
      </c>
      <c r="AT50" s="74">
        <v>15</v>
      </c>
      <c r="AU50" s="63" t="s">
        <v>130</v>
      </c>
      <c r="AV50" s="127" t="s">
        <v>205</v>
      </c>
      <c r="AW50" s="120" t="s">
        <v>135</v>
      </c>
      <c r="AX50" s="22">
        <f t="shared" si="20"/>
        <v>31</v>
      </c>
      <c r="AY50" s="74">
        <v>15</v>
      </c>
      <c r="AZ50" s="60" t="s">
        <v>130</v>
      </c>
      <c r="BA50" s="132" t="s">
        <v>205</v>
      </c>
      <c r="BB50" s="120" t="s">
        <v>135</v>
      </c>
      <c r="BC50" s="22">
        <f t="shared" si="16"/>
        <v>13</v>
      </c>
      <c r="BD50" s="74">
        <v>15</v>
      </c>
      <c r="BE50" s="63" t="s">
        <v>130</v>
      </c>
      <c r="BF50" s="127" t="s">
        <v>205</v>
      </c>
      <c r="BG50" s="120" t="s">
        <v>135</v>
      </c>
      <c r="BH50" s="22">
        <f t="shared" si="9"/>
        <v>30</v>
      </c>
      <c r="BI50" s="74">
        <v>15</v>
      </c>
      <c r="BJ50" s="60" t="s">
        <v>130</v>
      </c>
      <c r="BK50" s="132" t="s">
        <v>205</v>
      </c>
      <c r="BL50" s="120" t="s">
        <v>135</v>
      </c>
      <c r="BM50" s="22">
        <f t="shared" si="29"/>
        <v>23</v>
      </c>
      <c r="BN50" s="167" t="s">
        <v>4</v>
      </c>
      <c r="BO50" s="181" t="s">
        <v>130</v>
      </c>
      <c r="BP50" s="127" t="s">
        <v>205</v>
      </c>
      <c r="BQ50" s="120" t="s">
        <v>135</v>
      </c>
      <c r="BR50" s="22">
        <f t="shared" si="21"/>
        <v>40</v>
      </c>
      <c r="BS50" s="167" t="s">
        <v>4</v>
      </c>
      <c r="BT50" s="181" t="s">
        <v>130</v>
      </c>
      <c r="BU50" s="127" t="s">
        <v>205</v>
      </c>
      <c r="BV50" s="120" t="s">
        <v>135</v>
      </c>
      <c r="BW50" s="22">
        <f t="shared" si="17"/>
        <v>22</v>
      </c>
      <c r="BX50" s="167" t="s">
        <v>4</v>
      </c>
      <c r="BY50" s="181" t="s">
        <v>130</v>
      </c>
      <c r="BZ50" s="127" t="s">
        <v>205</v>
      </c>
      <c r="CA50" s="120" t="s">
        <v>135</v>
      </c>
      <c r="CB50" s="22">
        <f t="shared" si="13"/>
        <v>39</v>
      </c>
      <c r="CC50" s="167" t="s">
        <v>4</v>
      </c>
      <c r="CD50" s="181" t="s">
        <v>130</v>
      </c>
      <c r="CE50" s="127" t="s">
        <v>205</v>
      </c>
      <c r="CF50" s="120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14</v>
      </c>
      <c r="F51" s="76">
        <v>45</v>
      </c>
      <c r="G51" s="110" t="s">
        <v>130</v>
      </c>
      <c r="H51" s="133" t="s">
        <v>205</v>
      </c>
      <c r="I51" s="123" t="s">
        <v>4</v>
      </c>
      <c r="J51" s="28">
        <f t="shared" si="18"/>
        <v>31</v>
      </c>
      <c r="K51" s="76">
        <v>45</v>
      </c>
      <c r="L51" s="64" t="s">
        <v>130</v>
      </c>
      <c r="M51" s="138" t="s">
        <v>205</v>
      </c>
      <c r="N51" s="123" t="s">
        <v>4</v>
      </c>
      <c r="O51" s="28">
        <f t="shared" si="14"/>
        <v>13</v>
      </c>
      <c r="P51" s="76">
        <v>45</v>
      </c>
      <c r="Q51" s="110" t="s">
        <v>130</v>
      </c>
      <c r="R51" s="133" t="s">
        <v>205</v>
      </c>
      <c r="S51" s="123" t="s">
        <v>4</v>
      </c>
      <c r="T51" s="28">
        <f t="shared" si="2"/>
        <v>30</v>
      </c>
      <c r="U51" s="76">
        <v>45</v>
      </c>
      <c r="V51" s="64" t="s">
        <v>130</v>
      </c>
      <c r="W51" s="138" t="s">
        <v>205</v>
      </c>
      <c r="X51" s="123" t="s">
        <v>4</v>
      </c>
      <c r="Y51" s="28">
        <f>E51+9</f>
        <v>23</v>
      </c>
      <c r="Z51" s="186" t="s">
        <v>4</v>
      </c>
      <c r="AA51" s="187" t="s">
        <v>130</v>
      </c>
      <c r="AB51" s="133" t="s">
        <v>205</v>
      </c>
      <c r="AC51" s="123" t="s">
        <v>4</v>
      </c>
      <c r="AD51" s="28">
        <f t="shared" si="24"/>
        <v>40</v>
      </c>
      <c r="AE51" s="186" t="s">
        <v>4</v>
      </c>
      <c r="AF51" s="187" t="s">
        <v>130</v>
      </c>
      <c r="AG51" s="133" t="s">
        <v>205</v>
      </c>
      <c r="AH51" s="123" t="s">
        <v>4</v>
      </c>
      <c r="AI51" s="28">
        <f t="shared" si="28"/>
        <v>22</v>
      </c>
      <c r="AJ51" s="186" t="s">
        <v>4</v>
      </c>
      <c r="AK51" s="187" t="s">
        <v>130</v>
      </c>
      <c r="AL51" s="133" t="s">
        <v>205</v>
      </c>
      <c r="AM51" s="123" t="s">
        <v>4</v>
      </c>
      <c r="AN51" s="28">
        <f t="shared" si="6"/>
        <v>39</v>
      </c>
      <c r="AO51" s="186" t="s">
        <v>4</v>
      </c>
      <c r="AP51" s="187" t="s">
        <v>130</v>
      </c>
      <c r="AQ51" s="133" t="s">
        <v>205</v>
      </c>
      <c r="AR51" s="123" t="s">
        <v>4</v>
      </c>
      <c r="AS51" s="28">
        <v>14</v>
      </c>
      <c r="AT51" s="76">
        <v>45</v>
      </c>
      <c r="AU51" s="110" t="s">
        <v>130</v>
      </c>
      <c r="AV51" s="133" t="s">
        <v>205</v>
      </c>
      <c r="AW51" s="123" t="s">
        <v>4</v>
      </c>
      <c r="AX51" s="28">
        <f t="shared" si="20"/>
        <v>31</v>
      </c>
      <c r="AY51" s="76">
        <v>45</v>
      </c>
      <c r="AZ51" s="64" t="s">
        <v>130</v>
      </c>
      <c r="BA51" s="138" t="s">
        <v>205</v>
      </c>
      <c r="BB51" s="123" t="s">
        <v>4</v>
      </c>
      <c r="BC51" s="28">
        <f t="shared" si="16"/>
        <v>13</v>
      </c>
      <c r="BD51" s="76">
        <v>45</v>
      </c>
      <c r="BE51" s="110" t="s">
        <v>130</v>
      </c>
      <c r="BF51" s="133" t="s">
        <v>205</v>
      </c>
      <c r="BG51" s="123" t="s">
        <v>4</v>
      </c>
      <c r="BH51" s="28">
        <f t="shared" si="9"/>
        <v>30</v>
      </c>
      <c r="BI51" s="76">
        <v>45</v>
      </c>
      <c r="BJ51" s="64" t="s">
        <v>130</v>
      </c>
      <c r="BK51" s="138" t="s">
        <v>205</v>
      </c>
      <c r="BL51" s="123" t="s">
        <v>4</v>
      </c>
      <c r="BM51" s="28">
        <f>AS51+9</f>
        <v>23</v>
      </c>
      <c r="BN51" s="186" t="s">
        <v>4</v>
      </c>
      <c r="BO51" s="187" t="s">
        <v>130</v>
      </c>
      <c r="BP51" s="133" t="s">
        <v>205</v>
      </c>
      <c r="BQ51" s="123" t="s">
        <v>4</v>
      </c>
      <c r="BR51" s="28">
        <f t="shared" si="21"/>
        <v>40</v>
      </c>
      <c r="BS51" s="186" t="s">
        <v>4</v>
      </c>
      <c r="BT51" s="187" t="s">
        <v>130</v>
      </c>
      <c r="BU51" s="133" t="s">
        <v>205</v>
      </c>
      <c r="BV51" s="123" t="s">
        <v>4</v>
      </c>
      <c r="BW51" s="28">
        <f t="shared" si="17"/>
        <v>22</v>
      </c>
      <c r="BX51" s="186" t="s">
        <v>4</v>
      </c>
      <c r="BY51" s="187" t="s">
        <v>130</v>
      </c>
      <c r="BZ51" s="133" t="s">
        <v>205</v>
      </c>
      <c r="CA51" s="123" t="s">
        <v>4</v>
      </c>
      <c r="CB51" s="28">
        <f t="shared" si="13"/>
        <v>39</v>
      </c>
      <c r="CC51" s="186" t="s">
        <v>4</v>
      </c>
      <c r="CD51" s="187" t="s">
        <v>130</v>
      </c>
      <c r="CE51" s="133" t="s">
        <v>205</v>
      </c>
      <c r="CF51" s="12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48">
        <v>13</v>
      </c>
      <c r="F52" s="149" t="s">
        <v>4</v>
      </c>
      <c r="G52" s="59" t="s">
        <v>131</v>
      </c>
      <c r="H52" s="124" t="s">
        <v>4</v>
      </c>
      <c r="I52" s="119" t="s">
        <v>4</v>
      </c>
      <c r="J52" s="148">
        <f t="shared" si="18"/>
        <v>30</v>
      </c>
      <c r="K52" s="149" t="s">
        <v>4</v>
      </c>
      <c r="L52" s="62" t="s">
        <v>131</v>
      </c>
      <c r="M52" s="129" t="s">
        <v>4</v>
      </c>
      <c r="N52" s="119" t="s">
        <v>4</v>
      </c>
      <c r="O52" s="148">
        <f t="shared" si="14"/>
        <v>12</v>
      </c>
      <c r="P52" s="149" t="s">
        <v>4</v>
      </c>
      <c r="Q52" s="59" t="s">
        <v>131</v>
      </c>
      <c r="R52" s="124" t="s">
        <v>4</v>
      </c>
      <c r="S52" s="119" t="s">
        <v>4</v>
      </c>
      <c r="T52" s="148">
        <f t="shared" si="2"/>
        <v>29</v>
      </c>
      <c r="U52" s="149" t="s">
        <v>4</v>
      </c>
      <c r="V52" s="62" t="s">
        <v>131</v>
      </c>
      <c r="W52" s="129" t="s">
        <v>4</v>
      </c>
      <c r="X52" s="119" t="s">
        <v>4</v>
      </c>
      <c r="Y52" s="148">
        <f t="shared" ref="Y52:Y53" si="30">E52+10</f>
        <v>23</v>
      </c>
      <c r="Z52" s="149" t="s">
        <v>4</v>
      </c>
      <c r="AA52" s="59" t="s">
        <v>131</v>
      </c>
      <c r="AB52" s="124" t="s">
        <v>4</v>
      </c>
      <c r="AC52" s="119" t="s">
        <v>4</v>
      </c>
      <c r="AD52" s="148">
        <f t="shared" si="24"/>
        <v>40</v>
      </c>
      <c r="AE52" s="149" t="s">
        <v>4</v>
      </c>
      <c r="AF52" s="59" t="s">
        <v>131</v>
      </c>
      <c r="AG52" s="124" t="s">
        <v>4</v>
      </c>
      <c r="AH52" s="119" t="s">
        <v>4</v>
      </c>
      <c r="AI52" s="148">
        <f t="shared" si="28"/>
        <v>22</v>
      </c>
      <c r="AJ52" s="149" t="s">
        <v>4</v>
      </c>
      <c r="AK52" s="59" t="s">
        <v>131</v>
      </c>
      <c r="AL52" s="124" t="s">
        <v>4</v>
      </c>
      <c r="AM52" s="119" t="s">
        <v>4</v>
      </c>
      <c r="AN52" s="148">
        <f t="shared" si="6"/>
        <v>39</v>
      </c>
      <c r="AO52" s="149" t="s">
        <v>4</v>
      </c>
      <c r="AP52" s="59" t="s">
        <v>131</v>
      </c>
      <c r="AQ52" s="124" t="s">
        <v>4</v>
      </c>
      <c r="AR52" s="119" t="s">
        <v>4</v>
      </c>
      <c r="AS52" s="148">
        <v>13</v>
      </c>
      <c r="AT52" s="149" t="s">
        <v>4</v>
      </c>
      <c r="AU52" s="59" t="s">
        <v>131</v>
      </c>
      <c r="AV52" s="124" t="s">
        <v>4</v>
      </c>
      <c r="AW52" s="119" t="s">
        <v>4</v>
      </c>
      <c r="AX52" s="148">
        <f t="shared" si="20"/>
        <v>30</v>
      </c>
      <c r="AY52" s="149" t="s">
        <v>4</v>
      </c>
      <c r="AZ52" s="62" t="s">
        <v>131</v>
      </c>
      <c r="BA52" s="129" t="s">
        <v>4</v>
      </c>
      <c r="BB52" s="119" t="s">
        <v>4</v>
      </c>
      <c r="BC52" s="148">
        <f t="shared" si="16"/>
        <v>12</v>
      </c>
      <c r="BD52" s="149" t="s">
        <v>4</v>
      </c>
      <c r="BE52" s="59" t="s">
        <v>131</v>
      </c>
      <c r="BF52" s="124" t="s">
        <v>4</v>
      </c>
      <c r="BG52" s="119" t="s">
        <v>4</v>
      </c>
      <c r="BH52" s="148">
        <f t="shared" si="9"/>
        <v>29</v>
      </c>
      <c r="BI52" s="149" t="s">
        <v>4</v>
      </c>
      <c r="BJ52" s="62" t="s">
        <v>131</v>
      </c>
      <c r="BK52" s="129" t="s">
        <v>4</v>
      </c>
      <c r="BL52" s="119" t="s">
        <v>4</v>
      </c>
      <c r="BM52" s="148">
        <f t="shared" ref="BM52:BM53" si="31">AS52+10</f>
        <v>23</v>
      </c>
      <c r="BN52" s="149" t="s">
        <v>4</v>
      </c>
      <c r="BO52" s="59" t="s">
        <v>131</v>
      </c>
      <c r="BP52" s="124" t="s">
        <v>4</v>
      </c>
      <c r="BQ52" s="119" t="s">
        <v>4</v>
      </c>
      <c r="BR52" s="148">
        <f t="shared" si="21"/>
        <v>40</v>
      </c>
      <c r="BS52" s="149" t="s">
        <v>4</v>
      </c>
      <c r="BT52" s="59" t="s">
        <v>131</v>
      </c>
      <c r="BU52" s="124" t="s">
        <v>4</v>
      </c>
      <c r="BV52" s="119" t="s">
        <v>4</v>
      </c>
      <c r="BW52" s="148">
        <f t="shared" si="17"/>
        <v>22</v>
      </c>
      <c r="BX52" s="149" t="s">
        <v>4</v>
      </c>
      <c r="BY52" s="59" t="s">
        <v>131</v>
      </c>
      <c r="BZ52" s="124" t="s">
        <v>4</v>
      </c>
      <c r="CA52" s="119" t="s">
        <v>4</v>
      </c>
      <c r="CB52" s="148">
        <f t="shared" si="13"/>
        <v>39</v>
      </c>
      <c r="CC52" s="149" t="s">
        <v>4</v>
      </c>
      <c r="CD52" s="59" t="s">
        <v>131</v>
      </c>
      <c r="CE52" s="124" t="s">
        <v>4</v>
      </c>
      <c r="CF52" s="119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6" t="s">
        <v>179</v>
      </c>
      <c r="E53" s="12">
        <v>13</v>
      </c>
      <c r="F53" s="70" t="s">
        <v>4</v>
      </c>
      <c r="G53" s="61" t="s">
        <v>130</v>
      </c>
      <c r="H53" s="127" t="s">
        <v>4</v>
      </c>
      <c r="I53" s="120" t="s">
        <v>4</v>
      </c>
      <c r="J53" s="12">
        <f t="shared" si="18"/>
        <v>30</v>
      </c>
      <c r="K53" s="70" t="s">
        <v>4</v>
      </c>
      <c r="L53" s="61" t="s">
        <v>130</v>
      </c>
      <c r="M53" s="127" t="s">
        <v>4</v>
      </c>
      <c r="N53" s="120" t="s">
        <v>4</v>
      </c>
      <c r="O53" s="12">
        <f t="shared" si="14"/>
        <v>12</v>
      </c>
      <c r="P53" s="70" t="s">
        <v>4</v>
      </c>
      <c r="Q53" s="61" t="s">
        <v>130</v>
      </c>
      <c r="R53" s="127" t="s">
        <v>4</v>
      </c>
      <c r="S53" s="120" t="s">
        <v>4</v>
      </c>
      <c r="T53" s="12">
        <f t="shared" si="2"/>
        <v>29</v>
      </c>
      <c r="U53" s="70" t="s">
        <v>4</v>
      </c>
      <c r="V53" s="61" t="s">
        <v>130</v>
      </c>
      <c r="W53" s="127" t="s">
        <v>4</v>
      </c>
      <c r="X53" s="120" t="s">
        <v>4</v>
      </c>
      <c r="Y53" s="12">
        <f t="shared" si="30"/>
        <v>23</v>
      </c>
      <c r="Z53" s="70" t="s">
        <v>4</v>
      </c>
      <c r="AA53" s="61" t="s">
        <v>130</v>
      </c>
      <c r="AB53" s="127" t="s">
        <v>4</v>
      </c>
      <c r="AC53" s="120" t="s">
        <v>4</v>
      </c>
      <c r="AD53" s="12">
        <f t="shared" si="24"/>
        <v>40</v>
      </c>
      <c r="AE53" s="70" t="s">
        <v>4</v>
      </c>
      <c r="AF53" s="61" t="s">
        <v>130</v>
      </c>
      <c r="AG53" s="127" t="s">
        <v>4</v>
      </c>
      <c r="AH53" s="120" t="s">
        <v>4</v>
      </c>
      <c r="AI53" s="12">
        <f t="shared" si="28"/>
        <v>22</v>
      </c>
      <c r="AJ53" s="70" t="s">
        <v>4</v>
      </c>
      <c r="AK53" s="61" t="s">
        <v>130</v>
      </c>
      <c r="AL53" s="127" t="s">
        <v>4</v>
      </c>
      <c r="AM53" s="120" t="s">
        <v>4</v>
      </c>
      <c r="AN53" s="12">
        <f t="shared" si="6"/>
        <v>39</v>
      </c>
      <c r="AO53" s="70" t="s">
        <v>4</v>
      </c>
      <c r="AP53" s="61" t="s">
        <v>130</v>
      </c>
      <c r="AQ53" s="127" t="s">
        <v>4</v>
      </c>
      <c r="AR53" s="120" t="s">
        <v>4</v>
      </c>
      <c r="AS53" s="12">
        <v>13</v>
      </c>
      <c r="AT53" s="70" t="s">
        <v>4</v>
      </c>
      <c r="AU53" s="61" t="s">
        <v>130</v>
      </c>
      <c r="AV53" s="127" t="s">
        <v>4</v>
      </c>
      <c r="AW53" s="120" t="s">
        <v>4</v>
      </c>
      <c r="AX53" s="12">
        <f t="shared" si="20"/>
        <v>30</v>
      </c>
      <c r="AY53" s="70" t="s">
        <v>4</v>
      </c>
      <c r="AZ53" s="61" t="s">
        <v>130</v>
      </c>
      <c r="BA53" s="127" t="s">
        <v>4</v>
      </c>
      <c r="BB53" s="120" t="s">
        <v>4</v>
      </c>
      <c r="BC53" s="12">
        <f t="shared" si="16"/>
        <v>12</v>
      </c>
      <c r="BD53" s="70" t="s">
        <v>4</v>
      </c>
      <c r="BE53" s="61" t="s">
        <v>130</v>
      </c>
      <c r="BF53" s="127" t="s">
        <v>4</v>
      </c>
      <c r="BG53" s="120" t="s">
        <v>4</v>
      </c>
      <c r="BH53" s="12">
        <f t="shared" si="9"/>
        <v>29</v>
      </c>
      <c r="BI53" s="70" t="s">
        <v>4</v>
      </c>
      <c r="BJ53" s="61" t="s">
        <v>130</v>
      </c>
      <c r="BK53" s="127" t="s">
        <v>4</v>
      </c>
      <c r="BL53" s="120" t="s">
        <v>4</v>
      </c>
      <c r="BM53" s="12">
        <f t="shared" si="31"/>
        <v>23</v>
      </c>
      <c r="BN53" s="70" t="s">
        <v>4</v>
      </c>
      <c r="BO53" s="61" t="s">
        <v>130</v>
      </c>
      <c r="BP53" s="127" t="s">
        <v>4</v>
      </c>
      <c r="BQ53" s="120" t="s">
        <v>4</v>
      </c>
      <c r="BR53" s="12">
        <f t="shared" si="21"/>
        <v>40</v>
      </c>
      <c r="BS53" s="70" t="s">
        <v>4</v>
      </c>
      <c r="BT53" s="61" t="s">
        <v>130</v>
      </c>
      <c r="BU53" s="127" t="s">
        <v>4</v>
      </c>
      <c r="BV53" s="120" t="s">
        <v>4</v>
      </c>
      <c r="BW53" s="12">
        <f t="shared" si="17"/>
        <v>22</v>
      </c>
      <c r="BX53" s="70" t="s">
        <v>4</v>
      </c>
      <c r="BY53" s="61" t="s">
        <v>130</v>
      </c>
      <c r="BZ53" s="127" t="s">
        <v>4</v>
      </c>
      <c r="CA53" s="120" t="s">
        <v>4</v>
      </c>
      <c r="CB53" s="12">
        <f t="shared" si="13"/>
        <v>39</v>
      </c>
      <c r="CC53" s="70" t="s">
        <v>4</v>
      </c>
      <c r="CD53" s="61" t="s">
        <v>130</v>
      </c>
      <c r="CE53" s="127" t="s">
        <v>4</v>
      </c>
      <c r="CF53" s="120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12">
        <v>13</v>
      </c>
      <c r="F54" s="70" t="s">
        <v>4</v>
      </c>
      <c r="G54" s="61" t="s">
        <v>132</v>
      </c>
      <c r="H54" s="127" t="s">
        <v>4</v>
      </c>
      <c r="I54" s="120" t="s">
        <v>4</v>
      </c>
      <c r="J54" s="12">
        <f t="shared" si="18"/>
        <v>30</v>
      </c>
      <c r="K54" s="70" t="s">
        <v>4</v>
      </c>
      <c r="L54" s="60" t="s">
        <v>132</v>
      </c>
      <c r="M54" s="132" t="s">
        <v>4</v>
      </c>
      <c r="N54" s="120" t="s">
        <v>4</v>
      </c>
      <c r="O54" s="12">
        <f t="shared" si="14"/>
        <v>12</v>
      </c>
      <c r="P54" s="70" t="s">
        <v>4</v>
      </c>
      <c r="Q54" s="61" t="s">
        <v>132</v>
      </c>
      <c r="R54" s="127" t="s">
        <v>4</v>
      </c>
      <c r="S54" s="120" t="s">
        <v>4</v>
      </c>
      <c r="T54" s="12">
        <f t="shared" si="2"/>
        <v>29</v>
      </c>
      <c r="U54" s="70" t="s">
        <v>4</v>
      </c>
      <c r="V54" s="60" t="s">
        <v>132</v>
      </c>
      <c r="W54" s="132" t="s">
        <v>4</v>
      </c>
      <c r="X54" s="120" t="s">
        <v>4</v>
      </c>
      <c r="Y54" s="12">
        <f>E54+10</f>
        <v>23</v>
      </c>
      <c r="Z54" s="190">
        <v>2</v>
      </c>
      <c r="AA54" s="168" t="s">
        <v>132</v>
      </c>
      <c r="AB54" s="127" t="s">
        <v>4</v>
      </c>
      <c r="AC54" s="120" t="s">
        <v>4</v>
      </c>
      <c r="AD54" s="12">
        <f t="shared" si="24"/>
        <v>40</v>
      </c>
      <c r="AE54" s="190">
        <v>3</v>
      </c>
      <c r="AF54" s="168" t="s">
        <v>132</v>
      </c>
      <c r="AG54" s="127" t="s">
        <v>4</v>
      </c>
      <c r="AH54" s="120" t="s">
        <v>4</v>
      </c>
      <c r="AI54" s="12">
        <f t="shared" si="28"/>
        <v>22</v>
      </c>
      <c r="AJ54" s="190">
        <v>3</v>
      </c>
      <c r="AK54" s="168" t="s">
        <v>132</v>
      </c>
      <c r="AL54" s="127" t="s">
        <v>4</v>
      </c>
      <c r="AM54" s="120" t="s">
        <v>4</v>
      </c>
      <c r="AN54" s="12">
        <f t="shared" si="6"/>
        <v>39</v>
      </c>
      <c r="AO54" s="190">
        <v>3</v>
      </c>
      <c r="AP54" s="168" t="s">
        <v>132</v>
      </c>
      <c r="AQ54" s="127" t="s">
        <v>4</v>
      </c>
      <c r="AR54" s="120" t="s">
        <v>4</v>
      </c>
      <c r="AS54" s="12">
        <v>13</v>
      </c>
      <c r="AT54" s="70" t="s">
        <v>4</v>
      </c>
      <c r="AU54" s="61" t="s">
        <v>132</v>
      </c>
      <c r="AV54" s="127" t="s">
        <v>4</v>
      </c>
      <c r="AW54" s="120" t="s">
        <v>4</v>
      </c>
      <c r="AX54" s="12">
        <f t="shared" si="20"/>
        <v>30</v>
      </c>
      <c r="AY54" s="70" t="s">
        <v>4</v>
      </c>
      <c r="AZ54" s="60" t="s">
        <v>132</v>
      </c>
      <c r="BA54" s="132" t="s">
        <v>4</v>
      </c>
      <c r="BB54" s="120" t="s">
        <v>4</v>
      </c>
      <c r="BC54" s="12">
        <f t="shared" si="16"/>
        <v>12</v>
      </c>
      <c r="BD54" s="70" t="s">
        <v>4</v>
      </c>
      <c r="BE54" s="61" t="s">
        <v>132</v>
      </c>
      <c r="BF54" s="127" t="s">
        <v>4</v>
      </c>
      <c r="BG54" s="120" t="s">
        <v>4</v>
      </c>
      <c r="BH54" s="12">
        <f t="shared" si="9"/>
        <v>29</v>
      </c>
      <c r="BI54" s="70" t="s">
        <v>4</v>
      </c>
      <c r="BJ54" s="60" t="s">
        <v>132</v>
      </c>
      <c r="BK54" s="132" t="s">
        <v>4</v>
      </c>
      <c r="BL54" s="120" t="s">
        <v>4</v>
      </c>
      <c r="BM54" s="12">
        <f>AS54+10</f>
        <v>23</v>
      </c>
      <c r="BN54" s="190">
        <v>2</v>
      </c>
      <c r="BO54" s="168" t="s">
        <v>132</v>
      </c>
      <c r="BP54" s="127" t="s">
        <v>4</v>
      </c>
      <c r="BQ54" s="120" t="s">
        <v>4</v>
      </c>
      <c r="BR54" s="12">
        <f t="shared" si="21"/>
        <v>40</v>
      </c>
      <c r="BS54" s="190">
        <v>3</v>
      </c>
      <c r="BT54" s="168" t="s">
        <v>132</v>
      </c>
      <c r="BU54" s="127" t="s">
        <v>4</v>
      </c>
      <c r="BV54" s="120" t="s">
        <v>4</v>
      </c>
      <c r="BW54" s="12">
        <f t="shared" si="17"/>
        <v>22</v>
      </c>
      <c r="BX54" s="190">
        <v>3</v>
      </c>
      <c r="BY54" s="168" t="s">
        <v>132</v>
      </c>
      <c r="BZ54" s="127" t="s">
        <v>4</v>
      </c>
      <c r="CA54" s="120" t="s">
        <v>4</v>
      </c>
      <c r="CB54" s="12">
        <f t="shared" si="13"/>
        <v>39</v>
      </c>
      <c r="CC54" s="190">
        <v>3</v>
      </c>
      <c r="CD54" s="168" t="s">
        <v>132</v>
      </c>
      <c r="CE54" s="127" t="s">
        <v>4</v>
      </c>
      <c r="CF54" s="120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8">
        <v>13</v>
      </c>
      <c r="F55" s="76" t="s">
        <v>4</v>
      </c>
      <c r="G55" s="110" t="s">
        <v>130</v>
      </c>
      <c r="H55" s="133" t="s">
        <v>4</v>
      </c>
      <c r="I55" s="123" t="s">
        <v>4</v>
      </c>
      <c r="J55" s="28">
        <f t="shared" si="18"/>
        <v>30</v>
      </c>
      <c r="K55" s="76" t="s">
        <v>4</v>
      </c>
      <c r="L55" s="64" t="s">
        <v>130</v>
      </c>
      <c r="M55" s="138" t="s">
        <v>4</v>
      </c>
      <c r="N55" s="123" t="s">
        <v>4</v>
      </c>
      <c r="O55" s="28">
        <f t="shared" si="14"/>
        <v>12</v>
      </c>
      <c r="P55" s="76" t="s">
        <v>4</v>
      </c>
      <c r="Q55" s="110" t="s">
        <v>130</v>
      </c>
      <c r="R55" s="133" t="s">
        <v>4</v>
      </c>
      <c r="S55" s="123" t="s">
        <v>4</v>
      </c>
      <c r="T55" s="28">
        <f t="shared" si="2"/>
        <v>29</v>
      </c>
      <c r="U55" s="76" t="s">
        <v>4</v>
      </c>
      <c r="V55" s="64" t="s">
        <v>130</v>
      </c>
      <c r="W55" s="138" t="s">
        <v>4</v>
      </c>
      <c r="X55" s="123" t="s">
        <v>4</v>
      </c>
      <c r="Y55" s="28">
        <f>E55+8</f>
        <v>21</v>
      </c>
      <c r="Z55" s="186">
        <v>60</v>
      </c>
      <c r="AA55" s="187" t="s">
        <v>130</v>
      </c>
      <c r="AB55" s="191" t="s">
        <v>205</v>
      </c>
      <c r="AC55" s="123" t="s">
        <v>4</v>
      </c>
      <c r="AD55" s="28">
        <f t="shared" si="24"/>
        <v>38</v>
      </c>
      <c r="AE55" s="186">
        <v>60</v>
      </c>
      <c r="AF55" s="187" t="s">
        <v>130</v>
      </c>
      <c r="AG55" s="191" t="s">
        <v>205</v>
      </c>
      <c r="AH55" s="123" t="s">
        <v>4</v>
      </c>
      <c r="AI55" s="28">
        <f t="shared" si="28"/>
        <v>20</v>
      </c>
      <c r="AJ55" s="186">
        <v>60</v>
      </c>
      <c r="AK55" s="187" t="s">
        <v>130</v>
      </c>
      <c r="AL55" s="191" t="s">
        <v>205</v>
      </c>
      <c r="AM55" s="123" t="s">
        <v>4</v>
      </c>
      <c r="AN55" s="28">
        <f t="shared" si="6"/>
        <v>37</v>
      </c>
      <c r="AO55" s="186">
        <v>60</v>
      </c>
      <c r="AP55" s="187" t="s">
        <v>130</v>
      </c>
      <c r="AQ55" s="191" t="s">
        <v>205</v>
      </c>
      <c r="AR55" s="123" t="s">
        <v>4</v>
      </c>
      <c r="AS55" s="28">
        <v>13</v>
      </c>
      <c r="AT55" s="76" t="s">
        <v>4</v>
      </c>
      <c r="AU55" s="110" t="s">
        <v>130</v>
      </c>
      <c r="AV55" s="133" t="s">
        <v>4</v>
      </c>
      <c r="AW55" s="123" t="s">
        <v>4</v>
      </c>
      <c r="AX55" s="28">
        <f t="shared" si="20"/>
        <v>30</v>
      </c>
      <c r="AY55" s="76" t="s">
        <v>4</v>
      </c>
      <c r="AZ55" s="64" t="s">
        <v>130</v>
      </c>
      <c r="BA55" s="138" t="s">
        <v>4</v>
      </c>
      <c r="BB55" s="123" t="s">
        <v>4</v>
      </c>
      <c r="BC55" s="28">
        <f t="shared" si="16"/>
        <v>12</v>
      </c>
      <c r="BD55" s="76" t="s">
        <v>4</v>
      </c>
      <c r="BE55" s="110" t="s">
        <v>130</v>
      </c>
      <c r="BF55" s="133" t="s">
        <v>4</v>
      </c>
      <c r="BG55" s="123" t="s">
        <v>4</v>
      </c>
      <c r="BH55" s="28">
        <f t="shared" si="9"/>
        <v>29</v>
      </c>
      <c r="BI55" s="76" t="s">
        <v>4</v>
      </c>
      <c r="BJ55" s="64" t="s">
        <v>130</v>
      </c>
      <c r="BK55" s="138" t="s">
        <v>4</v>
      </c>
      <c r="BL55" s="123" t="s">
        <v>4</v>
      </c>
      <c r="BM55" s="28">
        <f>AS55+8</f>
        <v>21</v>
      </c>
      <c r="BN55" s="186">
        <v>60</v>
      </c>
      <c r="BO55" s="187" t="s">
        <v>130</v>
      </c>
      <c r="BP55" s="191" t="s">
        <v>205</v>
      </c>
      <c r="BQ55" s="123" t="s">
        <v>4</v>
      </c>
      <c r="BR55" s="28">
        <f t="shared" si="21"/>
        <v>38</v>
      </c>
      <c r="BS55" s="186">
        <v>60</v>
      </c>
      <c r="BT55" s="187" t="s">
        <v>130</v>
      </c>
      <c r="BU55" s="191" t="s">
        <v>205</v>
      </c>
      <c r="BV55" s="123" t="s">
        <v>4</v>
      </c>
      <c r="BW55" s="28">
        <f t="shared" si="17"/>
        <v>20</v>
      </c>
      <c r="BX55" s="186">
        <v>60</v>
      </c>
      <c r="BY55" s="187" t="s">
        <v>130</v>
      </c>
      <c r="BZ55" s="191" t="s">
        <v>205</v>
      </c>
      <c r="CA55" s="123" t="s">
        <v>4</v>
      </c>
      <c r="CB55" s="28">
        <f t="shared" si="13"/>
        <v>37</v>
      </c>
      <c r="CC55" s="186">
        <v>60</v>
      </c>
      <c r="CD55" s="187" t="s">
        <v>130</v>
      </c>
      <c r="CE55" s="191" t="s">
        <v>205</v>
      </c>
      <c r="CF55" s="12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13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18"/>
        <v>30</v>
      </c>
      <c r="K56" s="73" t="s">
        <v>4</v>
      </c>
      <c r="L56" s="62" t="s">
        <v>131</v>
      </c>
      <c r="M56" s="135" t="s">
        <v>4</v>
      </c>
      <c r="N56" s="119" t="s">
        <v>4</v>
      </c>
      <c r="O56" s="20">
        <f t="shared" si="14"/>
        <v>12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2"/>
        <v>29</v>
      </c>
      <c r="U56" s="73" t="s">
        <v>4</v>
      </c>
      <c r="V56" s="62" t="s">
        <v>131</v>
      </c>
      <c r="W56" s="135" t="s">
        <v>4</v>
      </c>
      <c r="X56" s="119" t="s">
        <v>4</v>
      </c>
      <c r="Y56" s="20">
        <f t="shared" ref="Y56:Y75" si="32">E56+7</f>
        <v>20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24"/>
        <v>37</v>
      </c>
      <c r="AE56" s="73" t="s">
        <v>4</v>
      </c>
      <c r="AF56" s="62" t="s">
        <v>131</v>
      </c>
      <c r="AG56" s="135" t="s">
        <v>4</v>
      </c>
      <c r="AH56" s="119" t="s">
        <v>4</v>
      </c>
      <c r="AI56" s="20">
        <f t="shared" ref="AI56:AI67" si="33">Y56-1</f>
        <v>19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si="6"/>
        <v>36</v>
      </c>
      <c r="AO56" s="73" t="s">
        <v>4</v>
      </c>
      <c r="AP56" s="62" t="s">
        <v>131</v>
      </c>
      <c r="AQ56" s="135" t="s">
        <v>4</v>
      </c>
      <c r="AR56" s="119" t="s">
        <v>4</v>
      </c>
      <c r="AS56" s="20">
        <v>13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20"/>
        <v>30</v>
      </c>
      <c r="AY56" s="73" t="s">
        <v>4</v>
      </c>
      <c r="AZ56" s="62" t="s">
        <v>131</v>
      </c>
      <c r="BA56" s="135" t="s">
        <v>4</v>
      </c>
      <c r="BB56" s="119" t="s">
        <v>4</v>
      </c>
      <c r="BC56" s="20">
        <f t="shared" si="16"/>
        <v>12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9"/>
        <v>29</v>
      </c>
      <c r="BI56" s="73" t="s">
        <v>4</v>
      </c>
      <c r="BJ56" s="62" t="s">
        <v>131</v>
      </c>
      <c r="BK56" s="135" t="s">
        <v>4</v>
      </c>
      <c r="BL56" s="119" t="s">
        <v>4</v>
      </c>
      <c r="BM56" s="20">
        <f t="shared" ref="BM56:BM73" si="34">AS56+7</f>
        <v>20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21"/>
        <v>37</v>
      </c>
      <c r="BS56" s="73" t="s">
        <v>4</v>
      </c>
      <c r="BT56" s="62" t="s">
        <v>131</v>
      </c>
      <c r="BU56" s="135" t="s">
        <v>4</v>
      </c>
      <c r="BV56" s="119" t="s">
        <v>4</v>
      </c>
      <c r="BW56" s="20">
        <f t="shared" si="17"/>
        <v>19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si="13"/>
        <v>36</v>
      </c>
      <c r="CC56" s="73" t="s">
        <v>4</v>
      </c>
      <c r="CD56" s="62" t="s">
        <v>131</v>
      </c>
      <c r="CE56" s="135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13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18"/>
        <v>30</v>
      </c>
      <c r="K57" s="74" t="s">
        <v>4</v>
      </c>
      <c r="L57" s="60" t="s">
        <v>130</v>
      </c>
      <c r="M57" s="136" t="s">
        <v>4</v>
      </c>
      <c r="N57" s="121" t="s">
        <v>4</v>
      </c>
      <c r="O57" s="22">
        <f t="shared" si="14"/>
        <v>12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2"/>
        <v>29</v>
      </c>
      <c r="U57" s="74" t="s">
        <v>4</v>
      </c>
      <c r="V57" s="60" t="s">
        <v>130</v>
      </c>
      <c r="W57" s="136" t="s">
        <v>4</v>
      </c>
      <c r="X57" s="121" t="s">
        <v>4</v>
      </c>
      <c r="Y57" s="22">
        <f t="shared" si="32"/>
        <v>20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24"/>
        <v>37</v>
      </c>
      <c r="AE57" s="74" t="s">
        <v>4</v>
      </c>
      <c r="AF57" s="60" t="s">
        <v>130</v>
      </c>
      <c r="AG57" s="136" t="s">
        <v>4</v>
      </c>
      <c r="AH57" s="121" t="s">
        <v>4</v>
      </c>
      <c r="AI57" s="22">
        <f t="shared" si="33"/>
        <v>19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6"/>
        <v>36</v>
      </c>
      <c r="AO57" s="74" t="s">
        <v>4</v>
      </c>
      <c r="AP57" s="60" t="s">
        <v>130</v>
      </c>
      <c r="AQ57" s="136" t="s">
        <v>4</v>
      </c>
      <c r="AR57" s="121" t="s">
        <v>4</v>
      </c>
      <c r="AS57" s="22">
        <v>13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20"/>
        <v>30</v>
      </c>
      <c r="AY57" s="74" t="s">
        <v>4</v>
      </c>
      <c r="AZ57" s="60" t="s">
        <v>130</v>
      </c>
      <c r="BA57" s="136" t="s">
        <v>4</v>
      </c>
      <c r="BB57" s="121" t="s">
        <v>4</v>
      </c>
      <c r="BC57" s="22">
        <f t="shared" si="16"/>
        <v>12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9"/>
        <v>29</v>
      </c>
      <c r="BI57" s="74" t="s">
        <v>4</v>
      </c>
      <c r="BJ57" s="60" t="s">
        <v>130</v>
      </c>
      <c r="BK57" s="136" t="s">
        <v>4</v>
      </c>
      <c r="BL57" s="121" t="s">
        <v>4</v>
      </c>
      <c r="BM57" s="22">
        <f t="shared" si="34"/>
        <v>20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21"/>
        <v>37</v>
      </c>
      <c r="BS57" s="74" t="s">
        <v>4</v>
      </c>
      <c r="BT57" s="60" t="s">
        <v>130</v>
      </c>
      <c r="BU57" s="136" t="s">
        <v>4</v>
      </c>
      <c r="BV57" s="121" t="s">
        <v>4</v>
      </c>
      <c r="BW57" s="22">
        <f t="shared" si="17"/>
        <v>19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13"/>
        <v>36</v>
      </c>
      <c r="CC57" s="74" t="s">
        <v>4</v>
      </c>
      <c r="CD57" s="60" t="s">
        <v>130</v>
      </c>
      <c r="CE57" s="136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13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18"/>
        <v>30</v>
      </c>
      <c r="K58" s="75" t="s">
        <v>4</v>
      </c>
      <c r="L58" s="60" t="s">
        <v>132</v>
      </c>
      <c r="M58" s="162" t="s">
        <v>4</v>
      </c>
      <c r="N58" s="120" t="s">
        <v>4</v>
      </c>
      <c r="O58" s="26">
        <f t="shared" si="14"/>
        <v>12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2"/>
        <v>29</v>
      </c>
      <c r="U58" s="75" t="s">
        <v>4</v>
      </c>
      <c r="V58" s="60" t="s">
        <v>132</v>
      </c>
      <c r="W58" s="162" t="s">
        <v>4</v>
      </c>
      <c r="X58" s="120" t="s">
        <v>4</v>
      </c>
      <c r="Y58" s="26">
        <f t="shared" si="32"/>
        <v>20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24"/>
        <v>37</v>
      </c>
      <c r="AE58" s="75" t="s">
        <v>4</v>
      </c>
      <c r="AF58" s="60" t="s">
        <v>132</v>
      </c>
      <c r="AG58" s="162" t="s">
        <v>4</v>
      </c>
      <c r="AH58" s="120" t="s">
        <v>4</v>
      </c>
      <c r="AI58" s="26">
        <f t="shared" si="33"/>
        <v>19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6"/>
        <v>36</v>
      </c>
      <c r="AO58" s="75" t="s">
        <v>4</v>
      </c>
      <c r="AP58" s="60" t="s">
        <v>132</v>
      </c>
      <c r="AQ58" s="162" t="s">
        <v>4</v>
      </c>
      <c r="AR58" s="120" t="s">
        <v>4</v>
      </c>
      <c r="AS58" s="26">
        <v>13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20"/>
        <v>30</v>
      </c>
      <c r="AY58" s="75" t="s">
        <v>4</v>
      </c>
      <c r="AZ58" s="60" t="s">
        <v>132</v>
      </c>
      <c r="BA58" s="162" t="s">
        <v>4</v>
      </c>
      <c r="BB58" s="120" t="s">
        <v>4</v>
      </c>
      <c r="BC58" s="26">
        <f t="shared" si="16"/>
        <v>12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9"/>
        <v>29</v>
      </c>
      <c r="BI58" s="75" t="s">
        <v>4</v>
      </c>
      <c r="BJ58" s="60" t="s">
        <v>132</v>
      </c>
      <c r="BK58" s="162" t="s">
        <v>4</v>
      </c>
      <c r="BL58" s="120" t="s">
        <v>4</v>
      </c>
      <c r="BM58" s="26">
        <f t="shared" si="34"/>
        <v>20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21"/>
        <v>37</v>
      </c>
      <c r="BS58" s="75" t="s">
        <v>4</v>
      </c>
      <c r="BT58" s="60" t="s">
        <v>132</v>
      </c>
      <c r="BU58" s="162" t="s">
        <v>4</v>
      </c>
      <c r="BV58" s="120" t="s">
        <v>4</v>
      </c>
      <c r="BW58" s="26">
        <f t="shared" si="17"/>
        <v>19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13"/>
        <v>36</v>
      </c>
      <c r="CC58" s="75" t="s">
        <v>4</v>
      </c>
      <c r="CD58" s="60" t="s">
        <v>132</v>
      </c>
      <c r="CE58" s="162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13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18"/>
        <v>30</v>
      </c>
      <c r="K59" s="74" t="s">
        <v>4</v>
      </c>
      <c r="L59" s="60" t="s">
        <v>133</v>
      </c>
      <c r="M59" s="162" t="s">
        <v>4</v>
      </c>
      <c r="N59" s="120" t="s">
        <v>4</v>
      </c>
      <c r="O59" s="22">
        <f t="shared" si="14"/>
        <v>12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2"/>
        <v>29</v>
      </c>
      <c r="U59" s="74" t="s">
        <v>4</v>
      </c>
      <c r="V59" s="60" t="s">
        <v>133</v>
      </c>
      <c r="W59" s="162" t="s">
        <v>4</v>
      </c>
      <c r="X59" s="120" t="s">
        <v>4</v>
      </c>
      <c r="Y59" s="22">
        <f t="shared" si="32"/>
        <v>20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24"/>
        <v>37</v>
      </c>
      <c r="AE59" s="74" t="s">
        <v>4</v>
      </c>
      <c r="AF59" s="60" t="s">
        <v>133</v>
      </c>
      <c r="AG59" s="162" t="s">
        <v>4</v>
      </c>
      <c r="AH59" s="120" t="s">
        <v>4</v>
      </c>
      <c r="AI59" s="22">
        <f t="shared" si="33"/>
        <v>19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6"/>
        <v>36</v>
      </c>
      <c r="AO59" s="74" t="s">
        <v>4</v>
      </c>
      <c r="AP59" s="60" t="s">
        <v>133</v>
      </c>
      <c r="AQ59" s="162" t="s">
        <v>4</v>
      </c>
      <c r="AR59" s="120" t="s">
        <v>4</v>
      </c>
      <c r="AS59" s="22">
        <v>13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20"/>
        <v>30</v>
      </c>
      <c r="AY59" s="74" t="s">
        <v>4</v>
      </c>
      <c r="AZ59" s="60" t="s">
        <v>133</v>
      </c>
      <c r="BA59" s="162" t="s">
        <v>4</v>
      </c>
      <c r="BB59" s="120" t="s">
        <v>4</v>
      </c>
      <c r="BC59" s="22">
        <f t="shared" si="16"/>
        <v>12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9"/>
        <v>29</v>
      </c>
      <c r="BI59" s="74" t="s">
        <v>4</v>
      </c>
      <c r="BJ59" s="60" t="s">
        <v>133</v>
      </c>
      <c r="BK59" s="162" t="s">
        <v>4</v>
      </c>
      <c r="BL59" s="120" t="s">
        <v>4</v>
      </c>
      <c r="BM59" s="22">
        <f t="shared" si="34"/>
        <v>20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21"/>
        <v>37</v>
      </c>
      <c r="BS59" s="74" t="s">
        <v>4</v>
      </c>
      <c r="BT59" s="60" t="s">
        <v>133</v>
      </c>
      <c r="BU59" s="162" t="s">
        <v>4</v>
      </c>
      <c r="BV59" s="120" t="s">
        <v>4</v>
      </c>
      <c r="BW59" s="22">
        <f t="shared" si="17"/>
        <v>19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13"/>
        <v>36</v>
      </c>
      <c r="CC59" s="74" t="s">
        <v>4</v>
      </c>
      <c r="CD59" s="60" t="s">
        <v>133</v>
      </c>
      <c r="CE59" s="162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13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18"/>
        <v>30</v>
      </c>
      <c r="K60" s="75" t="s">
        <v>4</v>
      </c>
      <c r="L60" s="60" t="s">
        <v>132</v>
      </c>
      <c r="M60" s="162" t="s">
        <v>4</v>
      </c>
      <c r="N60" s="120" t="s">
        <v>4</v>
      </c>
      <c r="O60" s="26">
        <f t="shared" si="14"/>
        <v>12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2"/>
        <v>29</v>
      </c>
      <c r="U60" s="75" t="s">
        <v>4</v>
      </c>
      <c r="V60" s="60" t="s">
        <v>132</v>
      </c>
      <c r="W60" s="162" t="s">
        <v>4</v>
      </c>
      <c r="X60" s="120" t="s">
        <v>4</v>
      </c>
      <c r="Y60" s="26">
        <f t="shared" si="32"/>
        <v>20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24"/>
        <v>37</v>
      </c>
      <c r="AE60" s="75" t="s">
        <v>4</v>
      </c>
      <c r="AF60" s="60" t="s">
        <v>132</v>
      </c>
      <c r="AG60" s="162" t="s">
        <v>4</v>
      </c>
      <c r="AH60" s="120" t="s">
        <v>4</v>
      </c>
      <c r="AI60" s="26">
        <f t="shared" si="33"/>
        <v>19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6"/>
        <v>36</v>
      </c>
      <c r="AO60" s="75" t="s">
        <v>4</v>
      </c>
      <c r="AP60" s="60" t="s">
        <v>132</v>
      </c>
      <c r="AQ60" s="162" t="s">
        <v>4</v>
      </c>
      <c r="AR60" s="120" t="s">
        <v>4</v>
      </c>
      <c r="AS60" s="26">
        <v>13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20"/>
        <v>30</v>
      </c>
      <c r="AY60" s="75" t="s">
        <v>4</v>
      </c>
      <c r="AZ60" s="60" t="s">
        <v>132</v>
      </c>
      <c r="BA60" s="162" t="s">
        <v>4</v>
      </c>
      <c r="BB60" s="120" t="s">
        <v>4</v>
      </c>
      <c r="BC60" s="26">
        <f t="shared" si="16"/>
        <v>12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9"/>
        <v>29</v>
      </c>
      <c r="BI60" s="75" t="s">
        <v>4</v>
      </c>
      <c r="BJ60" s="60" t="s">
        <v>132</v>
      </c>
      <c r="BK60" s="162" t="s">
        <v>4</v>
      </c>
      <c r="BL60" s="120" t="s">
        <v>4</v>
      </c>
      <c r="BM60" s="26">
        <f t="shared" si="34"/>
        <v>20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21"/>
        <v>37</v>
      </c>
      <c r="BS60" s="75" t="s">
        <v>4</v>
      </c>
      <c r="BT60" s="60" t="s">
        <v>132</v>
      </c>
      <c r="BU60" s="162" t="s">
        <v>4</v>
      </c>
      <c r="BV60" s="120" t="s">
        <v>4</v>
      </c>
      <c r="BW60" s="26">
        <f t="shared" si="17"/>
        <v>19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13"/>
        <v>36</v>
      </c>
      <c r="CC60" s="75" t="s">
        <v>4</v>
      </c>
      <c r="CD60" s="60" t="s">
        <v>132</v>
      </c>
      <c r="CE60" s="162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13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18"/>
        <v>30</v>
      </c>
      <c r="K61" s="75" t="s">
        <v>4</v>
      </c>
      <c r="L61" s="60" t="s">
        <v>132</v>
      </c>
      <c r="M61" s="162" t="s">
        <v>4</v>
      </c>
      <c r="N61" s="120" t="s">
        <v>4</v>
      </c>
      <c r="O61" s="26">
        <f t="shared" si="14"/>
        <v>12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2"/>
        <v>29</v>
      </c>
      <c r="U61" s="75" t="s">
        <v>4</v>
      </c>
      <c r="V61" s="60" t="s">
        <v>132</v>
      </c>
      <c r="W61" s="162" t="s">
        <v>4</v>
      </c>
      <c r="X61" s="120" t="s">
        <v>4</v>
      </c>
      <c r="Y61" s="26">
        <f t="shared" si="32"/>
        <v>20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24"/>
        <v>37</v>
      </c>
      <c r="AE61" s="75" t="s">
        <v>4</v>
      </c>
      <c r="AF61" s="60" t="s">
        <v>132</v>
      </c>
      <c r="AG61" s="162" t="s">
        <v>4</v>
      </c>
      <c r="AH61" s="120" t="s">
        <v>4</v>
      </c>
      <c r="AI61" s="26">
        <f t="shared" si="33"/>
        <v>19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6"/>
        <v>36</v>
      </c>
      <c r="AO61" s="75" t="s">
        <v>4</v>
      </c>
      <c r="AP61" s="60" t="s">
        <v>132</v>
      </c>
      <c r="AQ61" s="162" t="s">
        <v>4</v>
      </c>
      <c r="AR61" s="120" t="s">
        <v>4</v>
      </c>
      <c r="AS61" s="26">
        <v>13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20"/>
        <v>30</v>
      </c>
      <c r="AY61" s="75" t="s">
        <v>4</v>
      </c>
      <c r="AZ61" s="60" t="s">
        <v>132</v>
      </c>
      <c r="BA61" s="162" t="s">
        <v>4</v>
      </c>
      <c r="BB61" s="120" t="s">
        <v>4</v>
      </c>
      <c r="BC61" s="26">
        <f t="shared" si="16"/>
        <v>12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9"/>
        <v>29</v>
      </c>
      <c r="BI61" s="75" t="s">
        <v>4</v>
      </c>
      <c r="BJ61" s="60" t="s">
        <v>132</v>
      </c>
      <c r="BK61" s="162" t="s">
        <v>4</v>
      </c>
      <c r="BL61" s="120" t="s">
        <v>4</v>
      </c>
      <c r="BM61" s="26">
        <f t="shared" si="34"/>
        <v>20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21"/>
        <v>37</v>
      </c>
      <c r="BS61" s="75" t="s">
        <v>4</v>
      </c>
      <c r="BT61" s="60" t="s">
        <v>132</v>
      </c>
      <c r="BU61" s="162" t="s">
        <v>4</v>
      </c>
      <c r="BV61" s="120" t="s">
        <v>4</v>
      </c>
      <c r="BW61" s="26">
        <f t="shared" si="17"/>
        <v>19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13"/>
        <v>36</v>
      </c>
      <c r="CC61" s="75" t="s">
        <v>4</v>
      </c>
      <c r="CD61" s="60" t="s">
        <v>132</v>
      </c>
      <c r="CE61" s="162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13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18"/>
        <v>30</v>
      </c>
      <c r="K62" s="75" t="s">
        <v>4</v>
      </c>
      <c r="L62" s="60" t="s">
        <v>130</v>
      </c>
      <c r="M62" s="162" t="s">
        <v>4</v>
      </c>
      <c r="N62" s="120" t="s">
        <v>4</v>
      </c>
      <c r="O62" s="26">
        <f t="shared" si="14"/>
        <v>12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2"/>
        <v>29</v>
      </c>
      <c r="U62" s="75" t="s">
        <v>4</v>
      </c>
      <c r="V62" s="60" t="s">
        <v>130</v>
      </c>
      <c r="W62" s="162" t="s">
        <v>4</v>
      </c>
      <c r="X62" s="120" t="s">
        <v>4</v>
      </c>
      <c r="Y62" s="26">
        <f t="shared" si="32"/>
        <v>20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24"/>
        <v>37</v>
      </c>
      <c r="AE62" s="75" t="s">
        <v>4</v>
      </c>
      <c r="AF62" s="60" t="s">
        <v>130</v>
      </c>
      <c r="AG62" s="162" t="s">
        <v>4</v>
      </c>
      <c r="AH62" s="120" t="s">
        <v>4</v>
      </c>
      <c r="AI62" s="26">
        <f t="shared" si="33"/>
        <v>19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6"/>
        <v>36</v>
      </c>
      <c r="AO62" s="75" t="s">
        <v>4</v>
      </c>
      <c r="AP62" s="60" t="s">
        <v>130</v>
      </c>
      <c r="AQ62" s="162" t="s">
        <v>4</v>
      </c>
      <c r="AR62" s="120" t="s">
        <v>4</v>
      </c>
      <c r="AS62" s="26">
        <v>13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20"/>
        <v>30</v>
      </c>
      <c r="AY62" s="75" t="s">
        <v>4</v>
      </c>
      <c r="AZ62" s="60" t="s">
        <v>130</v>
      </c>
      <c r="BA62" s="162" t="s">
        <v>4</v>
      </c>
      <c r="BB62" s="120" t="s">
        <v>4</v>
      </c>
      <c r="BC62" s="26">
        <f t="shared" si="16"/>
        <v>12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9"/>
        <v>29</v>
      </c>
      <c r="BI62" s="75" t="s">
        <v>4</v>
      </c>
      <c r="BJ62" s="60" t="s">
        <v>130</v>
      </c>
      <c r="BK62" s="162" t="s">
        <v>4</v>
      </c>
      <c r="BL62" s="120" t="s">
        <v>4</v>
      </c>
      <c r="BM62" s="26">
        <f t="shared" si="34"/>
        <v>20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21"/>
        <v>37</v>
      </c>
      <c r="BS62" s="75" t="s">
        <v>4</v>
      </c>
      <c r="BT62" s="60" t="s">
        <v>130</v>
      </c>
      <c r="BU62" s="162" t="s">
        <v>4</v>
      </c>
      <c r="BV62" s="120" t="s">
        <v>4</v>
      </c>
      <c r="BW62" s="26">
        <f t="shared" si="17"/>
        <v>19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13"/>
        <v>36</v>
      </c>
      <c r="CC62" s="75" t="s">
        <v>4</v>
      </c>
      <c r="CD62" s="60" t="s">
        <v>130</v>
      </c>
      <c r="CE62" s="162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13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18"/>
        <v>30</v>
      </c>
      <c r="K63" s="76" t="s">
        <v>4</v>
      </c>
      <c r="L63" s="64" t="s">
        <v>130</v>
      </c>
      <c r="M63" s="139" t="s">
        <v>4</v>
      </c>
      <c r="N63" s="123" t="s">
        <v>4</v>
      </c>
      <c r="O63" s="28">
        <f t="shared" si="14"/>
        <v>12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2"/>
        <v>29</v>
      </c>
      <c r="U63" s="76" t="s">
        <v>4</v>
      </c>
      <c r="V63" s="64" t="s">
        <v>130</v>
      </c>
      <c r="W63" s="139" t="s">
        <v>4</v>
      </c>
      <c r="X63" s="123" t="s">
        <v>4</v>
      </c>
      <c r="Y63" s="28">
        <f t="shared" si="32"/>
        <v>20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24"/>
        <v>37</v>
      </c>
      <c r="AE63" s="76" t="s">
        <v>4</v>
      </c>
      <c r="AF63" s="64" t="s">
        <v>130</v>
      </c>
      <c r="AG63" s="139" t="s">
        <v>4</v>
      </c>
      <c r="AH63" s="123" t="s">
        <v>4</v>
      </c>
      <c r="AI63" s="28">
        <f t="shared" si="33"/>
        <v>19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6"/>
        <v>36</v>
      </c>
      <c r="AO63" s="76" t="s">
        <v>4</v>
      </c>
      <c r="AP63" s="64" t="s">
        <v>130</v>
      </c>
      <c r="AQ63" s="139" t="s">
        <v>4</v>
      </c>
      <c r="AR63" s="123" t="s">
        <v>4</v>
      </c>
      <c r="AS63" s="28">
        <v>13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20"/>
        <v>30</v>
      </c>
      <c r="AY63" s="76" t="s">
        <v>4</v>
      </c>
      <c r="AZ63" s="64" t="s">
        <v>130</v>
      </c>
      <c r="BA63" s="139" t="s">
        <v>4</v>
      </c>
      <c r="BB63" s="123" t="s">
        <v>4</v>
      </c>
      <c r="BC63" s="28">
        <f t="shared" si="16"/>
        <v>12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9"/>
        <v>29</v>
      </c>
      <c r="BI63" s="76" t="s">
        <v>4</v>
      </c>
      <c r="BJ63" s="64" t="s">
        <v>130</v>
      </c>
      <c r="BK63" s="139" t="s">
        <v>4</v>
      </c>
      <c r="BL63" s="123" t="s">
        <v>4</v>
      </c>
      <c r="BM63" s="28">
        <f t="shared" si="34"/>
        <v>20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21"/>
        <v>37</v>
      </c>
      <c r="BS63" s="76" t="s">
        <v>4</v>
      </c>
      <c r="BT63" s="64" t="s">
        <v>130</v>
      </c>
      <c r="BU63" s="139" t="s">
        <v>4</v>
      </c>
      <c r="BV63" s="123" t="s">
        <v>4</v>
      </c>
      <c r="BW63" s="28">
        <f t="shared" si="17"/>
        <v>19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13"/>
        <v>36</v>
      </c>
      <c r="CC63" s="76" t="s">
        <v>4</v>
      </c>
      <c r="CD63" s="64" t="s">
        <v>130</v>
      </c>
      <c r="CE63" s="139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13</v>
      </c>
      <c r="F64" s="78">
        <v>3.2</v>
      </c>
      <c r="G64" s="109" t="s">
        <v>131</v>
      </c>
      <c r="H64" s="158" t="s">
        <v>134</v>
      </c>
      <c r="I64" s="158" t="s">
        <v>4</v>
      </c>
      <c r="J64" s="36">
        <f t="shared" si="18"/>
        <v>30</v>
      </c>
      <c r="K64" s="171">
        <v>3.4</v>
      </c>
      <c r="L64" s="172" t="s">
        <v>131</v>
      </c>
      <c r="M64" s="164" t="s">
        <v>134</v>
      </c>
      <c r="N64" s="158" t="s">
        <v>4</v>
      </c>
      <c r="O64" s="36">
        <f t="shared" si="14"/>
        <v>12</v>
      </c>
      <c r="P64" s="210">
        <v>3</v>
      </c>
      <c r="Q64" s="180" t="s">
        <v>131</v>
      </c>
      <c r="R64" s="158" t="s">
        <v>134</v>
      </c>
      <c r="S64" s="158" t="s">
        <v>4</v>
      </c>
      <c r="T64" s="36">
        <f t="shared" si="2"/>
        <v>29</v>
      </c>
      <c r="U64" s="78">
        <v>3.2</v>
      </c>
      <c r="V64" s="109" t="s">
        <v>131</v>
      </c>
      <c r="W64" s="164" t="s">
        <v>134</v>
      </c>
      <c r="X64" s="158" t="s">
        <v>4</v>
      </c>
      <c r="Y64" s="36">
        <f t="shared" si="32"/>
        <v>20</v>
      </c>
      <c r="Z64" s="78">
        <v>3.2</v>
      </c>
      <c r="AA64" s="109" t="s">
        <v>131</v>
      </c>
      <c r="AB64" s="158" t="s">
        <v>134</v>
      </c>
      <c r="AC64" s="158" t="s">
        <v>4</v>
      </c>
      <c r="AD64" s="36">
        <f t="shared" si="24"/>
        <v>37</v>
      </c>
      <c r="AE64" s="171">
        <v>3.4</v>
      </c>
      <c r="AF64" s="172" t="s">
        <v>131</v>
      </c>
      <c r="AG64" s="164" t="s">
        <v>134</v>
      </c>
      <c r="AH64" s="158" t="s">
        <v>4</v>
      </c>
      <c r="AI64" s="36">
        <f t="shared" si="33"/>
        <v>19</v>
      </c>
      <c r="AJ64" s="210">
        <v>3</v>
      </c>
      <c r="AK64" s="180" t="s">
        <v>131</v>
      </c>
      <c r="AL64" s="158" t="s">
        <v>134</v>
      </c>
      <c r="AM64" s="158" t="s">
        <v>4</v>
      </c>
      <c r="AN64" s="36">
        <f t="shared" si="6"/>
        <v>36</v>
      </c>
      <c r="AO64" s="78">
        <v>3.2</v>
      </c>
      <c r="AP64" s="109" t="s">
        <v>131</v>
      </c>
      <c r="AQ64" s="164" t="s">
        <v>134</v>
      </c>
      <c r="AR64" s="158" t="s">
        <v>4</v>
      </c>
      <c r="AS64" s="36">
        <v>13</v>
      </c>
      <c r="AT64" s="78">
        <v>3.2</v>
      </c>
      <c r="AU64" s="109" t="s">
        <v>131</v>
      </c>
      <c r="AV64" s="158" t="s">
        <v>134</v>
      </c>
      <c r="AW64" s="158" t="s">
        <v>4</v>
      </c>
      <c r="AX64" s="36">
        <f t="shared" si="20"/>
        <v>30</v>
      </c>
      <c r="AY64" s="171">
        <v>3.4</v>
      </c>
      <c r="AZ64" s="172" t="s">
        <v>131</v>
      </c>
      <c r="BA64" s="164" t="s">
        <v>134</v>
      </c>
      <c r="BB64" s="158" t="s">
        <v>4</v>
      </c>
      <c r="BC64" s="36">
        <f t="shared" si="16"/>
        <v>12</v>
      </c>
      <c r="BD64" s="210">
        <v>3</v>
      </c>
      <c r="BE64" s="180" t="s">
        <v>131</v>
      </c>
      <c r="BF64" s="158" t="s">
        <v>134</v>
      </c>
      <c r="BG64" s="158" t="s">
        <v>4</v>
      </c>
      <c r="BH64" s="36">
        <f t="shared" si="9"/>
        <v>29</v>
      </c>
      <c r="BI64" s="78">
        <v>3.2</v>
      </c>
      <c r="BJ64" s="109" t="s">
        <v>131</v>
      </c>
      <c r="BK64" s="164" t="s">
        <v>134</v>
      </c>
      <c r="BL64" s="158" t="s">
        <v>4</v>
      </c>
      <c r="BM64" s="36">
        <f t="shared" si="34"/>
        <v>20</v>
      </c>
      <c r="BN64" s="78">
        <v>3.2</v>
      </c>
      <c r="BO64" s="109" t="s">
        <v>131</v>
      </c>
      <c r="BP64" s="158" t="s">
        <v>134</v>
      </c>
      <c r="BQ64" s="158" t="s">
        <v>4</v>
      </c>
      <c r="BR64" s="36">
        <f t="shared" si="21"/>
        <v>37</v>
      </c>
      <c r="BS64" s="171">
        <v>3.4</v>
      </c>
      <c r="BT64" s="172" t="s">
        <v>131</v>
      </c>
      <c r="BU64" s="164" t="s">
        <v>134</v>
      </c>
      <c r="BV64" s="158" t="s">
        <v>4</v>
      </c>
      <c r="BW64" s="36">
        <f t="shared" si="17"/>
        <v>19</v>
      </c>
      <c r="BX64" s="210">
        <v>3</v>
      </c>
      <c r="BY64" s="180" t="s">
        <v>131</v>
      </c>
      <c r="BZ64" s="158" t="s">
        <v>134</v>
      </c>
      <c r="CA64" s="158" t="s">
        <v>4</v>
      </c>
      <c r="CB64" s="36">
        <f t="shared" si="13"/>
        <v>36</v>
      </c>
      <c r="CC64" s="78">
        <v>3.2</v>
      </c>
      <c r="CD64" s="109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11</v>
      </c>
      <c r="F65" s="74" t="s">
        <v>4</v>
      </c>
      <c r="G65" s="63" t="s">
        <v>130</v>
      </c>
      <c r="H65" s="121" t="s">
        <v>4</v>
      </c>
      <c r="I65" s="121" t="s">
        <v>4</v>
      </c>
      <c r="J65" s="26">
        <f t="shared" si="18"/>
        <v>28</v>
      </c>
      <c r="K65" s="74" t="s">
        <v>4</v>
      </c>
      <c r="L65" s="60" t="s">
        <v>130</v>
      </c>
      <c r="M65" s="136" t="s">
        <v>4</v>
      </c>
      <c r="N65" s="121" t="s">
        <v>4</v>
      </c>
      <c r="O65" s="26">
        <f t="shared" si="14"/>
        <v>10</v>
      </c>
      <c r="P65" s="74" t="s">
        <v>4</v>
      </c>
      <c r="Q65" s="63" t="s">
        <v>130</v>
      </c>
      <c r="R65" s="121" t="s">
        <v>4</v>
      </c>
      <c r="S65" s="121" t="s">
        <v>4</v>
      </c>
      <c r="T65" s="26">
        <f t="shared" si="2"/>
        <v>27</v>
      </c>
      <c r="U65" s="74" t="s">
        <v>4</v>
      </c>
      <c r="V65" s="60" t="s">
        <v>130</v>
      </c>
      <c r="W65" s="136" t="s">
        <v>4</v>
      </c>
      <c r="X65" s="121" t="s">
        <v>4</v>
      </c>
      <c r="Y65" s="26">
        <f t="shared" si="32"/>
        <v>18</v>
      </c>
      <c r="Z65" s="74" t="s">
        <v>4</v>
      </c>
      <c r="AA65" s="63" t="s">
        <v>130</v>
      </c>
      <c r="AB65" s="121" t="s">
        <v>4</v>
      </c>
      <c r="AC65" s="121" t="s">
        <v>4</v>
      </c>
      <c r="AD65" s="26">
        <f t="shared" si="24"/>
        <v>35</v>
      </c>
      <c r="AE65" s="74" t="s">
        <v>4</v>
      </c>
      <c r="AF65" s="60" t="s">
        <v>130</v>
      </c>
      <c r="AG65" s="136" t="s">
        <v>4</v>
      </c>
      <c r="AH65" s="121" t="s">
        <v>4</v>
      </c>
      <c r="AI65" s="26">
        <f t="shared" si="33"/>
        <v>17</v>
      </c>
      <c r="AJ65" s="74" t="s">
        <v>4</v>
      </c>
      <c r="AK65" s="63" t="s">
        <v>130</v>
      </c>
      <c r="AL65" s="121" t="s">
        <v>4</v>
      </c>
      <c r="AM65" s="121" t="s">
        <v>4</v>
      </c>
      <c r="AN65" s="26">
        <f t="shared" si="6"/>
        <v>34</v>
      </c>
      <c r="AO65" s="74" t="s">
        <v>4</v>
      </c>
      <c r="AP65" s="60" t="s">
        <v>130</v>
      </c>
      <c r="AQ65" s="136" t="s">
        <v>4</v>
      </c>
      <c r="AR65" s="121" t="s">
        <v>4</v>
      </c>
      <c r="AS65" s="26">
        <v>11</v>
      </c>
      <c r="AT65" s="74" t="s">
        <v>4</v>
      </c>
      <c r="AU65" s="63" t="s">
        <v>130</v>
      </c>
      <c r="AV65" s="121" t="s">
        <v>4</v>
      </c>
      <c r="AW65" s="121" t="s">
        <v>4</v>
      </c>
      <c r="AX65" s="26">
        <f t="shared" si="20"/>
        <v>28</v>
      </c>
      <c r="AY65" s="74" t="s">
        <v>4</v>
      </c>
      <c r="AZ65" s="60" t="s">
        <v>130</v>
      </c>
      <c r="BA65" s="136" t="s">
        <v>4</v>
      </c>
      <c r="BB65" s="121" t="s">
        <v>4</v>
      </c>
      <c r="BC65" s="26">
        <f t="shared" si="16"/>
        <v>10</v>
      </c>
      <c r="BD65" s="74" t="s">
        <v>4</v>
      </c>
      <c r="BE65" s="63" t="s">
        <v>130</v>
      </c>
      <c r="BF65" s="121" t="s">
        <v>4</v>
      </c>
      <c r="BG65" s="121" t="s">
        <v>4</v>
      </c>
      <c r="BH65" s="26">
        <f t="shared" si="9"/>
        <v>27</v>
      </c>
      <c r="BI65" s="74" t="s">
        <v>4</v>
      </c>
      <c r="BJ65" s="60" t="s">
        <v>130</v>
      </c>
      <c r="BK65" s="136" t="s">
        <v>4</v>
      </c>
      <c r="BL65" s="121" t="s">
        <v>4</v>
      </c>
      <c r="BM65" s="26">
        <f t="shared" si="34"/>
        <v>18</v>
      </c>
      <c r="BN65" s="74" t="s">
        <v>4</v>
      </c>
      <c r="BO65" s="63" t="s">
        <v>130</v>
      </c>
      <c r="BP65" s="121" t="s">
        <v>4</v>
      </c>
      <c r="BQ65" s="121" t="s">
        <v>4</v>
      </c>
      <c r="BR65" s="26">
        <f t="shared" si="21"/>
        <v>35</v>
      </c>
      <c r="BS65" s="74" t="s">
        <v>4</v>
      </c>
      <c r="BT65" s="60" t="s">
        <v>130</v>
      </c>
      <c r="BU65" s="136" t="s">
        <v>4</v>
      </c>
      <c r="BV65" s="121" t="s">
        <v>4</v>
      </c>
      <c r="BW65" s="26">
        <f t="shared" si="17"/>
        <v>17</v>
      </c>
      <c r="BX65" s="74" t="s">
        <v>4</v>
      </c>
      <c r="BY65" s="63" t="s">
        <v>130</v>
      </c>
      <c r="BZ65" s="121" t="s">
        <v>4</v>
      </c>
      <c r="CA65" s="121" t="s">
        <v>4</v>
      </c>
      <c r="CB65" s="26">
        <f t="shared" si="13"/>
        <v>34</v>
      </c>
      <c r="CC65" s="74" t="s">
        <v>4</v>
      </c>
      <c r="CD65" s="60" t="s">
        <v>130</v>
      </c>
      <c r="CE65" s="136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11</v>
      </c>
      <c r="F66" s="74">
        <v>15</v>
      </c>
      <c r="G66" s="147" t="s">
        <v>130</v>
      </c>
      <c r="H66" s="120" t="s">
        <v>181</v>
      </c>
      <c r="I66" s="120" t="s">
        <v>136</v>
      </c>
      <c r="J66" s="22">
        <f t="shared" si="18"/>
        <v>28</v>
      </c>
      <c r="K66" s="74">
        <v>15</v>
      </c>
      <c r="L66" s="60" t="s">
        <v>130</v>
      </c>
      <c r="M66" s="162" t="s">
        <v>181</v>
      </c>
      <c r="N66" s="120" t="s">
        <v>136</v>
      </c>
      <c r="O66" s="22">
        <f t="shared" si="14"/>
        <v>10</v>
      </c>
      <c r="P66" s="74">
        <v>15</v>
      </c>
      <c r="Q66" s="147" t="s">
        <v>130</v>
      </c>
      <c r="R66" s="120" t="s">
        <v>181</v>
      </c>
      <c r="S66" s="120" t="s">
        <v>136</v>
      </c>
      <c r="T66" s="22">
        <f t="shared" si="2"/>
        <v>27</v>
      </c>
      <c r="U66" s="74">
        <v>15</v>
      </c>
      <c r="V66" s="60" t="s">
        <v>130</v>
      </c>
      <c r="W66" s="162" t="s">
        <v>181</v>
      </c>
      <c r="X66" s="120" t="s">
        <v>136</v>
      </c>
      <c r="Y66" s="22">
        <f t="shared" si="32"/>
        <v>18</v>
      </c>
      <c r="Z66" s="74">
        <v>15</v>
      </c>
      <c r="AA66" s="147" t="s">
        <v>130</v>
      </c>
      <c r="AB66" s="120" t="s">
        <v>181</v>
      </c>
      <c r="AC66" s="120" t="s">
        <v>136</v>
      </c>
      <c r="AD66" s="22">
        <f t="shared" si="24"/>
        <v>35</v>
      </c>
      <c r="AE66" s="74">
        <v>15</v>
      </c>
      <c r="AF66" s="60" t="s">
        <v>130</v>
      </c>
      <c r="AG66" s="162" t="s">
        <v>181</v>
      </c>
      <c r="AH66" s="120" t="s">
        <v>136</v>
      </c>
      <c r="AI66" s="22">
        <f t="shared" si="33"/>
        <v>17</v>
      </c>
      <c r="AJ66" s="74">
        <v>15</v>
      </c>
      <c r="AK66" s="147" t="s">
        <v>130</v>
      </c>
      <c r="AL66" s="120" t="s">
        <v>181</v>
      </c>
      <c r="AM66" s="120" t="s">
        <v>136</v>
      </c>
      <c r="AN66" s="22">
        <f t="shared" si="6"/>
        <v>34</v>
      </c>
      <c r="AO66" s="74">
        <v>15</v>
      </c>
      <c r="AP66" s="60" t="s">
        <v>130</v>
      </c>
      <c r="AQ66" s="162" t="s">
        <v>181</v>
      </c>
      <c r="AR66" s="120" t="s">
        <v>136</v>
      </c>
      <c r="AS66" s="22">
        <v>11</v>
      </c>
      <c r="AT66" s="74">
        <v>15</v>
      </c>
      <c r="AU66" s="147" t="s">
        <v>130</v>
      </c>
      <c r="AV66" s="120" t="s">
        <v>181</v>
      </c>
      <c r="AW66" s="120" t="s">
        <v>136</v>
      </c>
      <c r="AX66" s="22">
        <f t="shared" si="20"/>
        <v>28</v>
      </c>
      <c r="AY66" s="74">
        <v>15</v>
      </c>
      <c r="AZ66" s="60" t="s">
        <v>130</v>
      </c>
      <c r="BA66" s="162" t="s">
        <v>181</v>
      </c>
      <c r="BB66" s="120" t="s">
        <v>136</v>
      </c>
      <c r="BC66" s="22">
        <f t="shared" si="16"/>
        <v>10</v>
      </c>
      <c r="BD66" s="74">
        <v>15</v>
      </c>
      <c r="BE66" s="147" t="s">
        <v>130</v>
      </c>
      <c r="BF66" s="120" t="s">
        <v>181</v>
      </c>
      <c r="BG66" s="120" t="s">
        <v>136</v>
      </c>
      <c r="BH66" s="22">
        <f t="shared" si="9"/>
        <v>27</v>
      </c>
      <c r="BI66" s="74">
        <v>15</v>
      </c>
      <c r="BJ66" s="60" t="s">
        <v>130</v>
      </c>
      <c r="BK66" s="162" t="s">
        <v>181</v>
      </c>
      <c r="BL66" s="120" t="s">
        <v>136</v>
      </c>
      <c r="BM66" s="22">
        <f t="shared" si="34"/>
        <v>18</v>
      </c>
      <c r="BN66" s="74">
        <v>15</v>
      </c>
      <c r="BO66" s="147" t="s">
        <v>130</v>
      </c>
      <c r="BP66" s="120" t="s">
        <v>181</v>
      </c>
      <c r="BQ66" s="120" t="s">
        <v>136</v>
      </c>
      <c r="BR66" s="22">
        <f t="shared" si="21"/>
        <v>35</v>
      </c>
      <c r="BS66" s="74">
        <v>15</v>
      </c>
      <c r="BT66" s="60" t="s">
        <v>130</v>
      </c>
      <c r="BU66" s="162" t="s">
        <v>181</v>
      </c>
      <c r="BV66" s="120" t="s">
        <v>136</v>
      </c>
      <c r="BW66" s="22">
        <f t="shared" si="17"/>
        <v>17</v>
      </c>
      <c r="BX66" s="74">
        <v>15</v>
      </c>
      <c r="BY66" s="147" t="s">
        <v>130</v>
      </c>
      <c r="BZ66" s="120" t="s">
        <v>181</v>
      </c>
      <c r="CA66" s="120" t="s">
        <v>136</v>
      </c>
      <c r="CB66" s="22">
        <f t="shared" si="13"/>
        <v>34</v>
      </c>
      <c r="CC66" s="74">
        <v>15</v>
      </c>
      <c r="CD66" s="60" t="s">
        <v>130</v>
      </c>
      <c r="CE66" s="162" t="s">
        <v>181</v>
      </c>
      <c r="CF66" s="120" t="s">
        <v>136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11</v>
      </c>
      <c r="F67" s="74" t="s">
        <v>4</v>
      </c>
      <c r="G67" s="63" t="s">
        <v>132</v>
      </c>
      <c r="H67" s="120" t="s">
        <v>4</v>
      </c>
      <c r="I67" s="120" t="s">
        <v>4</v>
      </c>
      <c r="J67" s="22">
        <f t="shared" si="18"/>
        <v>28</v>
      </c>
      <c r="K67" s="74" t="s">
        <v>4</v>
      </c>
      <c r="L67" s="60" t="s">
        <v>132</v>
      </c>
      <c r="M67" s="162" t="s">
        <v>4</v>
      </c>
      <c r="N67" s="120" t="s">
        <v>4</v>
      </c>
      <c r="O67" s="22">
        <f t="shared" si="14"/>
        <v>10</v>
      </c>
      <c r="P67" s="74" t="s">
        <v>4</v>
      </c>
      <c r="Q67" s="63" t="s">
        <v>132</v>
      </c>
      <c r="R67" s="120" t="s">
        <v>4</v>
      </c>
      <c r="S67" s="120" t="s">
        <v>4</v>
      </c>
      <c r="T67" s="22">
        <f t="shared" si="2"/>
        <v>27</v>
      </c>
      <c r="U67" s="74" t="s">
        <v>4</v>
      </c>
      <c r="V67" s="60" t="s">
        <v>132</v>
      </c>
      <c r="W67" s="162" t="s">
        <v>4</v>
      </c>
      <c r="X67" s="120" t="s">
        <v>4</v>
      </c>
      <c r="Y67" s="22">
        <f t="shared" si="32"/>
        <v>18</v>
      </c>
      <c r="Z67" s="74" t="s">
        <v>4</v>
      </c>
      <c r="AA67" s="63" t="s">
        <v>132</v>
      </c>
      <c r="AB67" s="120" t="s">
        <v>4</v>
      </c>
      <c r="AC67" s="120" t="s">
        <v>4</v>
      </c>
      <c r="AD67" s="22">
        <f t="shared" si="24"/>
        <v>35</v>
      </c>
      <c r="AE67" s="74" t="s">
        <v>4</v>
      </c>
      <c r="AF67" s="60" t="s">
        <v>132</v>
      </c>
      <c r="AG67" s="162" t="s">
        <v>4</v>
      </c>
      <c r="AH67" s="120" t="s">
        <v>4</v>
      </c>
      <c r="AI67" s="22">
        <f t="shared" si="33"/>
        <v>17</v>
      </c>
      <c r="AJ67" s="74" t="s">
        <v>4</v>
      </c>
      <c r="AK67" s="63" t="s">
        <v>132</v>
      </c>
      <c r="AL67" s="120" t="s">
        <v>4</v>
      </c>
      <c r="AM67" s="120" t="s">
        <v>4</v>
      </c>
      <c r="AN67" s="22">
        <f t="shared" si="6"/>
        <v>34</v>
      </c>
      <c r="AO67" s="74" t="s">
        <v>4</v>
      </c>
      <c r="AP67" s="60" t="s">
        <v>132</v>
      </c>
      <c r="AQ67" s="162" t="s">
        <v>4</v>
      </c>
      <c r="AR67" s="120" t="s">
        <v>4</v>
      </c>
      <c r="AS67" s="22">
        <v>11</v>
      </c>
      <c r="AT67" s="74" t="s">
        <v>4</v>
      </c>
      <c r="AU67" s="63" t="s">
        <v>132</v>
      </c>
      <c r="AV67" s="120" t="s">
        <v>4</v>
      </c>
      <c r="AW67" s="120" t="s">
        <v>4</v>
      </c>
      <c r="AX67" s="22">
        <f t="shared" si="20"/>
        <v>28</v>
      </c>
      <c r="AY67" s="74" t="s">
        <v>4</v>
      </c>
      <c r="AZ67" s="60" t="s">
        <v>132</v>
      </c>
      <c r="BA67" s="162" t="s">
        <v>4</v>
      </c>
      <c r="BB67" s="120" t="s">
        <v>4</v>
      </c>
      <c r="BC67" s="22">
        <f t="shared" si="16"/>
        <v>10</v>
      </c>
      <c r="BD67" s="74" t="s">
        <v>4</v>
      </c>
      <c r="BE67" s="63" t="s">
        <v>132</v>
      </c>
      <c r="BF67" s="120" t="s">
        <v>4</v>
      </c>
      <c r="BG67" s="120" t="s">
        <v>4</v>
      </c>
      <c r="BH67" s="22">
        <f t="shared" si="9"/>
        <v>27</v>
      </c>
      <c r="BI67" s="74" t="s">
        <v>4</v>
      </c>
      <c r="BJ67" s="60" t="s">
        <v>132</v>
      </c>
      <c r="BK67" s="162" t="s">
        <v>4</v>
      </c>
      <c r="BL67" s="120" t="s">
        <v>4</v>
      </c>
      <c r="BM67" s="22">
        <f t="shared" si="34"/>
        <v>18</v>
      </c>
      <c r="BN67" s="74" t="s">
        <v>4</v>
      </c>
      <c r="BO67" s="63" t="s">
        <v>132</v>
      </c>
      <c r="BP67" s="120" t="s">
        <v>4</v>
      </c>
      <c r="BQ67" s="120" t="s">
        <v>4</v>
      </c>
      <c r="BR67" s="22">
        <f t="shared" si="21"/>
        <v>35</v>
      </c>
      <c r="BS67" s="74" t="s">
        <v>4</v>
      </c>
      <c r="BT67" s="60" t="s">
        <v>132</v>
      </c>
      <c r="BU67" s="162" t="s">
        <v>4</v>
      </c>
      <c r="BV67" s="120" t="s">
        <v>4</v>
      </c>
      <c r="BW67" s="22">
        <f t="shared" si="17"/>
        <v>17</v>
      </c>
      <c r="BX67" s="74" t="s">
        <v>4</v>
      </c>
      <c r="BY67" s="63" t="s">
        <v>132</v>
      </c>
      <c r="BZ67" s="120" t="s">
        <v>4</v>
      </c>
      <c r="CA67" s="120" t="s">
        <v>4</v>
      </c>
      <c r="CB67" s="22">
        <f t="shared" si="13"/>
        <v>34</v>
      </c>
      <c r="CC67" s="74" t="s">
        <v>4</v>
      </c>
      <c r="CD67" s="60" t="s">
        <v>132</v>
      </c>
      <c r="CE67" s="162" t="s">
        <v>4</v>
      </c>
      <c r="CF67" s="120" t="s">
        <v>4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11</v>
      </c>
      <c r="F68" s="74">
        <v>50</v>
      </c>
      <c r="G68" s="63" t="s">
        <v>133</v>
      </c>
      <c r="H68" s="120" t="s">
        <v>181</v>
      </c>
      <c r="I68" s="120" t="s">
        <v>136</v>
      </c>
      <c r="J68" s="22">
        <f t="shared" ref="J68:J70" si="35">E68+17</f>
        <v>28</v>
      </c>
      <c r="K68" s="74">
        <v>50</v>
      </c>
      <c r="L68" s="60" t="s">
        <v>133</v>
      </c>
      <c r="M68" s="162" t="s">
        <v>181</v>
      </c>
      <c r="N68" s="120" t="s">
        <v>136</v>
      </c>
      <c r="O68" s="22">
        <f>E68-1</f>
        <v>10</v>
      </c>
      <c r="P68" s="74">
        <v>50</v>
      </c>
      <c r="Q68" s="63" t="s">
        <v>133</v>
      </c>
      <c r="R68" s="120" t="s">
        <v>181</v>
      </c>
      <c r="S68" s="120" t="s">
        <v>136</v>
      </c>
      <c r="T68" s="22">
        <f t="shared" si="2"/>
        <v>27</v>
      </c>
      <c r="U68" s="74">
        <v>50</v>
      </c>
      <c r="V68" s="60" t="s">
        <v>133</v>
      </c>
      <c r="W68" s="162" t="s">
        <v>181</v>
      </c>
      <c r="X68" s="120" t="s">
        <v>136</v>
      </c>
      <c r="Y68" s="22">
        <f t="shared" si="32"/>
        <v>18</v>
      </c>
      <c r="Z68" s="74">
        <v>50</v>
      </c>
      <c r="AA68" s="63" t="s">
        <v>133</v>
      </c>
      <c r="AB68" s="120" t="s">
        <v>181</v>
      </c>
      <c r="AC68" s="120" t="s">
        <v>136</v>
      </c>
      <c r="AD68" s="22">
        <f t="shared" si="24"/>
        <v>35</v>
      </c>
      <c r="AE68" s="74">
        <v>50</v>
      </c>
      <c r="AF68" s="60" t="s">
        <v>133</v>
      </c>
      <c r="AG68" s="162" t="s">
        <v>181</v>
      </c>
      <c r="AH68" s="120" t="s">
        <v>136</v>
      </c>
      <c r="AI68" s="22">
        <f>Y68-1</f>
        <v>17</v>
      </c>
      <c r="AJ68" s="74">
        <v>50</v>
      </c>
      <c r="AK68" s="63" t="s">
        <v>133</v>
      </c>
      <c r="AL68" s="120" t="s">
        <v>181</v>
      </c>
      <c r="AM68" s="120" t="s">
        <v>136</v>
      </c>
      <c r="AN68" s="22">
        <f t="shared" si="6"/>
        <v>34</v>
      </c>
      <c r="AO68" s="74">
        <v>50</v>
      </c>
      <c r="AP68" s="60" t="s">
        <v>133</v>
      </c>
      <c r="AQ68" s="162" t="s">
        <v>181</v>
      </c>
      <c r="AR68" s="120" t="s">
        <v>136</v>
      </c>
      <c r="AS68" s="22">
        <v>11</v>
      </c>
      <c r="AT68" s="74">
        <v>50</v>
      </c>
      <c r="AU68" s="63" t="s">
        <v>133</v>
      </c>
      <c r="AV68" s="120" t="s">
        <v>181</v>
      </c>
      <c r="AW68" s="120" t="s">
        <v>136</v>
      </c>
      <c r="AX68" s="22">
        <f t="shared" si="20"/>
        <v>28</v>
      </c>
      <c r="AY68" s="74">
        <v>50</v>
      </c>
      <c r="AZ68" s="60" t="s">
        <v>133</v>
      </c>
      <c r="BA68" s="162" t="s">
        <v>181</v>
      </c>
      <c r="BB68" s="120" t="s">
        <v>136</v>
      </c>
      <c r="BC68" s="22">
        <f>AS68-1</f>
        <v>10</v>
      </c>
      <c r="BD68" s="74">
        <v>50</v>
      </c>
      <c r="BE68" s="63" t="s">
        <v>133</v>
      </c>
      <c r="BF68" s="120" t="s">
        <v>181</v>
      </c>
      <c r="BG68" s="120" t="s">
        <v>136</v>
      </c>
      <c r="BH68" s="22">
        <f t="shared" si="9"/>
        <v>27</v>
      </c>
      <c r="BI68" s="74">
        <v>50</v>
      </c>
      <c r="BJ68" s="60" t="s">
        <v>133</v>
      </c>
      <c r="BK68" s="162" t="s">
        <v>181</v>
      </c>
      <c r="BL68" s="120" t="s">
        <v>136</v>
      </c>
      <c r="BM68" s="22">
        <f t="shared" si="34"/>
        <v>18</v>
      </c>
      <c r="BN68" s="74">
        <v>50</v>
      </c>
      <c r="BO68" s="63" t="s">
        <v>133</v>
      </c>
      <c r="BP68" s="120" t="s">
        <v>181</v>
      </c>
      <c r="BQ68" s="120" t="s">
        <v>136</v>
      </c>
      <c r="BR68" s="22">
        <f t="shared" si="21"/>
        <v>35</v>
      </c>
      <c r="BS68" s="74">
        <v>50</v>
      </c>
      <c r="BT68" s="60" t="s">
        <v>133</v>
      </c>
      <c r="BU68" s="162" t="s">
        <v>181</v>
      </c>
      <c r="BV68" s="120" t="s">
        <v>136</v>
      </c>
      <c r="BW68" s="22">
        <f>BM68-1</f>
        <v>17</v>
      </c>
      <c r="BX68" s="74">
        <v>50</v>
      </c>
      <c r="BY68" s="63" t="s">
        <v>133</v>
      </c>
      <c r="BZ68" s="120" t="s">
        <v>181</v>
      </c>
      <c r="CA68" s="120" t="s">
        <v>136</v>
      </c>
      <c r="CB68" s="22">
        <f t="shared" si="13"/>
        <v>34</v>
      </c>
      <c r="CC68" s="74">
        <v>50</v>
      </c>
      <c r="CD68" s="60" t="s">
        <v>133</v>
      </c>
      <c r="CE68" s="162" t="s">
        <v>181</v>
      </c>
      <c r="CF68" s="120" t="s">
        <v>136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5</v>
      </c>
      <c r="F69" s="74">
        <v>1</v>
      </c>
      <c r="G69" s="63" t="s">
        <v>132</v>
      </c>
      <c r="H69" s="120" t="s">
        <v>181</v>
      </c>
      <c r="I69" s="120" t="s">
        <v>136</v>
      </c>
      <c r="J69" s="22">
        <f t="shared" si="35"/>
        <v>22</v>
      </c>
      <c r="K69" s="74">
        <v>1</v>
      </c>
      <c r="L69" s="60" t="s">
        <v>132</v>
      </c>
      <c r="M69" s="162" t="s">
        <v>181</v>
      </c>
      <c r="N69" s="120" t="s">
        <v>136</v>
      </c>
      <c r="O69" s="22">
        <f t="shared" ref="O69:O102" si="36">E69</f>
        <v>5</v>
      </c>
      <c r="P69" s="74">
        <v>1</v>
      </c>
      <c r="Q69" s="63" t="s">
        <v>132</v>
      </c>
      <c r="R69" s="120" t="s">
        <v>181</v>
      </c>
      <c r="S69" s="120" t="s">
        <v>136</v>
      </c>
      <c r="T69" s="22">
        <f t="shared" si="2"/>
        <v>22</v>
      </c>
      <c r="U69" s="74">
        <v>1</v>
      </c>
      <c r="V69" s="60" t="s">
        <v>132</v>
      </c>
      <c r="W69" s="162" t="s">
        <v>181</v>
      </c>
      <c r="X69" s="120" t="s">
        <v>136</v>
      </c>
      <c r="Y69" s="22">
        <f t="shared" si="32"/>
        <v>12</v>
      </c>
      <c r="Z69" s="74">
        <v>1</v>
      </c>
      <c r="AA69" s="63" t="s">
        <v>132</v>
      </c>
      <c r="AB69" s="120" t="s">
        <v>181</v>
      </c>
      <c r="AC69" s="120" t="s">
        <v>136</v>
      </c>
      <c r="AD69" s="22">
        <f t="shared" si="24"/>
        <v>29</v>
      </c>
      <c r="AE69" s="74">
        <v>1</v>
      </c>
      <c r="AF69" s="60" t="s">
        <v>132</v>
      </c>
      <c r="AG69" s="162" t="s">
        <v>181</v>
      </c>
      <c r="AH69" s="120" t="s">
        <v>136</v>
      </c>
      <c r="AI69" s="22">
        <f t="shared" ref="AI69:AI79" si="37">Y69</f>
        <v>12</v>
      </c>
      <c r="AJ69" s="74">
        <v>1</v>
      </c>
      <c r="AK69" s="63" t="s">
        <v>132</v>
      </c>
      <c r="AL69" s="120" t="s">
        <v>181</v>
      </c>
      <c r="AM69" s="120" t="s">
        <v>136</v>
      </c>
      <c r="AN69" s="22">
        <f t="shared" si="6"/>
        <v>29</v>
      </c>
      <c r="AO69" s="74">
        <v>1</v>
      </c>
      <c r="AP69" s="60" t="s">
        <v>132</v>
      </c>
      <c r="AQ69" s="162" t="s">
        <v>181</v>
      </c>
      <c r="AR69" s="120" t="s">
        <v>136</v>
      </c>
      <c r="AS69" s="22">
        <v>5</v>
      </c>
      <c r="AT69" s="74">
        <v>1</v>
      </c>
      <c r="AU69" s="63" t="s">
        <v>132</v>
      </c>
      <c r="AV69" s="120" t="s">
        <v>181</v>
      </c>
      <c r="AW69" s="120" t="s">
        <v>136</v>
      </c>
      <c r="AX69" s="22">
        <f t="shared" si="20"/>
        <v>22</v>
      </c>
      <c r="AY69" s="74">
        <v>1</v>
      </c>
      <c r="AZ69" s="60" t="s">
        <v>132</v>
      </c>
      <c r="BA69" s="162" t="s">
        <v>181</v>
      </c>
      <c r="BB69" s="120" t="s">
        <v>136</v>
      </c>
      <c r="BC69" s="22">
        <f t="shared" ref="BC69:BC94" si="38">AS69</f>
        <v>5</v>
      </c>
      <c r="BD69" s="74">
        <v>1</v>
      </c>
      <c r="BE69" s="63" t="s">
        <v>132</v>
      </c>
      <c r="BF69" s="120" t="s">
        <v>181</v>
      </c>
      <c r="BG69" s="120" t="s">
        <v>136</v>
      </c>
      <c r="BH69" s="22">
        <f t="shared" si="9"/>
        <v>22</v>
      </c>
      <c r="BI69" s="74">
        <v>1</v>
      </c>
      <c r="BJ69" s="60" t="s">
        <v>132</v>
      </c>
      <c r="BK69" s="162" t="s">
        <v>181</v>
      </c>
      <c r="BL69" s="120" t="s">
        <v>136</v>
      </c>
      <c r="BM69" s="22">
        <f t="shared" si="34"/>
        <v>12</v>
      </c>
      <c r="BN69" s="74">
        <v>1</v>
      </c>
      <c r="BO69" s="63" t="s">
        <v>132</v>
      </c>
      <c r="BP69" s="120" t="s">
        <v>181</v>
      </c>
      <c r="BQ69" s="120" t="s">
        <v>136</v>
      </c>
      <c r="BR69" s="22">
        <f t="shared" si="21"/>
        <v>29</v>
      </c>
      <c r="BS69" s="74">
        <v>1</v>
      </c>
      <c r="BT69" s="60" t="s">
        <v>132</v>
      </c>
      <c r="BU69" s="162" t="s">
        <v>181</v>
      </c>
      <c r="BV69" s="120" t="s">
        <v>136</v>
      </c>
      <c r="BW69" s="22">
        <f t="shared" ref="BW69:BW94" si="39">BM69</f>
        <v>12</v>
      </c>
      <c r="BX69" s="74">
        <v>1</v>
      </c>
      <c r="BY69" s="63" t="s">
        <v>132</v>
      </c>
      <c r="BZ69" s="120" t="s">
        <v>181</v>
      </c>
      <c r="CA69" s="120" t="s">
        <v>136</v>
      </c>
      <c r="CB69" s="22">
        <f t="shared" si="13"/>
        <v>29</v>
      </c>
      <c r="CC69" s="74">
        <v>1</v>
      </c>
      <c r="CD69" s="60" t="s">
        <v>132</v>
      </c>
      <c r="CE69" s="162" t="s">
        <v>181</v>
      </c>
      <c r="CF69" s="120" t="s">
        <v>136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4</v>
      </c>
      <c r="F70" s="75">
        <v>54</v>
      </c>
      <c r="G70" s="63" t="s">
        <v>133</v>
      </c>
      <c r="H70" s="120" t="s">
        <v>181</v>
      </c>
      <c r="I70" s="120" t="s">
        <v>136</v>
      </c>
      <c r="J70" s="26">
        <f t="shared" si="35"/>
        <v>21</v>
      </c>
      <c r="K70" s="75">
        <v>54</v>
      </c>
      <c r="L70" s="60" t="s">
        <v>133</v>
      </c>
      <c r="M70" s="162" t="s">
        <v>181</v>
      </c>
      <c r="N70" s="120" t="s">
        <v>136</v>
      </c>
      <c r="O70" s="26">
        <f t="shared" si="36"/>
        <v>4</v>
      </c>
      <c r="P70" s="75">
        <v>54</v>
      </c>
      <c r="Q70" s="63" t="s">
        <v>133</v>
      </c>
      <c r="R70" s="120" t="s">
        <v>181</v>
      </c>
      <c r="S70" s="120" t="s">
        <v>136</v>
      </c>
      <c r="T70" s="26">
        <f t="shared" si="2"/>
        <v>21</v>
      </c>
      <c r="U70" s="75">
        <v>54</v>
      </c>
      <c r="V70" s="60" t="s">
        <v>133</v>
      </c>
      <c r="W70" s="162" t="s">
        <v>181</v>
      </c>
      <c r="X70" s="120" t="s">
        <v>136</v>
      </c>
      <c r="Y70" s="26">
        <f t="shared" si="32"/>
        <v>11</v>
      </c>
      <c r="Z70" s="75">
        <v>54</v>
      </c>
      <c r="AA70" s="63" t="s">
        <v>133</v>
      </c>
      <c r="AB70" s="120" t="s">
        <v>181</v>
      </c>
      <c r="AC70" s="120" t="s">
        <v>136</v>
      </c>
      <c r="AD70" s="26">
        <f t="shared" si="24"/>
        <v>28</v>
      </c>
      <c r="AE70" s="75">
        <v>54</v>
      </c>
      <c r="AF70" s="60" t="s">
        <v>133</v>
      </c>
      <c r="AG70" s="162" t="s">
        <v>181</v>
      </c>
      <c r="AH70" s="120" t="s">
        <v>136</v>
      </c>
      <c r="AI70" s="26">
        <f t="shared" si="37"/>
        <v>11</v>
      </c>
      <c r="AJ70" s="75">
        <v>54</v>
      </c>
      <c r="AK70" s="63" t="s">
        <v>133</v>
      </c>
      <c r="AL70" s="120" t="s">
        <v>181</v>
      </c>
      <c r="AM70" s="120" t="s">
        <v>136</v>
      </c>
      <c r="AN70" s="26">
        <f t="shared" si="6"/>
        <v>28</v>
      </c>
      <c r="AO70" s="75">
        <v>54</v>
      </c>
      <c r="AP70" s="60" t="s">
        <v>133</v>
      </c>
      <c r="AQ70" s="162" t="s">
        <v>181</v>
      </c>
      <c r="AR70" s="120" t="s">
        <v>136</v>
      </c>
      <c r="AS70" s="26">
        <v>4</v>
      </c>
      <c r="AT70" s="75">
        <v>54</v>
      </c>
      <c r="AU70" s="63" t="s">
        <v>133</v>
      </c>
      <c r="AV70" s="120" t="s">
        <v>181</v>
      </c>
      <c r="AW70" s="120" t="s">
        <v>136</v>
      </c>
      <c r="AX70" s="26">
        <f t="shared" si="20"/>
        <v>21</v>
      </c>
      <c r="AY70" s="75">
        <v>54</v>
      </c>
      <c r="AZ70" s="60" t="s">
        <v>133</v>
      </c>
      <c r="BA70" s="162" t="s">
        <v>181</v>
      </c>
      <c r="BB70" s="120" t="s">
        <v>136</v>
      </c>
      <c r="BC70" s="26">
        <f t="shared" si="38"/>
        <v>4</v>
      </c>
      <c r="BD70" s="75">
        <v>54</v>
      </c>
      <c r="BE70" s="63" t="s">
        <v>133</v>
      </c>
      <c r="BF70" s="120" t="s">
        <v>181</v>
      </c>
      <c r="BG70" s="120" t="s">
        <v>136</v>
      </c>
      <c r="BH70" s="26">
        <f t="shared" si="9"/>
        <v>21</v>
      </c>
      <c r="BI70" s="75">
        <v>54</v>
      </c>
      <c r="BJ70" s="60" t="s">
        <v>133</v>
      </c>
      <c r="BK70" s="162" t="s">
        <v>181</v>
      </c>
      <c r="BL70" s="120" t="s">
        <v>136</v>
      </c>
      <c r="BM70" s="26">
        <f t="shared" si="34"/>
        <v>11</v>
      </c>
      <c r="BN70" s="75">
        <v>54</v>
      </c>
      <c r="BO70" s="63" t="s">
        <v>133</v>
      </c>
      <c r="BP70" s="120" t="s">
        <v>181</v>
      </c>
      <c r="BQ70" s="120" t="s">
        <v>136</v>
      </c>
      <c r="BR70" s="26">
        <f t="shared" si="21"/>
        <v>28</v>
      </c>
      <c r="BS70" s="75">
        <v>54</v>
      </c>
      <c r="BT70" s="60" t="s">
        <v>133</v>
      </c>
      <c r="BU70" s="162" t="s">
        <v>181</v>
      </c>
      <c r="BV70" s="120" t="s">
        <v>136</v>
      </c>
      <c r="BW70" s="26">
        <f t="shared" si="39"/>
        <v>11</v>
      </c>
      <c r="BX70" s="75">
        <v>54</v>
      </c>
      <c r="BY70" s="63" t="s">
        <v>133</v>
      </c>
      <c r="BZ70" s="120" t="s">
        <v>181</v>
      </c>
      <c r="CA70" s="120" t="s">
        <v>136</v>
      </c>
      <c r="CB70" s="26">
        <f t="shared" si="13"/>
        <v>28</v>
      </c>
      <c r="CC70" s="75">
        <v>54</v>
      </c>
      <c r="CD70" s="60" t="s">
        <v>133</v>
      </c>
      <c r="CE70" s="162" t="s">
        <v>181</v>
      </c>
      <c r="CF70" s="120" t="s">
        <v>136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1</v>
      </c>
      <c r="F71" s="74" t="s">
        <v>4</v>
      </c>
      <c r="G71" s="63" t="s">
        <v>133</v>
      </c>
      <c r="H71" s="120" t="s">
        <v>4</v>
      </c>
      <c r="I71" s="120" t="s">
        <v>4</v>
      </c>
      <c r="J71" s="22">
        <f>E71+17</f>
        <v>18</v>
      </c>
      <c r="K71" s="167">
        <v>68</v>
      </c>
      <c r="L71" s="168" t="s">
        <v>133</v>
      </c>
      <c r="M71" s="169" t="s">
        <v>181</v>
      </c>
      <c r="N71" s="170" t="s">
        <v>136</v>
      </c>
      <c r="O71" s="22">
        <f t="shared" si="36"/>
        <v>1</v>
      </c>
      <c r="P71" s="74" t="s">
        <v>4</v>
      </c>
      <c r="Q71" s="63" t="s">
        <v>133</v>
      </c>
      <c r="R71" s="120" t="s">
        <v>4</v>
      </c>
      <c r="S71" s="120" t="s">
        <v>4</v>
      </c>
      <c r="T71" s="22">
        <f t="shared" ref="T71:T103" si="40">J71+O71-E71</f>
        <v>18</v>
      </c>
      <c r="U71" s="167">
        <v>68</v>
      </c>
      <c r="V71" s="168" t="s">
        <v>133</v>
      </c>
      <c r="W71" s="169" t="s">
        <v>181</v>
      </c>
      <c r="X71" s="170" t="s">
        <v>136</v>
      </c>
      <c r="Y71" s="22">
        <f t="shared" si="32"/>
        <v>8</v>
      </c>
      <c r="Z71" s="74" t="s">
        <v>4</v>
      </c>
      <c r="AA71" s="63" t="s">
        <v>133</v>
      </c>
      <c r="AB71" s="120" t="s">
        <v>4</v>
      </c>
      <c r="AC71" s="120" t="s">
        <v>4</v>
      </c>
      <c r="AD71" s="22">
        <f>Y71+17</f>
        <v>25</v>
      </c>
      <c r="AE71" s="167">
        <v>68</v>
      </c>
      <c r="AF71" s="168" t="s">
        <v>133</v>
      </c>
      <c r="AG71" s="169" t="s">
        <v>181</v>
      </c>
      <c r="AH71" s="170" t="s">
        <v>136</v>
      </c>
      <c r="AI71" s="22">
        <f t="shared" si="37"/>
        <v>8</v>
      </c>
      <c r="AJ71" s="74" t="s">
        <v>4</v>
      </c>
      <c r="AK71" s="63" t="s">
        <v>133</v>
      </c>
      <c r="AL71" s="120" t="s">
        <v>4</v>
      </c>
      <c r="AM71" s="120" t="s">
        <v>4</v>
      </c>
      <c r="AN71" s="22">
        <f t="shared" ref="AN71:AN79" si="41">AD71+AI71-Y71</f>
        <v>25</v>
      </c>
      <c r="AO71" s="167">
        <v>68</v>
      </c>
      <c r="AP71" s="168" t="s">
        <v>133</v>
      </c>
      <c r="AQ71" s="169" t="s">
        <v>181</v>
      </c>
      <c r="AR71" s="170" t="s">
        <v>136</v>
      </c>
      <c r="AS71" s="22">
        <v>1</v>
      </c>
      <c r="AT71" s="74" t="s">
        <v>4</v>
      </c>
      <c r="AU71" s="63" t="s">
        <v>133</v>
      </c>
      <c r="AV71" s="120" t="s">
        <v>4</v>
      </c>
      <c r="AW71" s="120" t="s">
        <v>4</v>
      </c>
      <c r="AX71" s="22">
        <f>AS71+17</f>
        <v>18</v>
      </c>
      <c r="AY71" s="167">
        <v>68</v>
      </c>
      <c r="AZ71" s="168" t="s">
        <v>133</v>
      </c>
      <c r="BA71" s="169" t="s">
        <v>181</v>
      </c>
      <c r="BB71" s="170" t="s">
        <v>136</v>
      </c>
      <c r="BC71" s="22">
        <f t="shared" si="38"/>
        <v>1</v>
      </c>
      <c r="BD71" s="74" t="s">
        <v>4</v>
      </c>
      <c r="BE71" s="63" t="s">
        <v>133</v>
      </c>
      <c r="BF71" s="120" t="s">
        <v>4</v>
      </c>
      <c r="BG71" s="120" t="s">
        <v>4</v>
      </c>
      <c r="BH71" s="22">
        <f t="shared" ref="BH71:BH94" si="42">AX71+BC71-AS71</f>
        <v>18</v>
      </c>
      <c r="BI71" s="167">
        <v>68</v>
      </c>
      <c r="BJ71" s="168" t="s">
        <v>133</v>
      </c>
      <c r="BK71" s="169" t="s">
        <v>181</v>
      </c>
      <c r="BL71" s="170" t="s">
        <v>136</v>
      </c>
      <c r="BM71" s="22">
        <f t="shared" si="34"/>
        <v>8</v>
      </c>
      <c r="BN71" s="74" t="s">
        <v>4</v>
      </c>
      <c r="BO71" s="63" t="s">
        <v>133</v>
      </c>
      <c r="BP71" s="120" t="s">
        <v>4</v>
      </c>
      <c r="BQ71" s="120" t="s">
        <v>4</v>
      </c>
      <c r="BR71" s="22">
        <f>BM71+17</f>
        <v>25</v>
      </c>
      <c r="BS71" s="167">
        <v>68</v>
      </c>
      <c r="BT71" s="168" t="s">
        <v>133</v>
      </c>
      <c r="BU71" s="169" t="s">
        <v>181</v>
      </c>
      <c r="BV71" s="170" t="s">
        <v>136</v>
      </c>
      <c r="BW71" s="22">
        <f t="shared" si="39"/>
        <v>8</v>
      </c>
      <c r="BX71" s="74" t="s">
        <v>4</v>
      </c>
      <c r="BY71" s="63" t="s">
        <v>133</v>
      </c>
      <c r="BZ71" s="120" t="s">
        <v>4</v>
      </c>
      <c r="CA71" s="120" t="s">
        <v>4</v>
      </c>
      <c r="CB71" s="22">
        <f t="shared" ref="CB71:CB94" si="43">BR71+BW71-BM71</f>
        <v>25</v>
      </c>
      <c r="CC71" s="167">
        <v>68</v>
      </c>
      <c r="CD71" s="168" t="s">
        <v>133</v>
      </c>
      <c r="CE71" s="169" t="s">
        <v>181</v>
      </c>
      <c r="CF71" s="170" t="s">
        <v>136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1</v>
      </c>
      <c r="F72" s="77" t="s">
        <v>4</v>
      </c>
      <c r="G72" s="111" t="s">
        <v>132</v>
      </c>
      <c r="H72" s="120" t="s">
        <v>4</v>
      </c>
      <c r="I72" s="120" t="s">
        <v>4</v>
      </c>
      <c r="J72" s="31">
        <f t="shared" ref="J72:J93" si="44">E72+10</f>
        <v>11</v>
      </c>
      <c r="K72" s="77" t="s">
        <v>4</v>
      </c>
      <c r="L72" s="60" t="s">
        <v>132</v>
      </c>
      <c r="M72" s="162" t="s">
        <v>4</v>
      </c>
      <c r="N72" s="120" t="s">
        <v>4</v>
      </c>
      <c r="O72" s="31">
        <f t="shared" si="36"/>
        <v>1</v>
      </c>
      <c r="P72" s="77" t="s">
        <v>4</v>
      </c>
      <c r="Q72" s="111" t="s">
        <v>132</v>
      </c>
      <c r="R72" s="120" t="s">
        <v>4</v>
      </c>
      <c r="S72" s="120" t="s">
        <v>4</v>
      </c>
      <c r="T72" s="31">
        <f t="shared" si="40"/>
        <v>11</v>
      </c>
      <c r="U72" s="77" t="s">
        <v>4</v>
      </c>
      <c r="V72" s="60" t="s">
        <v>132</v>
      </c>
      <c r="W72" s="162" t="s">
        <v>4</v>
      </c>
      <c r="X72" s="120" t="s">
        <v>4</v>
      </c>
      <c r="Y72" s="31">
        <f t="shared" si="32"/>
        <v>8</v>
      </c>
      <c r="Z72" s="77" t="s">
        <v>4</v>
      </c>
      <c r="AA72" s="111" t="s">
        <v>132</v>
      </c>
      <c r="AB72" s="120" t="s">
        <v>4</v>
      </c>
      <c r="AC72" s="120" t="s">
        <v>4</v>
      </c>
      <c r="AD72" s="31">
        <f t="shared" ref="AD72:AD75" si="45">Y72+10</f>
        <v>18</v>
      </c>
      <c r="AE72" s="77" t="s">
        <v>4</v>
      </c>
      <c r="AF72" s="60" t="s">
        <v>132</v>
      </c>
      <c r="AG72" s="162" t="s">
        <v>4</v>
      </c>
      <c r="AH72" s="120" t="s">
        <v>4</v>
      </c>
      <c r="AI72" s="31">
        <f t="shared" si="37"/>
        <v>8</v>
      </c>
      <c r="AJ72" s="77" t="s">
        <v>4</v>
      </c>
      <c r="AK72" s="111" t="s">
        <v>132</v>
      </c>
      <c r="AL72" s="120" t="s">
        <v>4</v>
      </c>
      <c r="AM72" s="120" t="s">
        <v>4</v>
      </c>
      <c r="AN72" s="31">
        <f t="shared" si="41"/>
        <v>18</v>
      </c>
      <c r="AO72" s="77" t="s">
        <v>4</v>
      </c>
      <c r="AP72" s="60" t="s">
        <v>132</v>
      </c>
      <c r="AQ72" s="162" t="s">
        <v>4</v>
      </c>
      <c r="AR72" s="120" t="s">
        <v>4</v>
      </c>
      <c r="AS72" s="31">
        <v>1</v>
      </c>
      <c r="AT72" s="77" t="s">
        <v>4</v>
      </c>
      <c r="AU72" s="111" t="s">
        <v>132</v>
      </c>
      <c r="AV72" s="120" t="s">
        <v>4</v>
      </c>
      <c r="AW72" s="120" t="s">
        <v>4</v>
      </c>
      <c r="AX72" s="31">
        <f t="shared" ref="AX72:AX83" si="46">AS72+10</f>
        <v>11</v>
      </c>
      <c r="AY72" s="77" t="s">
        <v>4</v>
      </c>
      <c r="AZ72" s="60" t="s">
        <v>132</v>
      </c>
      <c r="BA72" s="162" t="s">
        <v>4</v>
      </c>
      <c r="BB72" s="120" t="s">
        <v>4</v>
      </c>
      <c r="BC72" s="31">
        <f t="shared" si="38"/>
        <v>1</v>
      </c>
      <c r="BD72" s="77" t="s">
        <v>4</v>
      </c>
      <c r="BE72" s="111" t="s">
        <v>132</v>
      </c>
      <c r="BF72" s="120" t="s">
        <v>4</v>
      </c>
      <c r="BG72" s="120" t="s">
        <v>4</v>
      </c>
      <c r="BH72" s="31">
        <f t="shared" si="42"/>
        <v>11</v>
      </c>
      <c r="BI72" s="77" t="s">
        <v>4</v>
      </c>
      <c r="BJ72" s="60" t="s">
        <v>132</v>
      </c>
      <c r="BK72" s="162" t="s">
        <v>4</v>
      </c>
      <c r="BL72" s="120" t="s">
        <v>4</v>
      </c>
      <c r="BM72" s="31">
        <f t="shared" si="34"/>
        <v>8</v>
      </c>
      <c r="BN72" s="77" t="s">
        <v>4</v>
      </c>
      <c r="BO72" s="111" t="s">
        <v>132</v>
      </c>
      <c r="BP72" s="120" t="s">
        <v>4</v>
      </c>
      <c r="BQ72" s="120" t="s">
        <v>4</v>
      </c>
      <c r="BR72" s="31">
        <f t="shared" ref="BR72:BR83" si="47">BM72+10</f>
        <v>18</v>
      </c>
      <c r="BS72" s="77" t="s">
        <v>4</v>
      </c>
      <c r="BT72" s="60" t="s">
        <v>132</v>
      </c>
      <c r="BU72" s="162" t="s">
        <v>4</v>
      </c>
      <c r="BV72" s="120" t="s">
        <v>4</v>
      </c>
      <c r="BW72" s="31">
        <f t="shared" si="39"/>
        <v>8</v>
      </c>
      <c r="BX72" s="77" t="s">
        <v>4</v>
      </c>
      <c r="BY72" s="111" t="s">
        <v>132</v>
      </c>
      <c r="BZ72" s="120" t="s">
        <v>4</v>
      </c>
      <c r="CA72" s="120" t="s">
        <v>4</v>
      </c>
      <c r="CB72" s="31">
        <f t="shared" si="43"/>
        <v>18</v>
      </c>
      <c r="CC72" s="77" t="s">
        <v>4</v>
      </c>
      <c r="CD72" s="60" t="s">
        <v>132</v>
      </c>
      <c r="CE72" s="162" t="s">
        <v>4</v>
      </c>
      <c r="CF72" s="120" t="s">
        <v>4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1</v>
      </c>
      <c r="F73" s="77">
        <v>5</v>
      </c>
      <c r="G73" s="153" t="s">
        <v>130</v>
      </c>
      <c r="H73" s="120" t="s">
        <v>182</v>
      </c>
      <c r="I73" s="120" t="s">
        <v>141</v>
      </c>
      <c r="J73" s="31">
        <f t="shared" si="44"/>
        <v>11</v>
      </c>
      <c r="K73" s="77">
        <v>5</v>
      </c>
      <c r="L73" s="60" t="s">
        <v>130</v>
      </c>
      <c r="M73" s="162" t="s">
        <v>182</v>
      </c>
      <c r="N73" s="120" t="s">
        <v>141</v>
      </c>
      <c r="O73" s="31">
        <f t="shared" si="36"/>
        <v>1</v>
      </c>
      <c r="P73" s="77">
        <v>5</v>
      </c>
      <c r="Q73" s="153" t="s">
        <v>130</v>
      </c>
      <c r="R73" s="120" t="s">
        <v>182</v>
      </c>
      <c r="S73" s="120" t="s">
        <v>141</v>
      </c>
      <c r="T73" s="31">
        <f t="shared" si="40"/>
        <v>11</v>
      </c>
      <c r="U73" s="77">
        <v>5</v>
      </c>
      <c r="V73" s="60" t="s">
        <v>130</v>
      </c>
      <c r="W73" s="162" t="s">
        <v>182</v>
      </c>
      <c r="X73" s="120" t="s">
        <v>141</v>
      </c>
      <c r="Y73" s="31">
        <f t="shared" si="32"/>
        <v>8</v>
      </c>
      <c r="Z73" s="77">
        <v>5</v>
      </c>
      <c r="AA73" s="153" t="s">
        <v>130</v>
      </c>
      <c r="AB73" s="120" t="s">
        <v>182</v>
      </c>
      <c r="AC73" s="120" t="s">
        <v>141</v>
      </c>
      <c r="AD73" s="31">
        <f t="shared" si="45"/>
        <v>18</v>
      </c>
      <c r="AE73" s="77">
        <v>5</v>
      </c>
      <c r="AF73" s="60" t="s">
        <v>130</v>
      </c>
      <c r="AG73" s="162" t="s">
        <v>182</v>
      </c>
      <c r="AH73" s="120" t="s">
        <v>141</v>
      </c>
      <c r="AI73" s="31">
        <f t="shared" si="37"/>
        <v>8</v>
      </c>
      <c r="AJ73" s="77">
        <v>5</v>
      </c>
      <c r="AK73" s="153" t="s">
        <v>130</v>
      </c>
      <c r="AL73" s="120" t="s">
        <v>182</v>
      </c>
      <c r="AM73" s="120" t="s">
        <v>141</v>
      </c>
      <c r="AN73" s="31">
        <f t="shared" si="41"/>
        <v>18</v>
      </c>
      <c r="AO73" s="77">
        <v>5</v>
      </c>
      <c r="AP73" s="60" t="s">
        <v>130</v>
      </c>
      <c r="AQ73" s="162" t="s">
        <v>182</v>
      </c>
      <c r="AR73" s="120" t="s">
        <v>141</v>
      </c>
      <c r="AS73" s="31">
        <v>1</v>
      </c>
      <c r="AT73" s="77">
        <v>5</v>
      </c>
      <c r="AU73" s="153" t="s">
        <v>130</v>
      </c>
      <c r="AV73" s="120" t="s">
        <v>182</v>
      </c>
      <c r="AW73" s="120" t="s">
        <v>141</v>
      </c>
      <c r="AX73" s="31">
        <f t="shared" si="46"/>
        <v>11</v>
      </c>
      <c r="AY73" s="77">
        <v>5</v>
      </c>
      <c r="AZ73" s="60" t="s">
        <v>130</v>
      </c>
      <c r="BA73" s="162" t="s">
        <v>182</v>
      </c>
      <c r="BB73" s="120" t="s">
        <v>141</v>
      </c>
      <c r="BC73" s="31">
        <f t="shared" si="38"/>
        <v>1</v>
      </c>
      <c r="BD73" s="77">
        <v>5</v>
      </c>
      <c r="BE73" s="153" t="s">
        <v>130</v>
      </c>
      <c r="BF73" s="120" t="s">
        <v>182</v>
      </c>
      <c r="BG73" s="120" t="s">
        <v>141</v>
      </c>
      <c r="BH73" s="31">
        <f t="shared" si="42"/>
        <v>11</v>
      </c>
      <c r="BI73" s="77">
        <v>5</v>
      </c>
      <c r="BJ73" s="60" t="s">
        <v>130</v>
      </c>
      <c r="BK73" s="162" t="s">
        <v>182</v>
      </c>
      <c r="BL73" s="120" t="s">
        <v>141</v>
      </c>
      <c r="BM73" s="31">
        <f t="shared" si="34"/>
        <v>8</v>
      </c>
      <c r="BN73" s="77">
        <v>5</v>
      </c>
      <c r="BO73" s="153" t="s">
        <v>130</v>
      </c>
      <c r="BP73" s="120" t="s">
        <v>182</v>
      </c>
      <c r="BQ73" s="120" t="s">
        <v>141</v>
      </c>
      <c r="BR73" s="31">
        <f t="shared" si="47"/>
        <v>18</v>
      </c>
      <c r="BS73" s="77">
        <v>5</v>
      </c>
      <c r="BT73" s="60" t="s">
        <v>130</v>
      </c>
      <c r="BU73" s="162" t="s">
        <v>182</v>
      </c>
      <c r="BV73" s="120" t="s">
        <v>141</v>
      </c>
      <c r="BW73" s="31">
        <f t="shared" si="39"/>
        <v>8</v>
      </c>
      <c r="BX73" s="77">
        <v>5</v>
      </c>
      <c r="BY73" s="153" t="s">
        <v>130</v>
      </c>
      <c r="BZ73" s="120" t="s">
        <v>182</v>
      </c>
      <c r="CA73" s="120" t="s">
        <v>141</v>
      </c>
      <c r="CB73" s="31">
        <f t="shared" si="43"/>
        <v>18</v>
      </c>
      <c r="CC73" s="77">
        <v>5</v>
      </c>
      <c r="CD73" s="60" t="s">
        <v>130</v>
      </c>
      <c r="CE73" s="162" t="s">
        <v>182</v>
      </c>
      <c r="CF73" s="120" t="s">
        <v>141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1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ref="J74" si="48">E74+10</f>
        <v>11</v>
      </c>
      <c r="K74" s="87" t="s">
        <v>4</v>
      </c>
      <c r="L74" s="60" t="s">
        <v>132</v>
      </c>
      <c r="M74" s="162" t="s">
        <v>4</v>
      </c>
      <c r="N74" s="120" t="s">
        <v>4</v>
      </c>
      <c r="O74" s="86">
        <f t="shared" si="36"/>
        <v>1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40"/>
        <v>11</v>
      </c>
      <c r="U74" s="87" t="s">
        <v>4</v>
      </c>
      <c r="V74" s="60" t="s">
        <v>132</v>
      </c>
      <c r="W74" s="162" t="s">
        <v>4</v>
      </c>
      <c r="X74" s="120" t="s">
        <v>4</v>
      </c>
      <c r="Y74" s="86">
        <f>E74+7</f>
        <v>8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45"/>
        <v>18</v>
      </c>
      <c r="AE74" s="87" t="s">
        <v>4</v>
      </c>
      <c r="AF74" s="60" t="s">
        <v>132</v>
      </c>
      <c r="AG74" s="162" t="s">
        <v>4</v>
      </c>
      <c r="AH74" s="120" t="s">
        <v>4</v>
      </c>
      <c r="AI74" s="86">
        <f t="shared" si="37"/>
        <v>8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41"/>
        <v>18</v>
      </c>
      <c r="AO74" s="87" t="s">
        <v>4</v>
      </c>
      <c r="AP74" s="60" t="s">
        <v>132</v>
      </c>
      <c r="AQ74" s="162" t="s">
        <v>4</v>
      </c>
      <c r="AR74" s="120" t="s">
        <v>4</v>
      </c>
      <c r="AS74" s="86">
        <v>1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46"/>
        <v>11</v>
      </c>
      <c r="AY74" s="87" t="s">
        <v>4</v>
      </c>
      <c r="AZ74" s="60" t="s">
        <v>132</v>
      </c>
      <c r="BA74" s="162" t="s">
        <v>4</v>
      </c>
      <c r="BB74" s="120" t="s">
        <v>4</v>
      </c>
      <c r="BC74" s="86">
        <f t="shared" si="38"/>
        <v>1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42"/>
        <v>11</v>
      </c>
      <c r="BI74" s="87" t="s">
        <v>4</v>
      </c>
      <c r="BJ74" s="60" t="s">
        <v>132</v>
      </c>
      <c r="BK74" s="162" t="s">
        <v>4</v>
      </c>
      <c r="BL74" s="120" t="s">
        <v>4</v>
      </c>
      <c r="BM74" s="86">
        <f>AS74+7</f>
        <v>8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47"/>
        <v>18</v>
      </c>
      <c r="BS74" s="87" t="s">
        <v>4</v>
      </c>
      <c r="BT74" s="60" t="s">
        <v>132</v>
      </c>
      <c r="BU74" s="162" t="s">
        <v>4</v>
      </c>
      <c r="BV74" s="120" t="s">
        <v>4</v>
      </c>
      <c r="BW74" s="86">
        <f t="shared" si="39"/>
        <v>8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43"/>
        <v>18</v>
      </c>
      <c r="CC74" s="87" t="s">
        <v>4</v>
      </c>
      <c r="CD74" s="60" t="s">
        <v>132</v>
      </c>
      <c r="CE74" s="162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1</v>
      </c>
      <c r="F75" s="160">
        <v>30</v>
      </c>
      <c r="G75" s="161" t="s">
        <v>130</v>
      </c>
      <c r="H75" s="123" t="s">
        <v>205</v>
      </c>
      <c r="I75" s="123" t="s">
        <v>4</v>
      </c>
      <c r="J75" s="159">
        <f t="shared" si="44"/>
        <v>11</v>
      </c>
      <c r="K75" s="160">
        <v>30</v>
      </c>
      <c r="L75" s="64" t="s">
        <v>130</v>
      </c>
      <c r="M75" s="139" t="s">
        <v>205</v>
      </c>
      <c r="N75" s="123" t="s">
        <v>4</v>
      </c>
      <c r="O75" s="159">
        <f t="shared" si="36"/>
        <v>1</v>
      </c>
      <c r="P75" s="160">
        <v>30</v>
      </c>
      <c r="Q75" s="161" t="s">
        <v>130</v>
      </c>
      <c r="R75" s="123" t="s">
        <v>205</v>
      </c>
      <c r="S75" s="123" t="s">
        <v>4</v>
      </c>
      <c r="T75" s="159">
        <f t="shared" si="40"/>
        <v>11</v>
      </c>
      <c r="U75" s="160">
        <v>30</v>
      </c>
      <c r="V75" s="64" t="s">
        <v>130</v>
      </c>
      <c r="W75" s="139" t="s">
        <v>205</v>
      </c>
      <c r="X75" s="123" t="s">
        <v>4</v>
      </c>
      <c r="Y75" s="159">
        <f t="shared" si="32"/>
        <v>8</v>
      </c>
      <c r="Z75" s="160">
        <v>30</v>
      </c>
      <c r="AA75" s="161" t="s">
        <v>130</v>
      </c>
      <c r="AB75" s="123" t="s">
        <v>205</v>
      </c>
      <c r="AC75" s="123" t="s">
        <v>4</v>
      </c>
      <c r="AD75" s="159">
        <f t="shared" si="45"/>
        <v>18</v>
      </c>
      <c r="AE75" s="160">
        <v>30</v>
      </c>
      <c r="AF75" s="64" t="s">
        <v>130</v>
      </c>
      <c r="AG75" s="139" t="s">
        <v>205</v>
      </c>
      <c r="AH75" s="123" t="s">
        <v>4</v>
      </c>
      <c r="AI75" s="159">
        <f t="shared" si="37"/>
        <v>8</v>
      </c>
      <c r="AJ75" s="160">
        <v>30</v>
      </c>
      <c r="AK75" s="161" t="s">
        <v>130</v>
      </c>
      <c r="AL75" s="123" t="s">
        <v>205</v>
      </c>
      <c r="AM75" s="123" t="s">
        <v>4</v>
      </c>
      <c r="AN75" s="159">
        <f t="shared" si="41"/>
        <v>18</v>
      </c>
      <c r="AO75" s="160">
        <v>30</v>
      </c>
      <c r="AP75" s="64" t="s">
        <v>130</v>
      </c>
      <c r="AQ75" s="139" t="s">
        <v>205</v>
      </c>
      <c r="AR75" s="123" t="s">
        <v>4</v>
      </c>
      <c r="AS75" s="159">
        <v>1</v>
      </c>
      <c r="AT75" s="160">
        <v>30</v>
      </c>
      <c r="AU75" s="161" t="s">
        <v>130</v>
      </c>
      <c r="AV75" s="123" t="s">
        <v>205</v>
      </c>
      <c r="AW75" s="123" t="s">
        <v>4</v>
      </c>
      <c r="AX75" s="159">
        <f t="shared" si="46"/>
        <v>11</v>
      </c>
      <c r="AY75" s="160">
        <v>30</v>
      </c>
      <c r="AZ75" s="64" t="s">
        <v>130</v>
      </c>
      <c r="BA75" s="139" t="s">
        <v>205</v>
      </c>
      <c r="BB75" s="123" t="s">
        <v>4</v>
      </c>
      <c r="BC75" s="159">
        <f t="shared" si="38"/>
        <v>1</v>
      </c>
      <c r="BD75" s="160">
        <v>30</v>
      </c>
      <c r="BE75" s="161" t="s">
        <v>130</v>
      </c>
      <c r="BF75" s="123" t="s">
        <v>205</v>
      </c>
      <c r="BG75" s="123" t="s">
        <v>4</v>
      </c>
      <c r="BH75" s="159">
        <f t="shared" si="42"/>
        <v>11</v>
      </c>
      <c r="BI75" s="160">
        <v>30</v>
      </c>
      <c r="BJ75" s="64" t="s">
        <v>130</v>
      </c>
      <c r="BK75" s="139" t="s">
        <v>205</v>
      </c>
      <c r="BL75" s="123" t="s">
        <v>4</v>
      </c>
      <c r="BM75" s="159">
        <f t="shared" ref="BM75" si="49">AS75+7</f>
        <v>8</v>
      </c>
      <c r="BN75" s="160">
        <v>30</v>
      </c>
      <c r="BO75" s="161" t="s">
        <v>130</v>
      </c>
      <c r="BP75" s="123" t="s">
        <v>205</v>
      </c>
      <c r="BQ75" s="123" t="s">
        <v>4</v>
      </c>
      <c r="BR75" s="159">
        <f t="shared" si="47"/>
        <v>18</v>
      </c>
      <c r="BS75" s="160">
        <v>30</v>
      </c>
      <c r="BT75" s="64" t="s">
        <v>130</v>
      </c>
      <c r="BU75" s="139" t="s">
        <v>205</v>
      </c>
      <c r="BV75" s="123" t="s">
        <v>4</v>
      </c>
      <c r="BW75" s="159">
        <f t="shared" si="39"/>
        <v>8</v>
      </c>
      <c r="BX75" s="160">
        <v>30</v>
      </c>
      <c r="BY75" s="161" t="s">
        <v>130</v>
      </c>
      <c r="BZ75" s="123" t="s">
        <v>205</v>
      </c>
      <c r="CA75" s="123" t="s">
        <v>4</v>
      </c>
      <c r="CB75" s="159">
        <f t="shared" si="43"/>
        <v>18</v>
      </c>
      <c r="CC75" s="160">
        <v>30</v>
      </c>
      <c r="CD75" s="64" t="s">
        <v>130</v>
      </c>
      <c r="CE75" s="139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1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44"/>
        <v>11</v>
      </c>
      <c r="K76" s="151" t="s">
        <v>4</v>
      </c>
      <c r="L76" s="62" t="s">
        <v>131</v>
      </c>
      <c r="M76" s="135" t="s">
        <v>4</v>
      </c>
      <c r="N76" s="119" t="s">
        <v>4</v>
      </c>
      <c r="O76" s="150">
        <f t="shared" si="36"/>
        <v>1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40"/>
        <v>11</v>
      </c>
      <c r="U76" s="151" t="s">
        <v>4</v>
      </c>
      <c r="V76" s="62" t="s">
        <v>131</v>
      </c>
      <c r="W76" s="135" t="s">
        <v>4</v>
      </c>
      <c r="X76" s="119" t="s">
        <v>4</v>
      </c>
      <c r="Y76" s="150">
        <f>E76+7</f>
        <v>8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ref="AD76:AD93" si="50">Y76+10</f>
        <v>18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si="37"/>
        <v>8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si="41"/>
        <v>18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1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46"/>
        <v>11</v>
      </c>
      <c r="AY76" s="151" t="s">
        <v>4</v>
      </c>
      <c r="AZ76" s="62" t="s">
        <v>131</v>
      </c>
      <c r="BA76" s="135" t="s">
        <v>4</v>
      </c>
      <c r="BB76" s="119" t="s">
        <v>4</v>
      </c>
      <c r="BC76" s="150">
        <f t="shared" si="38"/>
        <v>1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42"/>
        <v>11</v>
      </c>
      <c r="BI76" s="151" t="s">
        <v>4</v>
      </c>
      <c r="BJ76" s="62" t="s">
        <v>131</v>
      </c>
      <c r="BK76" s="135" t="s">
        <v>4</v>
      </c>
      <c r="BL76" s="119" t="s">
        <v>4</v>
      </c>
      <c r="BM76" s="150">
        <f>AS76+7</f>
        <v>8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47"/>
        <v>18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39"/>
        <v>8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43"/>
        <v>18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6" t="s">
        <v>179</v>
      </c>
      <c r="E77" s="86">
        <v>1</v>
      </c>
      <c r="F77" s="74" t="s">
        <v>4</v>
      </c>
      <c r="G77" s="63" t="s">
        <v>130</v>
      </c>
      <c r="H77" s="130" t="s">
        <v>4</v>
      </c>
      <c r="I77" s="121" t="s">
        <v>4</v>
      </c>
      <c r="J77" s="86">
        <f t="shared" si="44"/>
        <v>11</v>
      </c>
      <c r="K77" s="74" t="s">
        <v>4</v>
      </c>
      <c r="L77" s="63" t="s">
        <v>130</v>
      </c>
      <c r="M77" s="130" t="s">
        <v>4</v>
      </c>
      <c r="N77" s="121" t="s">
        <v>4</v>
      </c>
      <c r="O77" s="86">
        <f t="shared" si="36"/>
        <v>1</v>
      </c>
      <c r="P77" s="74" t="s">
        <v>4</v>
      </c>
      <c r="Q77" s="63" t="s">
        <v>130</v>
      </c>
      <c r="R77" s="130" t="s">
        <v>4</v>
      </c>
      <c r="S77" s="121" t="s">
        <v>4</v>
      </c>
      <c r="T77" s="86">
        <f t="shared" si="40"/>
        <v>11</v>
      </c>
      <c r="U77" s="74" t="s">
        <v>4</v>
      </c>
      <c r="V77" s="63" t="s">
        <v>130</v>
      </c>
      <c r="W77" s="130" t="s">
        <v>4</v>
      </c>
      <c r="X77" s="121" t="s">
        <v>4</v>
      </c>
      <c r="Y77" s="86">
        <f>E77+6</f>
        <v>7</v>
      </c>
      <c r="Z77" s="74" t="s">
        <v>4</v>
      </c>
      <c r="AA77" s="63" t="s">
        <v>130</v>
      </c>
      <c r="AB77" s="130" t="s">
        <v>4</v>
      </c>
      <c r="AC77" s="121" t="s">
        <v>4</v>
      </c>
      <c r="AD77" s="86">
        <f t="shared" si="50"/>
        <v>17</v>
      </c>
      <c r="AE77" s="74" t="s">
        <v>4</v>
      </c>
      <c r="AF77" s="63" t="s">
        <v>130</v>
      </c>
      <c r="AG77" s="130" t="s">
        <v>4</v>
      </c>
      <c r="AH77" s="121" t="s">
        <v>4</v>
      </c>
      <c r="AI77" s="86">
        <f t="shared" si="37"/>
        <v>7</v>
      </c>
      <c r="AJ77" s="74" t="s">
        <v>4</v>
      </c>
      <c r="AK77" s="63" t="s">
        <v>130</v>
      </c>
      <c r="AL77" s="130" t="s">
        <v>4</v>
      </c>
      <c r="AM77" s="121" t="s">
        <v>4</v>
      </c>
      <c r="AN77" s="86">
        <f t="shared" si="41"/>
        <v>17</v>
      </c>
      <c r="AO77" s="74" t="s">
        <v>4</v>
      </c>
      <c r="AP77" s="63" t="s">
        <v>130</v>
      </c>
      <c r="AQ77" s="130" t="s">
        <v>4</v>
      </c>
      <c r="AR77" s="121" t="s">
        <v>4</v>
      </c>
      <c r="AS77" s="86">
        <v>1</v>
      </c>
      <c r="AT77" s="74" t="s">
        <v>4</v>
      </c>
      <c r="AU77" s="63" t="s">
        <v>130</v>
      </c>
      <c r="AV77" s="130" t="s">
        <v>4</v>
      </c>
      <c r="AW77" s="121" t="s">
        <v>4</v>
      </c>
      <c r="AX77" s="86">
        <f t="shared" si="46"/>
        <v>11</v>
      </c>
      <c r="AY77" s="74" t="s">
        <v>4</v>
      </c>
      <c r="AZ77" s="63" t="s">
        <v>130</v>
      </c>
      <c r="BA77" s="130" t="s">
        <v>4</v>
      </c>
      <c r="BB77" s="121" t="s">
        <v>4</v>
      </c>
      <c r="BC77" s="86">
        <f t="shared" si="38"/>
        <v>1</v>
      </c>
      <c r="BD77" s="74" t="s">
        <v>4</v>
      </c>
      <c r="BE77" s="63" t="s">
        <v>130</v>
      </c>
      <c r="BF77" s="130" t="s">
        <v>4</v>
      </c>
      <c r="BG77" s="121" t="s">
        <v>4</v>
      </c>
      <c r="BH77" s="86">
        <f t="shared" si="42"/>
        <v>11</v>
      </c>
      <c r="BI77" s="74" t="s">
        <v>4</v>
      </c>
      <c r="BJ77" s="63" t="s">
        <v>130</v>
      </c>
      <c r="BK77" s="130" t="s">
        <v>4</v>
      </c>
      <c r="BL77" s="121" t="s">
        <v>4</v>
      </c>
      <c r="BM77" s="86">
        <f>AS77+6</f>
        <v>7</v>
      </c>
      <c r="BN77" s="74" t="s">
        <v>4</v>
      </c>
      <c r="BO77" s="63" t="s">
        <v>130</v>
      </c>
      <c r="BP77" s="130" t="s">
        <v>4</v>
      </c>
      <c r="BQ77" s="121" t="s">
        <v>4</v>
      </c>
      <c r="BR77" s="86">
        <f t="shared" si="47"/>
        <v>17</v>
      </c>
      <c r="BS77" s="74" t="s">
        <v>4</v>
      </c>
      <c r="BT77" s="63" t="s">
        <v>130</v>
      </c>
      <c r="BU77" s="130" t="s">
        <v>4</v>
      </c>
      <c r="BV77" s="121" t="s">
        <v>4</v>
      </c>
      <c r="BW77" s="86">
        <f t="shared" si="39"/>
        <v>7</v>
      </c>
      <c r="BX77" s="74" t="s">
        <v>4</v>
      </c>
      <c r="BY77" s="63" t="s">
        <v>130</v>
      </c>
      <c r="BZ77" s="130" t="s">
        <v>4</v>
      </c>
      <c r="CA77" s="121" t="s">
        <v>4</v>
      </c>
      <c r="CB77" s="86">
        <f t="shared" si="43"/>
        <v>17</v>
      </c>
      <c r="CC77" s="74" t="s">
        <v>4</v>
      </c>
      <c r="CD77" s="63" t="s">
        <v>130</v>
      </c>
      <c r="CE77" s="130" t="s">
        <v>4</v>
      </c>
      <c r="CF77" s="121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1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44"/>
        <v>11</v>
      </c>
      <c r="K78" s="87" t="s">
        <v>4</v>
      </c>
      <c r="L78" s="60" t="s">
        <v>132</v>
      </c>
      <c r="M78" s="162" t="s">
        <v>4</v>
      </c>
      <c r="N78" s="120" t="s">
        <v>4</v>
      </c>
      <c r="O78" s="86">
        <f t="shared" si="36"/>
        <v>1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40"/>
        <v>11</v>
      </c>
      <c r="U78" s="87" t="s">
        <v>4</v>
      </c>
      <c r="V78" s="60" t="s">
        <v>132</v>
      </c>
      <c r="W78" s="162" t="s">
        <v>4</v>
      </c>
      <c r="X78" s="120" t="s">
        <v>4</v>
      </c>
      <c r="Y78" s="86">
        <f>E78+6</f>
        <v>7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50"/>
        <v>17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37"/>
        <v>7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41"/>
        <v>17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1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46"/>
        <v>11</v>
      </c>
      <c r="AY78" s="87" t="s">
        <v>4</v>
      </c>
      <c r="AZ78" s="60" t="s">
        <v>132</v>
      </c>
      <c r="BA78" s="162" t="s">
        <v>4</v>
      </c>
      <c r="BB78" s="120" t="s">
        <v>4</v>
      </c>
      <c r="BC78" s="86">
        <f t="shared" si="38"/>
        <v>1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42"/>
        <v>11</v>
      </c>
      <c r="BI78" s="87" t="s">
        <v>4</v>
      </c>
      <c r="BJ78" s="60" t="s">
        <v>132</v>
      </c>
      <c r="BK78" s="162" t="s">
        <v>4</v>
      </c>
      <c r="BL78" s="120" t="s">
        <v>4</v>
      </c>
      <c r="BM78" s="86">
        <f>AS78+6</f>
        <v>7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47"/>
        <v>17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39"/>
        <v>7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43"/>
        <v>17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1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44"/>
        <v>11</v>
      </c>
      <c r="K79" s="76" t="s">
        <v>4</v>
      </c>
      <c r="L79" s="64" t="s">
        <v>130</v>
      </c>
      <c r="M79" s="139" t="s">
        <v>4</v>
      </c>
      <c r="N79" s="123" t="s">
        <v>4</v>
      </c>
      <c r="O79" s="28">
        <f t="shared" si="36"/>
        <v>1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40"/>
        <v>11</v>
      </c>
      <c r="U79" s="76" t="s">
        <v>4</v>
      </c>
      <c r="V79" s="64" t="s">
        <v>130</v>
      </c>
      <c r="W79" s="139" t="s">
        <v>4</v>
      </c>
      <c r="X79" s="123" t="s">
        <v>4</v>
      </c>
      <c r="Y79" s="28">
        <f>E79+1</f>
        <v>2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50"/>
        <v>12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37"/>
        <v>2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41"/>
        <v>12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1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46"/>
        <v>11</v>
      </c>
      <c r="AY79" s="76" t="s">
        <v>4</v>
      </c>
      <c r="AZ79" s="64" t="s">
        <v>130</v>
      </c>
      <c r="BA79" s="139" t="s">
        <v>4</v>
      </c>
      <c r="BB79" s="123" t="s">
        <v>4</v>
      </c>
      <c r="BC79" s="28">
        <f t="shared" si="38"/>
        <v>1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42"/>
        <v>11</v>
      </c>
      <c r="BI79" s="76" t="s">
        <v>4</v>
      </c>
      <c r="BJ79" s="64" t="s">
        <v>130</v>
      </c>
      <c r="BK79" s="139" t="s">
        <v>4</v>
      </c>
      <c r="BL79" s="123" t="s">
        <v>4</v>
      </c>
      <c r="BM79" s="28">
        <f>AS79+1</f>
        <v>2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47"/>
        <v>12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39"/>
        <v>2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43"/>
        <v>12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1</v>
      </c>
      <c r="F80" s="73" t="s">
        <v>4</v>
      </c>
      <c r="G80" s="109" t="s">
        <v>130</v>
      </c>
      <c r="H80" s="129" t="s">
        <v>4</v>
      </c>
      <c r="I80" s="119" t="s">
        <v>4</v>
      </c>
      <c r="J80" s="20">
        <f t="shared" si="44"/>
        <v>11</v>
      </c>
      <c r="K80" s="73" t="s">
        <v>4</v>
      </c>
      <c r="L80" s="62" t="s">
        <v>130</v>
      </c>
      <c r="M80" s="129" t="s">
        <v>4</v>
      </c>
      <c r="N80" s="119" t="s">
        <v>4</v>
      </c>
      <c r="O80" s="20">
        <f t="shared" si="36"/>
        <v>1</v>
      </c>
      <c r="P80" s="73" t="s">
        <v>4</v>
      </c>
      <c r="Q80" s="109" t="s">
        <v>130</v>
      </c>
      <c r="R80" s="129" t="s">
        <v>4</v>
      </c>
      <c r="S80" s="119" t="s">
        <v>4</v>
      </c>
      <c r="T80" s="20">
        <f t="shared" si="40"/>
        <v>11</v>
      </c>
      <c r="U80" s="73" t="s">
        <v>4</v>
      </c>
      <c r="V80" s="62" t="s">
        <v>130</v>
      </c>
      <c r="W80" s="129" t="s">
        <v>4</v>
      </c>
      <c r="X80" s="119" t="s">
        <v>4</v>
      </c>
      <c r="Y80" s="20">
        <f t="shared" ref="Y80:Y92" si="51">E80</f>
        <v>1</v>
      </c>
      <c r="Z80" s="73" t="s">
        <v>4</v>
      </c>
      <c r="AA80" s="109" t="s">
        <v>130</v>
      </c>
      <c r="AB80" s="129" t="s">
        <v>4</v>
      </c>
      <c r="AC80" s="119" t="s">
        <v>4</v>
      </c>
      <c r="AD80" s="20">
        <f t="shared" si="50"/>
        <v>11</v>
      </c>
      <c r="AE80" s="73" t="s">
        <v>4</v>
      </c>
      <c r="AF80" s="62" t="s">
        <v>130</v>
      </c>
      <c r="AG80" s="129" t="s">
        <v>4</v>
      </c>
      <c r="AH80" s="119" t="s">
        <v>4</v>
      </c>
      <c r="AI80" s="20">
        <f t="shared" ref="AI80:AI103" si="52">Y80</f>
        <v>1</v>
      </c>
      <c r="AJ80" s="73" t="s">
        <v>4</v>
      </c>
      <c r="AK80" s="109" t="s">
        <v>130</v>
      </c>
      <c r="AL80" s="129" t="s">
        <v>4</v>
      </c>
      <c r="AM80" s="119" t="s">
        <v>4</v>
      </c>
      <c r="AN80" s="20">
        <f t="shared" ref="AN80:AN103" si="53">AD80+AI80-Y80</f>
        <v>11</v>
      </c>
      <c r="AO80" s="73" t="s">
        <v>4</v>
      </c>
      <c r="AP80" s="62" t="s">
        <v>130</v>
      </c>
      <c r="AQ80" s="129" t="s">
        <v>4</v>
      </c>
      <c r="AR80" s="119" t="s">
        <v>4</v>
      </c>
      <c r="AS80" s="20">
        <v>1</v>
      </c>
      <c r="AT80" s="73" t="s">
        <v>4</v>
      </c>
      <c r="AU80" s="109" t="s">
        <v>130</v>
      </c>
      <c r="AV80" s="129" t="s">
        <v>4</v>
      </c>
      <c r="AW80" s="119" t="s">
        <v>4</v>
      </c>
      <c r="AX80" s="20">
        <f t="shared" si="46"/>
        <v>11</v>
      </c>
      <c r="AY80" s="73" t="s">
        <v>4</v>
      </c>
      <c r="AZ80" s="62" t="s">
        <v>130</v>
      </c>
      <c r="BA80" s="129" t="s">
        <v>4</v>
      </c>
      <c r="BB80" s="119" t="s">
        <v>4</v>
      </c>
      <c r="BC80" s="20">
        <f t="shared" si="38"/>
        <v>1</v>
      </c>
      <c r="BD80" s="73" t="s">
        <v>4</v>
      </c>
      <c r="BE80" s="109" t="s">
        <v>130</v>
      </c>
      <c r="BF80" s="129" t="s">
        <v>4</v>
      </c>
      <c r="BG80" s="119" t="s">
        <v>4</v>
      </c>
      <c r="BH80" s="20">
        <f t="shared" si="42"/>
        <v>11</v>
      </c>
      <c r="BI80" s="73" t="s">
        <v>4</v>
      </c>
      <c r="BJ80" s="62" t="s">
        <v>130</v>
      </c>
      <c r="BK80" s="129" t="s">
        <v>4</v>
      </c>
      <c r="BL80" s="119" t="s">
        <v>4</v>
      </c>
      <c r="BM80" s="20">
        <f t="shared" ref="BM80:BM83" si="54">AS80</f>
        <v>1</v>
      </c>
      <c r="BN80" s="73" t="s">
        <v>4</v>
      </c>
      <c r="BO80" s="109" t="s">
        <v>130</v>
      </c>
      <c r="BP80" s="129" t="s">
        <v>4</v>
      </c>
      <c r="BQ80" s="119" t="s">
        <v>4</v>
      </c>
      <c r="BR80" s="20">
        <f t="shared" si="47"/>
        <v>11</v>
      </c>
      <c r="BS80" s="73" t="s">
        <v>4</v>
      </c>
      <c r="BT80" s="62" t="s">
        <v>130</v>
      </c>
      <c r="BU80" s="129" t="s">
        <v>4</v>
      </c>
      <c r="BV80" s="119" t="s">
        <v>4</v>
      </c>
      <c r="BW80" s="20">
        <f t="shared" si="39"/>
        <v>1</v>
      </c>
      <c r="BX80" s="73" t="s">
        <v>4</v>
      </c>
      <c r="BY80" s="109" t="s">
        <v>130</v>
      </c>
      <c r="BZ80" s="129" t="s">
        <v>4</v>
      </c>
      <c r="CA80" s="119" t="s">
        <v>4</v>
      </c>
      <c r="CB80" s="20">
        <f t="shared" si="43"/>
        <v>11</v>
      </c>
      <c r="CC80" s="73" t="s">
        <v>4</v>
      </c>
      <c r="CD80" s="62" t="s">
        <v>130</v>
      </c>
      <c r="CE80" s="129" t="s">
        <v>4</v>
      </c>
      <c r="CF80" s="119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1</v>
      </c>
      <c r="F81" s="74" t="s">
        <v>4</v>
      </c>
      <c r="G81" s="63" t="s">
        <v>130</v>
      </c>
      <c r="H81" s="130" t="s">
        <v>4</v>
      </c>
      <c r="I81" s="121" t="s">
        <v>4</v>
      </c>
      <c r="J81" s="22">
        <f t="shared" si="44"/>
        <v>11</v>
      </c>
      <c r="K81" s="74" t="s">
        <v>4</v>
      </c>
      <c r="L81" s="60" t="s">
        <v>130</v>
      </c>
      <c r="M81" s="130" t="s">
        <v>4</v>
      </c>
      <c r="N81" s="121" t="s">
        <v>4</v>
      </c>
      <c r="O81" s="22">
        <f t="shared" si="36"/>
        <v>1</v>
      </c>
      <c r="P81" s="74" t="s">
        <v>4</v>
      </c>
      <c r="Q81" s="63" t="s">
        <v>130</v>
      </c>
      <c r="R81" s="130" t="s">
        <v>4</v>
      </c>
      <c r="S81" s="121" t="s">
        <v>4</v>
      </c>
      <c r="T81" s="22">
        <f t="shared" si="40"/>
        <v>11</v>
      </c>
      <c r="U81" s="74" t="s">
        <v>4</v>
      </c>
      <c r="V81" s="60" t="s">
        <v>130</v>
      </c>
      <c r="W81" s="130" t="s">
        <v>4</v>
      </c>
      <c r="X81" s="121" t="s">
        <v>4</v>
      </c>
      <c r="Y81" s="22">
        <f t="shared" si="51"/>
        <v>1</v>
      </c>
      <c r="Z81" s="74" t="s">
        <v>4</v>
      </c>
      <c r="AA81" s="63" t="s">
        <v>130</v>
      </c>
      <c r="AB81" s="130" t="s">
        <v>4</v>
      </c>
      <c r="AC81" s="121" t="s">
        <v>4</v>
      </c>
      <c r="AD81" s="22">
        <f t="shared" si="50"/>
        <v>11</v>
      </c>
      <c r="AE81" s="74" t="s">
        <v>4</v>
      </c>
      <c r="AF81" s="60" t="s">
        <v>130</v>
      </c>
      <c r="AG81" s="130" t="s">
        <v>4</v>
      </c>
      <c r="AH81" s="121" t="s">
        <v>4</v>
      </c>
      <c r="AI81" s="22">
        <f t="shared" si="52"/>
        <v>1</v>
      </c>
      <c r="AJ81" s="74" t="s">
        <v>4</v>
      </c>
      <c r="AK81" s="63" t="s">
        <v>130</v>
      </c>
      <c r="AL81" s="130" t="s">
        <v>4</v>
      </c>
      <c r="AM81" s="121" t="s">
        <v>4</v>
      </c>
      <c r="AN81" s="22">
        <f t="shared" si="53"/>
        <v>11</v>
      </c>
      <c r="AO81" s="74" t="s">
        <v>4</v>
      </c>
      <c r="AP81" s="60" t="s">
        <v>130</v>
      </c>
      <c r="AQ81" s="130" t="s">
        <v>4</v>
      </c>
      <c r="AR81" s="121" t="s">
        <v>4</v>
      </c>
      <c r="AS81" s="22">
        <v>1</v>
      </c>
      <c r="AT81" s="74" t="s">
        <v>4</v>
      </c>
      <c r="AU81" s="63" t="s">
        <v>130</v>
      </c>
      <c r="AV81" s="130" t="s">
        <v>4</v>
      </c>
      <c r="AW81" s="121" t="s">
        <v>4</v>
      </c>
      <c r="AX81" s="22">
        <f t="shared" si="46"/>
        <v>11</v>
      </c>
      <c r="AY81" s="74" t="s">
        <v>4</v>
      </c>
      <c r="AZ81" s="60" t="s">
        <v>130</v>
      </c>
      <c r="BA81" s="130" t="s">
        <v>4</v>
      </c>
      <c r="BB81" s="121" t="s">
        <v>4</v>
      </c>
      <c r="BC81" s="22">
        <f t="shared" si="38"/>
        <v>1</v>
      </c>
      <c r="BD81" s="74" t="s">
        <v>4</v>
      </c>
      <c r="BE81" s="63" t="s">
        <v>130</v>
      </c>
      <c r="BF81" s="130" t="s">
        <v>4</v>
      </c>
      <c r="BG81" s="121" t="s">
        <v>4</v>
      </c>
      <c r="BH81" s="22">
        <f t="shared" si="42"/>
        <v>11</v>
      </c>
      <c r="BI81" s="74" t="s">
        <v>4</v>
      </c>
      <c r="BJ81" s="60" t="s">
        <v>130</v>
      </c>
      <c r="BK81" s="130" t="s">
        <v>4</v>
      </c>
      <c r="BL81" s="121" t="s">
        <v>4</v>
      </c>
      <c r="BM81" s="22">
        <f t="shared" si="54"/>
        <v>1</v>
      </c>
      <c r="BN81" s="74" t="s">
        <v>4</v>
      </c>
      <c r="BO81" s="63" t="s">
        <v>130</v>
      </c>
      <c r="BP81" s="130" t="s">
        <v>4</v>
      </c>
      <c r="BQ81" s="121" t="s">
        <v>4</v>
      </c>
      <c r="BR81" s="22">
        <f t="shared" si="47"/>
        <v>11</v>
      </c>
      <c r="BS81" s="74" t="s">
        <v>4</v>
      </c>
      <c r="BT81" s="60" t="s">
        <v>130</v>
      </c>
      <c r="BU81" s="130" t="s">
        <v>4</v>
      </c>
      <c r="BV81" s="121" t="s">
        <v>4</v>
      </c>
      <c r="BW81" s="22">
        <f t="shared" si="39"/>
        <v>1</v>
      </c>
      <c r="BX81" s="74" t="s">
        <v>4</v>
      </c>
      <c r="BY81" s="63" t="s">
        <v>130</v>
      </c>
      <c r="BZ81" s="130" t="s">
        <v>4</v>
      </c>
      <c r="CA81" s="121" t="s">
        <v>4</v>
      </c>
      <c r="CB81" s="22">
        <f t="shared" si="43"/>
        <v>11</v>
      </c>
      <c r="CC81" s="74" t="s">
        <v>4</v>
      </c>
      <c r="CD81" s="60" t="s">
        <v>130</v>
      </c>
      <c r="CE81" s="130" t="s">
        <v>4</v>
      </c>
      <c r="CF81" s="121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1</v>
      </c>
      <c r="F82" s="74" t="s">
        <v>4</v>
      </c>
      <c r="G82" s="63" t="s">
        <v>130</v>
      </c>
      <c r="H82" s="131" t="s">
        <v>4</v>
      </c>
      <c r="I82" s="134" t="s">
        <v>4</v>
      </c>
      <c r="J82" s="22">
        <f t="shared" si="44"/>
        <v>11</v>
      </c>
      <c r="K82" s="74" t="s">
        <v>4</v>
      </c>
      <c r="L82" s="60" t="s">
        <v>130</v>
      </c>
      <c r="M82" s="131" t="s">
        <v>4</v>
      </c>
      <c r="N82" s="134" t="s">
        <v>4</v>
      </c>
      <c r="O82" s="22">
        <f t="shared" si="36"/>
        <v>1</v>
      </c>
      <c r="P82" s="74" t="s">
        <v>4</v>
      </c>
      <c r="Q82" s="63" t="s">
        <v>130</v>
      </c>
      <c r="R82" s="131" t="s">
        <v>4</v>
      </c>
      <c r="S82" s="134" t="s">
        <v>4</v>
      </c>
      <c r="T82" s="22">
        <f t="shared" si="40"/>
        <v>11</v>
      </c>
      <c r="U82" s="74" t="s">
        <v>4</v>
      </c>
      <c r="V82" s="60" t="s">
        <v>130</v>
      </c>
      <c r="W82" s="131" t="s">
        <v>4</v>
      </c>
      <c r="X82" s="134" t="s">
        <v>4</v>
      </c>
      <c r="Y82" s="22">
        <f t="shared" si="51"/>
        <v>1</v>
      </c>
      <c r="Z82" s="74" t="s">
        <v>4</v>
      </c>
      <c r="AA82" s="63" t="s">
        <v>130</v>
      </c>
      <c r="AB82" s="131" t="s">
        <v>4</v>
      </c>
      <c r="AC82" s="134" t="s">
        <v>4</v>
      </c>
      <c r="AD82" s="22">
        <f t="shared" si="50"/>
        <v>11</v>
      </c>
      <c r="AE82" s="74" t="s">
        <v>4</v>
      </c>
      <c r="AF82" s="60" t="s">
        <v>130</v>
      </c>
      <c r="AG82" s="131" t="s">
        <v>4</v>
      </c>
      <c r="AH82" s="134" t="s">
        <v>4</v>
      </c>
      <c r="AI82" s="22">
        <f t="shared" si="52"/>
        <v>1</v>
      </c>
      <c r="AJ82" s="74" t="s">
        <v>4</v>
      </c>
      <c r="AK82" s="63" t="s">
        <v>130</v>
      </c>
      <c r="AL82" s="131" t="s">
        <v>4</v>
      </c>
      <c r="AM82" s="134" t="s">
        <v>4</v>
      </c>
      <c r="AN82" s="22">
        <f t="shared" si="53"/>
        <v>11</v>
      </c>
      <c r="AO82" s="74" t="s">
        <v>4</v>
      </c>
      <c r="AP82" s="60" t="s">
        <v>130</v>
      </c>
      <c r="AQ82" s="131" t="s">
        <v>4</v>
      </c>
      <c r="AR82" s="134" t="s">
        <v>4</v>
      </c>
      <c r="AS82" s="22">
        <v>1</v>
      </c>
      <c r="AT82" s="74" t="s">
        <v>4</v>
      </c>
      <c r="AU82" s="63" t="s">
        <v>130</v>
      </c>
      <c r="AV82" s="131" t="s">
        <v>4</v>
      </c>
      <c r="AW82" s="134" t="s">
        <v>4</v>
      </c>
      <c r="AX82" s="22">
        <f t="shared" si="46"/>
        <v>11</v>
      </c>
      <c r="AY82" s="74" t="s">
        <v>4</v>
      </c>
      <c r="AZ82" s="60" t="s">
        <v>130</v>
      </c>
      <c r="BA82" s="131" t="s">
        <v>4</v>
      </c>
      <c r="BB82" s="134" t="s">
        <v>4</v>
      </c>
      <c r="BC82" s="22">
        <f t="shared" si="38"/>
        <v>1</v>
      </c>
      <c r="BD82" s="74" t="s">
        <v>4</v>
      </c>
      <c r="BE82" s="63" t="s">
        <v>130</v>
      </c>
      <c r="BF82" s="131" t="s">
        <v>4</v>
      </c>
      <c r="BG82" s="134" t="s">
        <v>4</v>
      </c>
      <c r="BH82" s="22">
        <f t="shared" si="42"/>
        <v>11</v>
      </c>
      <c r="BI82" s="74" t="s">
        <v>4</v>
      </c>
      <c r="BJ82" s="60" t="s">
        <v>130</v>
      </c>
      <c r="BK82" s="131" t="s">
        <v>4</v>
      </c>
      <c r="BL82" s="134" t="s">
        <v>4</v>
      </c>
      <c r="BM82" s="22">
        <f t="shared" si="54"/>
        <v>1</v>
      </c>
      <c r="BN82" s="74" t="s">
        <v>4</v>
      </c>
      <c r="BO82" s="63" t="s">
        <v>130</v>
      </c>
      <c r="BP82" s="131" t="s">
        <v>4</v>
      </c>
      <c r="BQ82" s="134" t="s">
        <v>4</v>
      </c>
      <c r="BR82" s="22">
        <f t="shared" si="47"/>
        <v>11</v>
      </c>
      <c r="BS82" s="74" t="s">
        <v>4</v>
      </c>
      <c r="BT82" s="60" t="s">
        <v>130</v>
      </c>
      <c r="BU82" s="131" t="s">
        <v>4</v>
      </c>
      <c r="BV82" s="134" t="s">
        <v>4</v>
      </c>
      <c r="BW82" s="22">
        <f t="shared" si="39"/>
        <v>1</v>
      </c>
      <c r="BX82" s="74" t="s">
        <v>4</v>
      </c>
      <c r="BY82" s="63" t="s">
        <v>130</v>
      </c>
      <c r="BZ82" s="131" t="s">
        <v>4</v>
      </c>
      <c r="CA82" s="134" t="s">
        <v>4</v>
      </c>
      <c r="CB82" s="22">
        <f t="shared" si="43"/>
        <v>11</v>
      </c>
      <c r="CC82" s="74" t="s">
        <v>4</v>
      </c>
      <c r="CD82" s="60" t="s">
        <v>130</v>
      </c>
      <c r="CE82" s="131" t="s">
        <v>4</v>
      </c>
      <c r="CF82" s="134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1</v>
      </c>
      <c r="F83" s="76" t="s">
        <v>4</v>
      </c>
      <c r="G83" s="110" t="s">
        <v>130</v>
      </c>
      <c r="H83" s="138" t="s">
        <v>4</v>
      </c>
      <c r="I83" s="123" t="s">
        <v>4</v>
      </c>
      <c r="J83" s="28">
        <f t="shared" si="44"/>
        <v>11</v>
      </c>
      <c r="K83" s="76" t="s">
        <v>4</v>
      </c>
      <c r="L83" s="64" t="s">
        <v>130</v>
      </c>
      <c r="M83" s="138" t="s">
        <v>4</v>
      </c>
      <c r="N83" s="123" t="s">
        <v>4</v>
      </c>
      <c r="O83" s="28">
        <f t="shared" si="36"/>
        <v>1</v>
      </c>
      <c r="P83" s="76" t="s">
        <v>4</v>
      </c>
      <c r="Q83" s="110" t="s">
        <v>130</v>
      </c>
      <c r="R83" s="138" t="s">
        <v>4</v>
      </c>
      <c r="S83" s="123" t="s">
        <v>4</v>
      </c>
      <c r="T83" s="28">
        <f t="shared" si="40"/>
        <v>11</v>
      </c>
      <c r="U83" s="76" t="s">
        <v>4</v>
      </c>
      <c r="V83" s="64" t="s">
        <v>130</v>
      </c>
      <c r="W83" s="138" t="s">
        <v>4</v>
      </c>
      <c r="X83" s="123" t="s">
        <v>4</v>
      </c>
      <c r="Y83" s="28">
        <f t="shared" si="51"/>
        <v>1</v>
      </c>
      <c r="Z83" s="76" t="s">
        <v>4</v>
      </c>
      <c r="AA83" s="110" t="s">
        <v>130</v>
      </c>
      <c r="AB83" s="138" t="s">
        <v>4</v>
      </c>
      <c r="AC83" s="123" t="s">
        <v>4</v>
      </c>
      <c r="AD83" s="28">
        <f t="shared" si="50"/>
        <v>11</v>
      </c>
      <c r="AE83" s="76" t="s">
        <v>4</v>
      </c>
      <c r="AF83" s="64" t="s">
        <v>130</v>
      </c>
      <c r="AG83" s="138" t="s">
        <v>4</v>
      </c>
      <c r="AH83" s="123" t="s">
        <v>4</v>
      </c>
      <c r="AI83" s="28">
        <f t="shared" si="52"/>
        <v>1</v>
      </c>
      <c r="AJ83" s="76" t="s">
        <v>4</v>
      </c>
      <c r="AK83" s="110" t="s">
        <v>130</v>
      </c>
      <c r="AL83" s="138" t="s">
        <v>4</v>
      </c>
      <c r="AM83" s="123" t="s">
        <v>4</v>
      </c>
      <c r="AN83" s="28">
        <f t="shared" si="53"/>
        <v>11</v>
      </c>
      <c r="AO83" s="76" t="s">
        <v>4</v>
      </c>
      <c r="AP83" s="64" t="s">
        <v>130</v>
      </c>
      <c r="AQ83" s="138" t="s">
        <v>4</v>
      </c>
      <c r="AR83" s="123" t="s">
        <v>4</v>
      </c>
      <c r="AS83" s="28">
        <v>1</v>
      </c>
      <c r="AT83" s="76" t="s">
        <v>4</v>
      </c>
      <c r="AU83" s="110" t="s">
        <v>130</v>
      </c>
      <c r="AV83" s="138" t="s">
        <v>4</v>
      </c>
      <c r="AW83" s="123" t="s">
        <v>4</v>
      </c>
      <c r="AX83" s="28">
        <f t="shared" si="46"/>
        <v>11</v>
      </c>
      <c r="AY83" s="76" t="s">
        <v>4</v>
      </c>
      <c r="AZ83" s="64" t="s">
        <v>130</v>
      </c>
      <c r="BA83" s="138" t="s">
        <v>4</v>
      </c>
      <c r="BB83" s="123" t="s">
        <v>4</v>
      </c>
      <c r="BC83" s="28">
        <f t="shared" si="38"/>
        <v>1</v>
      </c>
      <c r="BD83" s="76" t="s">
        <v>4</v>
      </c>
      <c r="BE83" s="110" t="s">
        <v>130</v>
      </c>
      <c r="BF83" s="138" t="s">
        <v>4</v>
      </c>
      <c r="BG83" s="123" t="s">
        <v>4</v>
      </c>
      <c r="BH83" s="28">
        <f t="shared" si="42"/>
        <v>11</v>
      </c>
      <c r="BI83" s="76" t="s">
        <v>4</v>
      </c>
      <c r="BJ83" s="64" t="s">
        <v>130</v>
      </c>
      <c r="BK83" s="138" t="s">
        <v>4</v>
      </c>
      <c r="BL83" s="123" t="s">
        <v>4</v>
      </c>
      <c r="BM83" s="28">
        <f t="shared" si="54"/>
        <v>1</v>
      </c>
      <c r="BN83" s="76" t="s">
        <v>4</v>
      </c>
      <c r="BO83" s="110" t="s">
        <v>130</v>
      </c>
      <c r="BP83" s="138" t="s">
        <v>4</v>
      </c>
      <c r="BQ83" s="123" t="s">
        <v>4</v>
      </c>
      <c r="BR83" s="28">
        <f t="shared" si="47"/>
        <v>11</v>
      </c>
      <c r="BS83" s="76" t="s">
        <v>4</v>
      </c>
      <c r="BT83" s="64" t="s">
        <v>130</v>
      </c>
      <c r="BU83" s="138" t="s">
        <v>4</v>
      </c>
      <c r="BV83" s="123" t="s">
        <v>4</v>
      </c>
      <c r="BW83" s="28">
        <f t="shared" si="39"/>
        <v>1</v>
      </c>
      <c r="BX83" s="76" t="s">
        <v>4</v>
      </c>
      <c r="BY83" s="110" t="s">
        <v>130</v>
      </c>
      <c r="BZ83" s="138" t="s">
        <v>4</v>
      </c>
      <c r="CA83" s="123" t="s">
        <v>4</v>
      </c>
      <c r="CB83" s="28">
        <f t="shared" si="43"/>
        <v>11</v>
      </c>
      <c r="CC83" s="76" t="s">
        <v>4</v>
      </c>
      <c r="CD83" s="64" t="s">
        <v>130</v>
      </c>
      <c r="CE83" s="138" t="s">
        <v>4</v>
      </c>
      <c r="CF83" s="12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1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44"/>
        <v>11</v>
      </c>
      <c r="K84" s="157" t="s">
        <v>4</v>
      </c>
      <c r="L84" s="166" t="s">
        <v>130</v>
      </c>
      <c r="M84" s="165" t="s">
        <v>4</v>
      </c>
      <c r="N84" s="154" t="s">
        <v>4</v>
      </c>
      <c r="O84" s="156">
        <f t="shared" si="36"/>
        <v>1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40"/>
        <v>11</v>
      </c>
      <c r="U84" s="157" t="s">
        <v>4</v>
      </c>
      <c r="V84" s="166" t="s">
        <v>130</v>
      </c>
      <c r="W84" s="165" t="s">
        <v>4</v>
      </c>
      <c r="X84" s="154" t="s">
        <v>4</v>
      </c>
      <c r="Y84" s="156">
        <f t="shared" si="51"/>
        <v>1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50"/>
        <v>11</v>
      </c>
      <c r="AE84" s="157" t="s">
        <v>4</v>
      </c>
      <c r="AF84" s="166" t="s">
        <v>130</v>
      </c>
      <c r="AG84" s="165" t="s">
        <v>4</v>
      </c>
      <c r="AH84" s="154" t="s">
        <v>4</v>
      </c>
      <c r="AI84" s="156">
        <f t="shared" si="52"/>
        <v>1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53"/>
        <v>11</v>
      </c>
      <c r="AO84" s="157" t="s">
        <v>4</v>
      </c>
      <c r="AP84" s="166" t="s">
        <v>130</v>
      </c>
      <c r="AQ84" s="165" t="s">
        <v>4</v>
      </c>
      <c r="AR84" s="154" t="s">
        <v>4</v>
      </c>
      <c r="AS84" s="156">
        <v>19</v>
      </c>
      <c r="AT84" s="198">
        <v>60</v>
      </c>
      <c r="AU84" s="199" t="s">
        <v>130</v>
      </c>
      <c r="AV84" s="154" t="s">
        <v>4</v>
      </c>
      <c r="AW84" s="154" t="s">
        <v>4</v>
      </c>
      <c r="AX84" s="156">
        <f>AS84</f>
        <v>19</v>
      </c>
      <c r="AY84" s="198">
        <v>60</v>
      </c>
      <c r="AZ84" s="199" t="s">
        <v>130</v>
      </c>
      <c r="BA84" s="165" t="s">
        <v>4</v>
      </c>
      <c r="BB84" s="154" t="s">
        <v>4</v>
      </c>
      <c r="BC84" s="156">
        <f t="shared" si="38"/>
        <v>19</v>
      </c>
      <c r="BD84" s="198">
        <v>60</v>
      </c>
      <c r="BE84" s="199" t="s">
        <v>130</v>
      </c>
      <c r="BF84" s="154" t="s">
        <v>4</v>
      </c>
      <c r="BG84" s="154" t="s">
        <v>4</v>
      </c>
      <c r="BH84" s="156">
        <f t="shared" si="42"/>
        <v>19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v>19</v>
      </c>
      <c r="BN84" s="198">
        <v>60</v>
      </c>
      <c r="BO84" s="199" t="s">
        <v>130</v>
      </c>
      <c r="BP84" s="154" t="s">
        <v>4</v>
      </c>
      <c r="BQ84" s="154" t="s">
        <v>4</v>
      </c>
      <c r="BR84" s="156">
        <f>BM84</f>
        <v>19</v>
      </c>
      <c r="BS84" s="198">
        <v>60</v>
      </c>
      <c r="BT84" s="199" t="s">
        <v>130</v>
      </c>
      <c r="BU84" s="165" t="s">
        <v>4</v>
      </c>
      <c r="BV84" s="154" t="s">
        <v>4</v>
      </c>
      <c r="BW84" s="39">
        <f t="shared" si="39"/>
        <v>19</v>
      </c>
      <c r="BX84" s="198">
        <v>60</v>
      </c>
      <c r="BY84" s="199" t="s">
        <v>130</v>
      </c>
      <c r="BZ84" s="154" t="s">
        <v>4</v>
      </c>
      <c r="CA84" s="154" t="s">
        <v>4</v>
      </c>
      <c r="CB84" s="39">
        <f t="shared" si="43"/>
        <v>19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1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44"/>
        <v>11</v>
      </c>
      <c r="K85" s="74" t="s">
        <v>4</v>
      </c>
      <c r="L85" s="60" t="s">
        <v>131</v>
      </c>
      <c r="M85" s="162" t="s">
        <v>4</v>
      </c>
      <c r="N85" s="120" t="s">
        <v>4</v>
      </c>
      <c r="O85" s="22">
        <f t="shared" si="36"/>
        <v>1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40"/>
        <v>11</v>
      </c>
      <c r="U85" s="74" t="s">
        <v>4</v>
      </c>
      <c r="V85" s="60" t="s">
        <v>131</v>
      </c>
      <c r="W85" s="162" t="s">
        <v>4</v>
      </c>
      <c r="X85" s="120" t="s">
        <v>4</v>
      </c>
      <c r="Y85" s="22">
        <f t="shared" si="51"/>
        <v>1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50"/>
        <v>11</v>
      </c>
      <c r="AE85" s="74" t="s">
        <v>4</v>
      </c>
      <c r="AF85" s="60" t="s">
        <v>131</v>
      </c>
      <c r="AG85" s="162" t="s">
        <v>4</v>
      </c>
      <c r="AH85" s="120" t="s">
        <v>4</v>
      </c>
      <c r="AI85" s="22">
        <f t="shared" si="52"/>
        <v>1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53"/>
        <v>11</v>
      </c>
      <c r="AO85" s="74" t="s">
        <v>4</v>
      </c>
      <c r="AP85" s="60" t="s">
        <v>131</v>
      </c>
      <c r="AQ85" s="162" t="s">
        <v>4</v>
      </c>
      <c r="AR85" s="120" t="s">
        <v>4</v>
      </c>
      <c r="AS85" s="22">
        <v>18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f t="shared" ref="AX85:AX90" si="55">AS85</f>
        <v>18</v>
      </c>
      <c r="AY85" s="200">
        <v>0.4</v>
      </c>
      <c r="AZ85" s="201" t="s">
        <v>131</v>
      </c>
      <c r="BA85" s="162" t="s">
        <v>4</v>
      </c>
      <c r="BB85" s="120" t="s">
        <v>4</v>
      </c>
      <c r="BC85" s="22">
        <f t="shared" si="38"/>
        <v>18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2">
        <f t="shared" si="42"/>
        <v>18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v>18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f t="shared" ref="BR85:BR90" si="56">BM85</f>
        <v>18</v>
      </c>
      <c r="BS85" s="200">
        <v>0.4</v>
      </c>
      <c r="BT85" s="201" t="s">
        <v>131</v>
      </c>
      <c r="BU85" s="162" t="s">
        <v>4</v>
      </c>
      <c r="BV85" s="120" t="s">
        <v>4</v>
      </c>
      <c r="BW85" s="39">
        <f t="shared" si="39"/>
        <v>18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39">
        <f t="shared" si="43"/>
        <v>18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1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44"/>
        <v>11</v>
      </c>
      <c r="K86" s="74" t="s">
        <v>4</v>
      </c>
      <c r="L86" s="60" t="s">
        <v>132</v>
      </c>
      <c r="M86" s="162" t="s">
        <v>4</v>
      </c>
      <c r="N86" s="120" t="s">
        <v>4</v>
      </c>
      <c r="O86" s="22">
        <f t="shared" si="36"/>
        <v>1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40"/>
        <v>11</v>
      </c>
      <c r="U86" s="74" t="s">
        <v>4</v>
      </c>
      <c r="V86" s="60" t="s">
        <v>132</v>
      </c>
      <c r="W86" s="162" t="s">
        <v>4</v>
      </c>
      <c r="X86" s="120" t="s">
        <v>4</v>
      </c>
      <c r="Y86" s="22">
        <f t="shared" si="51"/>
        <v>1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50"/>
        <v>11</v>
      </c>
      <c r="AE86" s="74" t="s">
        <v>4</v>
      </c>
      <c r="AF86" s="60" t="s">
        <v>132</v>
      </c>
      <c r="AG86" s="162" t="s">
        <v>4</v>
      </c>
      <c r="AH86" s="120" t="s">
        <v>4</v>
      </c>
      <c r="AI86" s="22">
        <f t="shared" si="52"/>
        <v>1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53"/>
        <v>11</v>
      </c>
      <c r="AO86" s="74" t="s">
        <v>4</v>
      </c>
      <c r="AP86" s="60" t="s">
        <v>132</v>
      </c>
      <c r="AQ86" s="162" t="s">
        <v>4</v>
      </c>
      <c r="AR86" s="120" t="s">
        <v>4</v>
      </c>
      <c r="AS86" s="22">
        <v>18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f t="shared" si="55"/>
        <v>18</v>
      </c>
      <c r="AY86" s="200" t="s">
        <v>4</v>
      </c>
      <c r="AZ86" s="201" t="s">
        <v>132</v>
      </c>
      <c r="BA86" s="162" t="s">
        <v>4</v>
      </c>
      <c r="BB86" s="120" t="s">
        <v>4</v>
      </c>
      <c r="BC86" s="22">
        <f t="shared" si="38"/>
        <v>18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2">
        <f t="shared" si="42"/>
        <v>18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v>18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f t="shared" si="56"/>
        <v>18</v>
      </c>
      <c r="BS86" s="200" t="s">
        <v>4</v>
      </c>
      <c r="BT86" s="201" t="s">
        <v>132</v>
      </c>
      <c r="BU86" s="162" t="s">
        <v>4</v>
      </c>
      <c r="BV86" s="120" t="s">
        <v>4</v>
      </c>
      <c r="BW86" s="39">
        <f t="shared" si="39"/>
        <v>18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39">
        <f t="shared" si="43"/>
        <v>18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1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44"/>
        <v>11</v>
      </c>
      <c r="K87" s="74" t="s">
        <v>4</v>
      </c>
      <c r="L87" s="60" t="s">
        <v>132</v>
      </c>
      <c r="M87" s="162" t="s">
        <v>4</v>
      </c>
      <c r="N87" s="120" t="s">
        <v>4</v>
      </c>
      <c r="O87" s="22">
        <f t="shared" si="36"/>
        <v>1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40"/>
        <v>11</v>
      </c>
      <c r="U87" s="74" t="s">
        <v>4</v>
      </c>
      <c r="V87" s="60" t="s">
        <v>132</v>
      </c>
      <c r="W87" s="162" t="s">
        <v>4</v>
      </c>
      <c r="X87" s="120" t="s">
        <v>4</v>
      </c>
      <c r="Y87" s="22">
        <f t="shared" si="51"/>
        <v>1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50"/>
        <v>11</v>
      </c>
      <c r="AE87" s="74" t="s">
        <v>4</v>
      </c>
      <c r="AF87" s="60" t="s">
        <v>132</v>
      </c>
      <c r="AG87" s="162" t="s">
        <v>4</v>
      </c>
      <c r="AH87" s="120" t="s">
        <v>4</v>
      </c>
      <c r="AI87" s="22">
        <f t="shared" si="52"/>
        <v>1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53"/>
        <v>11</v>
      </c>
      <c r="AO87" s="74" t="s">
        <v>4</v>
      </c>
      <c r="AP87" s="60" t="s">
        <v>132</v>
      </c>
      <c r="AQ87" s="162" t="s">
        <v>4</v>
      </c>
      <c r="AR87" s="120" t="s">
        <v>4</v>
      </c>
      <c r="AS87" s="22">
        <v>18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f t="shared" si="55"/>
        <v>18</v>
      </c>
      <c r="AY87" s="200">
        <v>10</v>
      </c>
      <c r="AZ87" s="201" t="s">
        <v>132</v>
      </c>
      <c r="BA87" s="162" t="s">
        <v>4</v>
      </c>
      <c r="BB87" s="120" t="s">
        <v>4</v>
      </c>
      <c r="BC87" s="22">
        <f t="shared" si="38"/>
        <v>18</v>
      </c>
      <c r="BD87" s="200">
        <v>10</v>
      </c>
      <c r="BE87" s="201" t="s">
        <v>132</v>
      </c>
      <c r="BF87" s="120" t="s">
        <v>4</v>
      </c>
      <c r="BG87" s="120" t="s">
        <v>4</v>
      </c>
      <c r="BH87" s="22">
        <f t="shared" si="42"/>
        <v>18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v>18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f t="shared" si="56"/>
        <v>18</v>
      </c>
      <c r="BS87" s="200">
        <v>10</v>
      </c>
      <c r="BT87" s="201" t="s">
        <v>132</v>
      </c>
      <c r="BU87" s="162" t="s">
        <v>4</v>
      </c>
      <c r="BV87" s="120" t="s">
        <v>4</v>
      </c>
      <c r="BW87" s="39">
        <f t="shared" si="39"/>
        <v>18</v>
      </c>
      <c r="BX87" s="200">
        <v>10</v>
      </c>
      <c r="BY87" s="201" t="s">
        <v>132</v>
      </c>
      <c r="BZ87" s="120" t="s">
        <v>4</v>
      </c>
      <c r="CA87" s="120" t="s">
        <v>4</v>
      </c>
      <c r="CB87" s="39">
        <f t="shared" si="43"/>
        <v>18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1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44"/>
        <v>11</v>
      </c>
      <c r="K88" s="74" t="s">
        <v>4</v>
      </c>
      <c r="L88" s="60" t="s">
        <v>131</v>
      </c>
      <c r="M88" s="162" t="s">
        <v>4</v>
      </c>
      <c r="N88" s="120" t="s">
        <v>4</v>
      </c>
      <c r="O88" s="22">
        <f t="shared" si="36"/>
        <v>1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40"/>
        <v>11</v>
      </c>
      <c r="U88" s="74" t="s">
        <v>4</v>
      </c>
      <c r="V88" s="60" t="s">
        <v>131</v>
      </c>
      <c r="W88" s="162" t="s">
        <v>4</v>
      </c>
      <c r="X88" s="120" t="s">
        <v>4</v>
      </c>
      <c r="Y88" s="22">
        <f t="shared" si="51"/>
        <v>1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50"/>
        <v>11</v>
      </c>
      <c r="AE88" s="74" t="s">
        <v>4</v>
      </c>
      <c r="AF88" s="60" t="s">
        <v>131</v>
      </c>
      <c r="AG88" s="162" t="s">
        <v>4</v>
      </c>
      <c r="AH88" s="120" t="s">
        <v>4</v>
      </c>
      <c r="AI88" s="22">
        <f t="shared" si="52"/>
        <v>1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53"/>
        <v>11</v>
      </c>
      <c r="AO88" s="74" t="s">
        <v>4</v>
      </c>
      <c r="AP88" s="60" t="s">
        <v>131</v>
      </c>
      <c r="AQ88" s="162" t="s">
        <v>4</v>
      </c>
      <c r="AR88" s="120" t="s">
        <v>4</v>
      </c>
      <c r="AS88" s="22">
        <v>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f t="shared" si="55"/>
        <v>8</v>
      </c>
      <c r="AY88" s="200">
        <v>0.2</v>
      </c>
      <c r="AZ88" s="201" t="s">
        <v>131</v>
      </c>
      <c r="BA88" s="162" t="s">
        <v>4</v>
      </c>
      <c r="BB88" s="120" t="s">
        <v>4</v>
      </c>
      <c r="BC88" s="22">
        <f t="shared" si="38"/>
        <v>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2">
        <f t="shared" si="42"/>
        <v>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v>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f t="shared" si="56"/>
        <v>8</v>
      </c>
      <c r="BS88" s="200">
        <v>0.2</v>
      </c>
      <c r="BT88" s="201" t="s">
        <v>131</v>
      </c>
      <c r="BU88" s="162" t="s">
        <v>4</v>
      </c>
      <c r="BV88" s="120" t="s">
        <v>4</v>
      </c>
      <c r="BW88" s="39">
        <f t="shared" si="39"/>
        <v>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39">
        <f t="shared" si="43"/>
        <v>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1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44"/>
        <v>11</v>
      </c>
      <c r="K89" s="74" t="s">
        <v>4</v>
      </c>
      <c r="L89" s="60" t="s">
        <v>132</v>
      </c>
      <c r="M89" s="162" t="s">
        <v>4</v>
      </c>
      <c r="N89" s="120" t="s">
        <v>4</v>
      </c>
      <c r="O89" s="22">
        <f t="shared" si="36"/>
        <v>1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40"/>
        <v>11</v>
      </c>
      <c r="U89" s="74" t="s">
        <v>4</v>
      </c>
      <c r="V89" s="60" t="s">
        <v>132</v>
      </c>
      <c r="W89" s="162" t="s">
        <v>4</v>
      </c>
      <c r="X89" s="120" t="s">
        <v>4</v>
      </c>
      <c r="Y89" s="22">
        <f t="shared" si="51"/>
        <v>1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50"/>
        <v>11</v>
      </c>
      <c r="AE89" s="74" t="s">
        <v>4</v>
      </c>
      <c r="AF89" s="60" t="s">
        <v>132</v>
      </c>
      <c r="AG89" s="162" t="s">
        <v>4</v>
      </c>
      <c r="AH89" s="120" t="s">
        <v>4</v>
      </c>
      <c r="AI89" s="22">
        <f t="shared" si="52"/>
        <v>1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53"/>
        <v>11</v>
      </c>
      <c r="AO89" s="74" t="s">
        <v>4</v>
      </c>
      <c r="AP89" s="60" t="s">
        <v>132</v>
      </c>
      <c r="AQ89" s="162" t="s">
        <v>4</v>
      </c>
      <c r="AR89" s="120" t="s">
        <v>4</v>
      </c>
      <c r="AS89" s="22">
        <v>8</v>
      </c>
      <c r="AT89" s="200">
        <v>5</v>
      </c>
      <c r="AU89" s="201" t="s">
        <v>132</v>
      </c>
      <c r="AV89" s="120" t="s">
        <v>4</v>
      </c>
      <c r="AW89" s="120" t="s">
        <v>4</v>
      </c>
      <c r="AX89" s="22">
        <f t="shared" si="55"/>
        <v>8</v>
      </c>
      <c r="AY89" s="200">
        <v>5</v>
      </c>
      <c r="AZ89" s="201" t="s">
        <v>132</v>
      </c>
      <c r="BA89" s="162" t="s">
        <v>4</v>
      </c>
      <c r="BB89" s="120" t="s">
        <v>4</v>
      </c>
      <c r="BC89" s="22">
        <f t="shared" si="38"/>
        <v>8</v>
      </c>
      <c r="BD89" s="200">
        <v>5</v>
      </c>
      <c r="BE89" s="201" t="s">
        <v>132</v>
      </c>
      <c r="BF89" s="120" t="s">
        <v>4</v>
      </c>
      <c r="BG89" s="120" t="s">
        <v>4</v>
      </c>
      <c r="BH89" s="22">
        <f t="shared" si="42"/>
        <v>8</v>
      </c>
      <c r="BI89" s="200">
        <v>5</v>
      </c>
      <c r="BJ89" s="201" t="s">
        <v>132</v>
      </c>
      <c r="BK89" s="120" t="s">
        <v>4</v>
      </c>
      <c r="BL89" s="120" t="s">
        <v>4</v>
      </c>
      <c r="BM89" s="22">
        <v>8</v>
      </c>
      <c r="BN89" s="200">
        <v>5</v>
      </c>
      <c r="BO89" s="201" t="s">
        <v>132</v>
      </c>
      <c r="BP89" s="120" t="s">
        <v>4</v>
      </c>
      <c r="BQ89" s="120" t="s">
        <v>4</v>
      </c>
      <c r="BR89" s="22">
        <f t="shared" si="56"/>
        <v>8</v>
      </c>
      <c r="BS89" s="200">
        <v>5</v>
      </c>
      <c r="BT89" s="201" t="s">
        <v>132</v>
      </c>
      <c r="BU89" s="162" t="s">
        <v>4</v>
      </c>
      <c r="BV89" s="120" t="s">
        <v>4</v>
      </c>
      <c r="BW89" s="39">
        <f t="shared" si="39"/>
        <v>8</v>
      </c>
      <c r="BX89" s="200">
        <v>5</v>
      </c>
      <c r="BY89" s="201" t="s">
        <v>132</v>
      </c>
      <c r="BZ89" s="120" t="s">
        <v>4</v>
      </c>
      <c r="CA89" s="120" t="s">
        <v>4</v>
      </c>
      <c r="CB89" s="39">
        <f t="shared" si="43"/>
        <v>8</v>
      </c>
      <c r="CC89" s="200">
        <v>5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1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44"/>
        <v>11</v>
      </c>
      <c r="K90" s="74" t="s">
        <v>4</v>
      </c>
      <c r="L90" s="60" t="s">
        <v>131</v>
      </c>
      <c r="M90" s="162" t="s">
        <v>4</v>
      </c>
      <c r="N90" s="120" t="s">
        <v>4</v>
      </c>
      <c r="O90" s="22">
        <f t="shared" si="36"/>
        <v>1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40"/>
        <v>11</v>
      </c>
      <c r="U90" s="74" t="s">
        <v>4</v>
      </c>
      <c r="V90" s="60" t="s">
        <v>131</v>
      </c>
      <c r="W90" s="162" t="s">
        <v>4</v>
      </c>
      <c r="X90" s="120" t="s">
        <v>4</v>
      </c>
      <c r="Y90" s="22">
        <f t="shared" si="51"/>
        <v>1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50"/>
        <v>11</v>
      </c>
      <c r="AE90" s="74" t="s">
        <v>4</v>
      </c>
      <c r="AF90" s="60" t="s">
        <v>131</v>
      </c>
      <c r="AG90" s="162" t="s">
        <v>4</v>
      </c>
      <c r="AH90" s="120" t="s">
        <v>4</v>
      </c>
      <c r="AI90" s="22">
        <f t="shared" si="52"/>
        <v>1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53"/>
        <v>11</v>
      </c>
      <c r="AO90" s="74" t="s">
        <v>4</v>
      </c>
      <c r="AP90" s="60" t="s">
        <v>131</v>
      </c>
      <c r="AQ90" s="162" t="s">
        <v>4</v>
      </c>
      <c r="AR90" s="120" t="s">
        <v>4</v>
      </c>
      <c r="AS90" s="22">
        <v>3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22">
        <f t="shared" si="55"/>
        <v>3</v>
      </c>
      <c r="AY90" s="200">
        <v>2.2000000000000002</v>
      </c>
      <c r="AZ90" s="201" t="s">
        <v>131</v>
      </c>
      <c r="BA90" s="162" t="s">
        <v>4</v>
      </c>
      <c r="BB90" s="120" t="s">
        <v>4</v>
      </c>
      <c r="BC90" s="22">
        <f t="shared" si="38"/>
        <v>3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22">
        <f t="shared" si="42"/>
        <v>3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v>3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22">
        <f t="shared" si="56"/>
        <v>3</v>
      </c>
      <c r="BS90" s="200">
        <v>2.2000000000000002</v>
      </c>
      <c r="BT90" s="201" t="s">
        <v>131</v>
      </c>
      <c r="BU90" s="162" t="s">
        <v>4</v>
      </c>
      <c r="BV90" s="120" t="s">
        <v>4</v>
      </c>
      <c r="BW90" s="39">
        <f t="shared" si="39"/>
        <v>3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39">
        <f t="shared" si="43"/>
        <v>3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1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44"/>
        <v>11</v>
      </c>
      <c r="K91" s="74" t="s">
        <v>4</v>
      </c>
      <c r="L91" s="60" t="s">
        <v>130</v>
      </c>
      <c r="M91" s="162" t="s">
        <v>4</v>
      </c>
      <c r="N91" s="120" t="s">
        <v>4</v>
      </c>
      <c r="O91" s="22">
        <f t="shared" si="36"/>
        <v>1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40"/>
        <v>11</v>
      </c>
      <c r="U91" s="74" t="s">
        <v>4</v>
      </c>
      <c r="V91" s="60" t="s">
        <v>130</v>
      </c>
      <c r="W91" s="162" t="s">
        <v>4</v>
      </c>
      <c r="X91" s="120" t="s">
        <v>4</v>
      </c>
      <c r="Y91" s="22">
        <f t="shared" si="51"/>
        <v>1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50"/>
        <v>11</v>
      </c>
      <c r="AE91" s="74" t="s">
        <v>4</v>
      </c>
      <c r="AF91" s="60" t="s">
        <v>130</v>
      </c>
      <c r="AG91" s="162" t="s">
        <v>4</v>
      </c>
      <c r="AH91" s="120" t="s">
        <v>4</v>
      </c>
      <c r="AI91" s="22">
        <f t="shared" si="52"/>
        <v>1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53"/>
        <v>11</v>
      </c>
      <c r="AO91" s="74" t="s">
        <v>4</v>
      </c>
      <c r="AP91" s="60" t="s">
        <v>130</v>
      </c>
      <c r="AQ91" s="162" t="s">
        <v>4</v>
      </c>
      <c r="AR91" s="120" t="s">
        <v>4</v>
      </c>
      <c r="AS91" s="22">
        <v>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f>AS91</f>
        <v>2</v>
      </c>
      <c r="AY91" s="200" t="s">
        <v>4</v>
      </c>
      <c r="AZ91" s="201" t="s">
        <v>130</v>
      </c>
      <c r="BA91" s="162" t="s">
        <v>4</v>
      </c>
      <c r="BB91" s="120" t="s">
        <v>4</v>
      </c>
      <c r="BC91" s="22">
        <f t="shared" si="38"/>
        <v>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2">
        <f t="shared" si="42"/>
        <v>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v>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f>BM91</f>
        <v>2</v>
      </c>
      <c r="BS91" s="200" t="s">
        <v>4</v>
      </c>
      <c r="BT91" s="201" t="s">
        <v>130</v>
      </c>
      <c r="BU91" s="162" t="s">
        <v>4</v>
      </c>
      <c r="BV91" s="120" t="s">
        <v>4</v>
      </c>
      <c r="BW91" s="39">
        <f t="shared" si="39"/>
        <v>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39">
        <f t="shared" si="43"/>
        <v>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1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44"/>
        <v>11</v>
      </c>
      <c r="K92" s="70" t="s">
        <v>4</v>
      </c>
      <c r="L92" s="60" t="s">
        <v>130</v>
      </c>
      <c r="M92" s="162" t="s">
        <v>4</v>
      </c>
      <c r="N92" s="120" t="s">
        <v>4</v>
      </c>
      <c r="O92" s="12">
        <f t="shared" si="36"/>
        <v>1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40"/>
        <v>11</v>
      </c>
      <c r="U92" s="70" t="s">
        <v>4</v>
      </c>
      <c r="V92" s="60" t="s">
        <v>130</v>
      </c>
      <c r="W92" s="162" t="s">
        <v>4</v>
      </c>
      <c r="X92" s="120" t="s">
        <v>4</v>
      </c>
      <c r="Y92" s="12">
        <f t="shared" si="51"/>
        <v>1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50"/>
        <v>11</v>
      </c>
      <c r="AE92" s="70" t="s">
        <v>4</v>
      </c>
      <c r="AF92" s="60" t="s">
        <v>130</v>
      </c>
      <c r="AG92" s="162" t="s">
        <v>4</v>
      </c>
      <c r="AH92" s="120" t="s">
        <v>4</v>
      </c>
      <c r="AI92" s="12">
        <f t="shared" si="52"/>
        <v>1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53"/>
        <v>11</v>
      </c>
      <c r="AO92" s="70" t="s">
        <v>4</v>
      </c>
      <c r="AP92" s="60" t="s">
        <v>130</v>
      </c>
      <c r="AQ92" s="162" t="s">
        <v>4</v>
      </c>
      <c r="AR92" s="120" t="s">
        <v>4</v>
      </c>
      <c r="AS92" s="12">
        <v>2</v>
      </c>
      <c r="AT92" s="202">
        <v>30</v>
      </c>
      <c r="AU92" s="203" t="s">
        <v>130</v>
      </c>
      <c r="AV92" s="120" t="s">
        <v>4</v>
      </c>
      <c r="AW92" s="120" t="s">
        <v>4</v>
      </c>
      <c r="AX92" s="12">
        <f>AS92</f>
        <v>2</v>
      </c>
      <c r="AY92" s="202">
        <v>30</v>
      </c>
      <c r="AZ92" s="203" t="s">
        <v>130</v>
      </c>
      <c r="BA92" s="162" t="s">
        <v>4</v>
      </c>
      <c r="BB92" s="120" t="s">
        <v>4</v>
      </c>
      <c r="BC92" s="12">
        <f t="shared" si="38"/>
        <v>2</v>
      </c>
      <c r="BD92" s="202">
        <v>30</v>
      </c>
      <c r="BE92" s="203" t="s">
        <v>130</v>
      </c>
      <c r="BF92" s="120" t="s">
        <v>4</v>
      </c>
      <c r="BG92" s="120" t="s">
        <v>4</v>
      </c>
      <c r="BH92" s="12">
        <f t="shared" si="42"/>
        <v>2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v>2</v>
      </c>
      <c r="BN92" s="202">
        <v>30</v>
      </c>
      <c r="BO92" s="203" t="s">
        <v>130</v>
      </c>
      <c r="BP92" s="120" t="s">
        <v>4</v>
      </c>
      <c r="BQ92" s="120" t="s">
        <v>4</v>
      </c>
      <c r="BR92" s="12">
        <f>BM92</f>
        <v>2</v>
      </c>
      <c r="BS92" s="202">
        <v>30</v>
      </c>
      <c r="BT92" s="203" t="s">
        <v>130</v>
      </c>
      <c r="BU92" s="162" t="s">
        <v>4</v>
      </c>
      <c r="BV92" s="120" t="s">
        <v>4</v>
      </c>
      <c r="BW92" s="39">
        <f t="shared" si="39"/>
        <v>2</v>
      </c>
      <c r="BX92" s="202">
        <v>30</v>
      </c>
      <c r="BY92" s="203" t="s">
        <v>130</v>
      </c>
      <c r="BZ92" s="120" t="s">
        <v>4</v>
      </c>
      <c r="CA92" s="120" t="s">
        <v>4</v>
      </c>
      <c r="CB92" s="39">
        <f t="shared" si="43"/>
        <v>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1</v>
      </c>
      <c r="F93" s="79" t="s">
        <v>4</v>
      </c>
      <c r="G93" s="113" t="s">
        <v>132</v>
      </c>
      <c r="H93" s="124" t="s">
        <v>4</v>
      </c>
      <c r="I93" s="119" t="s">
        <v>4</v>
      </c>
      <c r="J93" s="38">
        <f t="shared" si="44"/>
        <v>11</v>
      </c>
      <c r="K93" s="167">
        <v>10</v>
      </c>
      <c r="L93" s="168" t="s">
        <v>132</v>
      </c>
      <c r="M93" s="129" t="s">
        <v>4</v>
      </c>
      <c r="N93" s="119" t="s">
        <v>4</v>
      </c>
      <c r="O93" s="38">
        <f t="shared" si="36"/>
        <v>1</v>
      </c>
      <c r="P93" s="79" t="s">
        <v>4</v>
      </c>
      <c r="Q93" s="113" t="s">
        <v>132</v>
      </c>
      <c r="R93" s="124" t="s">
        <v>4</v>
      </c>
      <c r="S93" s="119" t="s">
        <v>4</v>
      </c>
      <c r="T93" s="38">
        <f t="shared" si="40"/>
        <v>11</v>
      </c>
      <c r="U93" s="167">
        <v>10</v>
      </c>
      <c r="V93" s="168" t="s">
        <v>132</v>
      </c>
      <c r="W93" s="129" t="s">
        <v>4</v>
      </c>
      <c r="X93" s="119" t="s">
        <v>4</v>
      </c>
      <c r="Y93" s="38">
        <v>1</v>
      </c>
      <c r="Z93" s="79" t="s">
        <v>4</v>
      </c>
      <c r="AA93" s="113" t="s">
        <v>132</v>
      </c>
      <c r="AB93" s="124" t="s">
        <v>4</v>
      </c>
      <c r="AC93" s="119" t="s">
        <v>4</v>
      </c>
      <c r="AD93" s="38">
        <f t="shared" si="50"/>
        <v>11</v>
      </c>
      <c r="AE93" s="167">
        <v>10</v>
      </c>
      <c r="AF93" s="168" t="s">
        <v>132</v>
      </c>
      <c r="AG93" s="129" t="s">
        <v>4</v>
      </c>
      <c r="AH93" s="119" t="s">
        <v>4</v>
      </c>
      <c r="AI93" s="38">
        <f t="shared" si="52"/>
        <v>1</v>
      </c>
      <c r="AJ93" s="79" t="s">
        <v>4</v>
      </c>
      <c r="AK93" s="113" t="s">
        <v>132</v>
      </c>
      <c r="AL93" s="124" t="s">
        <v>4</v>
      </c>
      <c r="AM93" s="119" t="s">
        <v>4</v>
      </c>
      <c r="AN93" s="38">
        <f t="shared" si="53"/>
        <v>11</v>
      </c>
      <c r="AO93" s="167">
        <v>10</v>
      </c>
      <c r="AP93" s="168" t="s">
        <v>132</v>
      </c>
      <c r="AQ93" s="129" t="s">
        <v>4</v>
      </c>
      <c r="AR93" s="119" t="s">
        <v>4</v>
      </c>
      <c r="AS93" s="38">
        <v>1</v>
      </c>
      <c r="AT93" s="204" t="s">
        <v>4</v>
      </c>
      <c r="AU93" s="205" t="s">
        <v>132</v>
      </c>
      <c r="AV93" s="124" t="s">
        <v>4</v>
      </c>
      <c r="AW93" s="119" t="s">
        <v>4</v>
      </c>
      <c r="AX93" s="38">
        <f>AS93</f>
        <v>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8">
        <f t="shared" si="38"/>
        <v>1</v>
      </c>
      <c r="BD93" s="204" t="s">
        <v>4</v>
      </c>
      <c r="BE93" s="205" t="s">
        <v>132</v>
      </c>
      <c r="BF93" s="124" t="s">
        <v>4</v>
      </c>
      <c r="BG93" s="119" t="s">
        <v>4</v>
      </c>
      <c r="BH93" s="38">
        <f t="shared" si="42"/>
        <v>1</v>
      </c>
      <c r="BI93" s="200" t="s">
        <v>4</v>
      </c>
      <c r="BJ93" s="201" t="s">
        <v>132</v>
      </c>
      <c r="BK93" s="124" t="s">
        <v>4</v>
      </c>
      <c r="BL93" s="119" t="s">
        <v>4</v>
      </c>
      <c r="BM93" s="38">
        <v>1</v>
      </c>
      <c r="BN93" s="204" t="s">
        <v>4</v>
      </c>
      <c r="BO93" s="205" t="s">
        <v>132</v>
      </c>
      <c r="BP93" s="124" t="s">
        <v>4</v>
      </c>
      <c r="BQ93" s="119" t="s">
        <v>4</v>
      </c>
      <c r="BR93" s="38">
        <f>BM93</f>
        <v>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39"/>
        <v>1</v>
      </c>
      <c r="BX93" s="204" t="s">
        <v>4</v>
      </c>
      <c r="BY93" s="205" t="s">
        <v>132</v>
      </c>
      <c r="BZ93" s="124" t="s">
        <v>4</v>
      </c>
      <c r="CA93" s="119" t="s">
        <v>4</v>
      </c>
      <c r="CB93" s="39">
        <f t="shared" si="43"/>
        <v>1</v>
      </c>
      <c r="CC93" s="200" t="s">
        <v>4</v>
      </c>
      <c r="CD93" s="201" t="s">
        <v>132</v>
      </c>
      <c r="CE93" s="124" t="s">
        <v>4</v>
      </c>
      <c r="CF93" s="119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1</v>
      </c>
      <c r="F94" s="80" t="s">
        <v>4</v>
      </c>
      <c r="G94" s="114" t="s">
        <v>132</v>
      </c>
      <c r="H94" s="127" t="s">
        <v>4</v>
      </c>
      <c r="I94" s="120" t="s">
        <v>4</v>
      </c>
      <c r="J94" s="39">
        <f t="shared" ref="J94:J99" si="57">E94</f>
        <v>1</v>
      </c>
      <c r="K94" s="80" t="s">
        <v>4</v>
      </c>
      <c r="L94" s="60" t="s">
        <v>132</v>
      </c>
      <c r="M94" s="132" t="s">
        <v>4</v>
      </c>
      <c r="N94" s="120" t="s">
        <v>4</v>
      </c>
      <c r="O94" s="39">
        <f t="shared" si="36"/>
        <v>1</v>
      </c>
      <c r="P94" s="80" t="s">
        <v>4</v>
      </c>
      <c r="Q94" s="114" t="s">
        <v>132</v>
      </c>
      <c r="R94" s="127" t="s">
        <v>4</v>
      </c>
      <c r="S94" s="120" t="s">
        <v>4</v>
      </c>
      <c r="T94" s="39">
        <f t="shared" si="40"/>
        <v>1</v>
      </c>
      <c r="U94" s="80" t="s">
        <v>4</v>
      </c>
      <c r="V94" s="60" t="s">
        <v>132</v>
      </c>
      <c r="W94" s="132" t="s">
        <v>4</v>
      </c>
      <c r="X94" s="120" t="s">
        <v>4</v>
      </c>
      <c r="Y94" s="39">
        <v>1</v>
      </c>
      <c r="Z94" s="80" t="s">
        <v>4</v>
      </c>
      <c r="AA94" s="114" t="s">
        <v>132</v>
      </c>
      <c r="AB94" s="127" t="s">
        <v>4</v>
      </c>
      <c r="AC94" s="120" t="s">
        <v>4</v>
      </c>
      <c r="AD94" s="39">
        <f t="shared" ref="AD94:AD99" si="58">Y94</f>
        <v>1</v>
      </c>
      <c r="AE94" s="80" t="s">
        <v>4</v>
      </c>
      <c r="AF94" s="60" t="s">
        <v>132</v>
      </c>
      <c r="AG94" s="132" t="s">
        <v>4</v>
      </c>
      <c r="AH94" s="120" t="s">
        <v>4</v>
      </c>
      <c r="AI94" s="39">
        <f t="shared" si="52"/>
        <v>1</v>
      </c>
      <c r="AJ94" s="80" t="s">
        <v>4</v>
      </c>
      <c r="AK94" s="114" t="s">
        <v>132</v>
      </c>
      <c r="AL94" s="127" t="s">
        <v>4</v>
      </c>
      <c r="AM94" s="120" t="s">
        <v>4</v>
      </c>
      <c r="AN94" s="39">
        <f t="shared" si="53"/>
        <v>1</v>
      </c>
      <c r="AO94" s="80" t="s">
        <v>4</v>
      </c>
      <c r="AP94" s="60" t="s">
        <v>132</v>
      </c>
      <c r="AQ94" s="132" t="s">
        <v>4</v>
      </c>
      <c r="AR94" s="120" t="s">
        <v>4</v>
      </c>
      <c r="AS94" s="39">
        <v>1</v>
      </c>
      <c r="AT94" s="200" t="s">
        <v>4</v>
      </c>
      <c r="AU94" s="201" t="s">
        <v>132</v>
      </c>
      <c r="AV94" s="127" t="s">
        <v>4</v>
      </c>
      <c r="AW94" s="120" t="s">
        <v>4</v>
      </c>
      <c r="AX94" s="39">
        <f t="shared" ref="AX94:AX99" si="59">AS94</f>
        <v>1</v>
      </c>
      <c r="AY94" s="200" t="s">
        <v>4</v>
      </c>
      <c r="AZ94" s="203" t="s">
        <v>132</v>
      </c>
      <c r="BA94" s="132" t="s">
        <v>4</v>
      </c>
      <c r="BB94" s="120" t="s">
        <v>4</v>
      </c>
      <c r="BC94" s="39">
        <f t="shared" si="38"/>
        <v>1</v>
      </c>
      <c r="BD94" s="200" t="s">
        <v>4</v>
      </c>
      <c r="BE94" s="201" t="s">
        <v>132</v>
      </c>
      <c r="BF94" s="127" t="s">
        <v>4</v>
      </c>
      <c r="BG94" s="120" t="s">
        <v>4</v>
      </c>
      <c r="BH94" s="39">
        <f t="shared" si="42"/>
        <v>1</v>
      </c>
      <c r="BI94" s="200" t="s">
        <v>4</v>
      </c>
      <c r="BJ94" s="201" t="s">
        <v>132</v>
      </c>
      <c r="BK94" s="127" t="s">
        <v>4</v>
      </c>
      <c r="BL94" s="120" t="s">
        <v>4</v>
      </c>
      <c r="BM94" s="39">
        <v>1</v>
      </c>
      <c r="BN94" s="200" t="s">
        <v>4</v>
      </c>
      <c r="BO94" s="201" t="s">
        <v>132</v>
      </c>
      <c r="BP94" s="127" t="s">
        <v>4</v>
      </c>
      <c r="BQ94" s="120" t="s">
        <v>4</v>
      </c>
      <c r="BR94" s="39">
        <f t="shared" ref="BR94:BR99" si="60">BM94</f>
        <v>1</v>
      </c>
      <c r="BS94" s="200" t="s">
        <v>4</v>
      </c>
      <c r="BT94" s="203" t="s">
        <v>132</v>
      </c>
      <c r="BU94" s="132" t="s">
        <v>4</v>
      </c>
      <c r="BV94" s="120" t="s">
        <v>4</v>
      </c>
      <c r="BW94" s="39">
        <f t="shared" si="39"/>
        <v>1</v>
      </c>
      <c r="BX94" s="200" t="s">
        <v>4</v>
      </c>
      <c r="BY94" s="201" t="s">
        <v>132</v>
      </c>
      <c r="BZ94" s="127" t="s">
        <v>4</v>
      </c>
      <c r="CA94" s="120" t="s">
        <v>4</v>
      </c>
      <c r="CB94" s="39">
        <f t="shared" si="43"/>
        <v>1</v>
      </c>
      <c r="CC94" s="200" t="s">
        <v>4</v>
      </c>
      <c r="CD94" s="201" t="s">
        <v>132</v>
      </c>
      <c r="CE94" s="127" t="s">
        <v>4</v>
      </c>
      <c r="CF94" s="120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1</v>
      </c>
      <c r="F95" s="80" t="s">
        <v>4</v>
      </c>
      <c r="G95" s="114" t="s">
        <v>132</v>
      </c>
      <c r="H95" s="127" t="s">
        <v>4</v>
      </c>
      <c r="I95" s="120" t="s">
        <v>4</v>
      </c>
      <c r="J95" s="39">
        <f t="shared" si="57"/>
        <v>1</v>
      </c>
      <c r="K95" s="80" t="s">
        <v>4</v>
      </c>
      <c r="L95" s="60" t="s">
        <v>132</v>
      </c>
      <c r="M95" s="132" t="s">
        <v>4</v>
      </c>
      <c r="N95" s="120" t="s">
        <v>4</v>
      </c>
      <c r="O95" s="39">
        <f t="shared" si="36"/>
        <v>1</v>
      </c>
      <c r="P95" s="80" t="s">
        <v>4</v>
      </c>
      <c r="Q95" s="114" t="s">
        <v>132</v>
      </c>
      <c r="R95" s="127" t="s">
        <v>4</v>
      </c>
      <c r="S95" s="120" t="s">
        <v>4</v>
      </c>
      <c r="T95" s="39">
        <f t="shared" si="40"/>
        <v>1</v>
      </c>
      <c r="U95" s="80" t="s">
        <v>4</v>
      </c>
      <c r="V95" s="60" t="s">
        <v>132</v>
      </c>
      <c r="W95" s="132" t="s">
        <v>4</v>
      </c>
      <c r="X95" s="120" t="s">
        <v>4</v>
      </c>
      <c r="Y95" s="39">
        <v>1</v>
      </c>
      <c r="Z95" s="80" t="s">
        <v>4</v>
      </c>
      <c r="AA95" s="114" t="s">
        <v>132</v>
      </c>
      <c r="AB95" s="127" t="s">
        <v>4</v>
      </c>
      <c r="AC95" s="120" t="s">
        <v>4</v>
      </c>
      <c r="AD95" s="39">
        <f t="shared" si="58"/>
        <v>1</v>
      </c>
      <c r="AE95" s="80" t="s">
        <v>4</v>
      </c>
      <c r="AF95" s="60" t="s">
        <v>132</v>
      </c>
      <c r="AG95" s="132" t="s">
        <v>4</v>
      </c>
      <c r="AH95" s="120" t="s">
        <v>4</v>
      </c>
      <c r="AI95" s="39">
        <f t="shared" si="52"/>
        <v>1</v>
      </c>
      <c r="AJ95" s="80" t="s">
        <v>4</v>
      </c>
      <c r="AK95" s="114" t="s">
        <v>132</v>
      </c>
      <c r="AL95" s="127" t="s">
        <v>4</v>
      </c>
      <c r="AM95" s="120" t="s">
        <v>4</v>
      </c>
      <c r="AN95" s="39">
        <f t="shared" si="53"/>
        <v>1</v>
      </c>
      <c r="AO95" s="80" t="s">
        <v>4</v>
      </c>
      <c r="AP95" s="60" t="s">
        <v>132</v>
      </c>
      <c r="AQ95" s="132" t="s">
        <v>4</v>
      </c>
      <c r="AR95" s="120" t="s">
        <v>4</v>
      </c>
      <c r="AS95" s="39">
        <v>1</v>
      </c>
      <c r="AT95" s="80" t="s">
        <v>4</v>
      </c>
      <c r="AU95" s="114" t="s">
        <v>132</v>
      </c>
      <c r="AV95" s="127" t="s">
        <v>4</v>
      </c>
      <c r="AW95" s="120" t="s">
        <v>4</v>
      </c>
      <c r="AX95" s="39">
        <f t="shared" si="59"/>
        <v>1</v>
      </c>
      <c r="AY95" s="80" t="s">
        <v>4</v>
      </c>
      <c r="AZ95" s="60" t="s">
        <v>132</v>
      </c>
      <c r="BA95" s="132" t="s">
        <v>4</v>
      </c>
      <c r="BB95" s="120" t="s">
        <v>4</v>
      </c>
      <c r="BC95" s="39">
        <f t="shared" ref="BC95:BC103" si="61">AS95</f>
        <v>1</v>
      </c>
      <c r="BD95" s="80" t="s">
        <v>4</v>
      </c>
      <c r="BE95" s="114" t="s">
        <v>132</v>
      </c>
      <c r="BF95" s="127" t="s">
        <v>4</v>
      </c>
      <c r="BG95" s="120" t="s">
        <v>4</v>
      </c>
      <c r="BH95" s="39">
        <f t="shared" ref="BH95:BH103" si="62">AX95+BC95-AS95</f>
        <v>1</v>
      </c>
      <c r="BI95" s="80" t="s">
        <v>4</v>
      </c>
      <c r="BJ95" s="60" t="s">
        <v>132</v>
      </c>
      <c r="BK95" s="132" t="s">
        <v>4</v>
      </c>
      <c r="BL95" s="120" t="s">
        <v>4</v>
      </c>
      <c r="BM95" s="39">
        <v>1</v>
      </c>
      <c r="BN95" s="80" t="s">
        <v>4</v>
      </c>
      <c r="BO95" s="114" t="s">
        <v>132</v>
      </c>
      <c r="BP95" s="127" t="s">
        <v>4</v>
      </c>
      <c r="BQ95" s="120" t="s">
        <v>4</v>
      </c>
      <c r="BR95" s="39">
        <f t="shared" si="60"/>
        <v>1</v>
      </c>
      <c r="BS95" s="80" t="s">
        <v>4</v>
      </c>
      <c r="BT95" s="60" t="s">
        <v>132</v>
      </c>
      <c r="BU95" s="132" t="s">
        <v>4</v>
      </c>
      <c r="BV95" s="120" t="s">
        <v>4</v>
      </c>
      <c r="BW95" s="39">
        <f t="shared" ref="BW95:BW103" si="63">BM95</f>
        <v>1</v>
      </c>
      <c r="BX95" s="80" t="s">
        <v>4</v>
      </c>
      <c r="BY95" s="114" t="s">
        <v>132</v>
      </c>
      <c r="BZ95" s="127" t="s">
        <v>4</v>
      </c>
      <c r="CA95" s="120" t="s">
        <v>4</v>
      </c>
      <c r="CB95" s="39">
        <f t="shared" ref="CB95:CB103" si="64">BR95+BW95-BM95</f>
        <v>1</v>
      </c>
      <c r="CC95" s="80" t="s">
        <v>4</v>
      </c>
      <c r="CD95" s="60" t="s">
        <v>132</v>
      </c>
      <c r="CE95" s="132" t="s">
        <v>4</v>
      </c>
      <c r="CF95" s="120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1</v>
      </c>
      <c r="F96" s="80" t="s">
        <v>4</v>
      </c>
      <c r="G96" s="114" t="s">
        <v>132</v>
      </c>
      <c r="H96" s="127" t="s">
        <v>4</v>
      </c>
      <c r="I96" s="120" t="s">
        <v>4</v>
      </c>
      <c r="J96" s="39">
        <f t="shared" si="57"/>
        <v>1</v>
      </c>
      <c r="K96" s="80" t="s">
        <v>4</v>
      </c>
      <c r="L96" s="60" t="s">
        <v>132</v>
      </c>
      <c r="M96" s="132" t="s">
        <v>4</v>
      </c>
      <c r="N96" s="120" t="s">
        <v>4</v>
      </c>
      <c r="O96" s="39">
        <f t="shared" si="36"/>
        <v>1</v>
      </c>
      <c r="P96" s="80" t="s">
        <v>4</v>
      </c>
      <c r="Q96" s="114" t="s">
        <v>132</v>
      </c>
      <c r="R96" s="127" t="s">
        <v>4</v>
      </c>
      <c r="S96" s="120" t="s">
        <v>4</v>
      </c>
      <c r="T96" s="39">
        <f t="shared" si="40"/>
        <v>1</v>
      </c>
      <c r="U96" s="80" t="s">
        <v>4</v>
      </c>
      <c r="V96" s="60" t="s">
        <v>132</v>
      </c>
      <c r="W96" s="132" t="s">
        <v>4</v>
      </c>
      <c r="X96" s="120" t="s">
        <v>4</v>
      </c>
      <c r="Y96" s="39">
        <v>1</v>
      </c>
      <c r="Z96" s="80" t="s">
        <v>4</v>
      </c>
      <c r="AA96" s="114" t="s">
        <v>132</v>
      </c>
      <c r="AB96" s="127" t="s">
        <v>4</v>
      </c>
      <c r="AC96" s="120" t="s">
        <v>4</v>
      </c>
      <c r="AD96" s="39">
        <f t="shared" si="58"/>
        <v>1</v>
      </c>
      <c r="AE96" s="80" t="s">
        <v>4</v>
      </c>
      <c r="AF96" s="60" t="s">
        <v>132</v>
      </c>
      <c r="AG96" s="132" t="s">
        <v>4</v>
      </c>
      <c r="AH96" s="120" t="s">
        <v>4</v>
      </c>
      <c r="AI96" s="39">
        <f t="shared" si="52"/>
        <v>1</v>
      </c>
      <c r="AJ96" s="80" t="s">
        <v>4</v>
      </c>
      <c r="AK96" s="114" t="s">
        <v>132</v>
      </c>
      <c r="AL96" s="127" t="s">
        <v>4</v>
      </c>
      <c r="AM96" s="120" t="s">
        <v>4</v>
      </c>
      <c r="AN96" s="39">
        <f t="shared" si="53"/>
        <v>1</v>
      </c>
      <c r="AO96" s="80" t="s">
        <v>4</v>
      </c>
      <c r="AP96" s="60" t="s">
        <v>132</v>
      </c>
      <c r="AQ96" s="132" t="s">
        <v>4</v>
      </c>
      <c r="AR96" s="120" t="s">
        <v>4</v>
      </c>
      <c r="AS96" s="39">
        <v>1</v>
      </c>
      <c r="AT96" s="80" t="s">
        <v>4</v>
      </c>
      <c r="AU96" s="114" t="s">
        <v>132</v>
      </c>
      <c r="AV96" s="127" t="s">
        <v>4</v>
      </c>
      <c r="AW96" s="120" t="s">
        <v>4</v>
      </c>
      <c r="AX96" s="39">
        <f t="shared" si="59"/>
        <v>1</v>
      </c>
      <c r="AY96" s="80" t="s">
        <v>4</v>
      </c>
      <c r="AZ96" s="60" t="s">
        <v>132</v>
      </c>
      <c r="BA96" s="132" t="s">
        <v>4</v>
      </c>
      <c r="BB96" s="120" t="s">
        <v>4</v>
      </c>
      <c r="BC96" s="39">
        <f t="shared" si="61"/>
        <v>1</v>
      </c>
      <c r="BD96" s="80" t="s">
        <v>4</v>
      </c>
      <c r="BE96" s="114" t="s">
        <v>132</v>
      </c>
      <c r="BF96" s="127" t="s">
        <v>4</v>
      </c>
      <c r="BG96" s="120" t="s">
        <v>4</v>
      </c>
      <c r="BH96" s="39">
        <f t="shared" si="62"/>
        <v>1</v>
      </c>
      <c r="BI96" s="80" t="s">
        <v>4</v>
      </c>
      <c r="BJ96" s="60" t="s">
        <v>132</v>
      </c>
      <c r="BK96" s="132" t="s">
        <v>4</v>
      </c>
      <c r="BL96" s="120" t="s">
        <v>4</v>
      </c>
      <c r="BM96" s="39">
        <v>1</v>
      </c>
      <c r="BN96" s="80" t="s">
        <v>4</v>
      </c>
      <c r="BO96" s="114" t="s">
        <v>132</v>
      </c>
      <c r="BP96" s="127" t="s">
        <v>4</v>
      </c>
      <c r="BQ96" s="120" t="s">
        <v>4</v>
      </c>
      <c r="BR96" s="39">
        <f t="shared" si="60"/>
        <v>1</v>
      </c>
      <c r="BS96" s="80" t="s">
        <v>4</v>
      </c>
      <c r="BT96" s="60" t="s">
        <v>132</v>
      </c>
      <c r="BU96" s="132" t="s">
        <v>4</v>
      </c>
      <c r="BV96" s="120" t="s">
        <v>4</v>
      </c>
      <c r="BW96" s="39">
        <f t="shared" si="63"/>
        <v>1</v>
      </c>
      <c r="BX96" s="80" t="s">
        <v>4</v>
      </c>
      <c r="BY96" s="114" t="s">
        <v>132</v>
      </c>
      <c r="BZ96" s="127" t="s">
        <v>4</v>
      </c>
      <c r="CA96" s="120" t="s">
        <v>4</v>
      </c>
      <c r="CB96" s="39">
        <f t="shared" si="64"/>
        <v>1</v>
      </c>
      <c r="CC96" s="80" t="s">
        <v>4</v>
      </c>
      <c r="CD96" s="60" t="s">
        <v>132</v>
      </c>
      <c r="CE96" s="132" t="s">
        <v>4</v>
      </c>
      <c r="CF96" s="120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1</v>
      </c>
      <c r="F97" s="80" t="s">
        <v>4</v>
      </c>
      <c r="G97" s="114" t="s">
        <v>131</v>
      </c>
      <c r="H97" s="127" t="s">
        <v>4</v>
      </c>
      <c r="I97" s="120" t="s">
        <v>4</v>
      </c>
      <c r="J97" s="39">
        <f t="shared" si="57"/>
        <v>1</v>
      </c>
      <c r="K97" s="80" t="s">
        <v>4</v>
      </c>
      <c r="L97" s="60" t="s">
        <v>131</v>
      </c>
      <c r="M97" s="132" t="s">
        <v>4</v>
      </c>
      <c r="N97" s="120" t="s">
        <v>4</v>
      </c>
      <c r="O97" s="39">
        <f t="shared" si="36"/>
        <v>1</v>
      </c>
      <c r="P97" s="80" t="s">
        <v>4</v>
      </c>
      <c r="Q97" s="114" t="s">
        <v>131</v>
      </c>
      <c r="R97" s="127" t="s">
        <v>4</v>
      </c>
      <c r="S97" s="120" t="s">
        <v>4</v>
      </c>
      <c r="T97" s="39">
        <f t="shared" si="40"/>
        <v>1</v>
      </c>
      <c r="U97" s="80" t="s">
        <v>4</v>
      </c>
      <c r="V97" s="60" t="s">
        <v>131</v>
      </c>
      <c r="W97" s="132" t="s">
        <v>4</v>
      </c>
      <c r="X97" s="120" t="s">
        <v>4</v>
      </c>
      <c r="Y97" s="39">
        <v>1</v>
      </c>
      <c r="Z97" s="80" t="s">
        <v>4</v>
      </c>
      <c r="AA97" s="114" t="s">
        <v>131</v>
      </c>
      <c r="AB97" s="127" t="s">
        <v>4</v>
      </c>
      <c r="AC97" s="120" t="s">
        <v>4</v>
      </c>
      <c r="AD97" s="39">
        <f t="shared" si="58"/>
        <v>1</v>
      </c>
      <c r="AE97" s="80" t="s">
        <v>4</v>
      </c>
      <c r="AF97" s="60" t="s">
        <v>131</v>
      </c>
      <c r="AG97" s="132" t="s">
        <v>4</v>
      </c>
      <c r="AH97" s="120" t="s">
        <v>4</v>
      </c>
      <c r="AI97" s="39">
        <f t="shared" si="52"/>
        <v>1</v>
      </c>
      <c r="AJ97" s="80" t="s">
        <v>4</v>
      </c>
      <c r="AK97" s="114" t="s">
        <v>131</v>
      </c>
      <c r="AL97" s="127" t="s">
        <v>4</v>
      </c>
      <c r="AM97" s="120" t="s">
        <v>4</v>
      </c>
      <c r="AN97" s="39">
        <f t="shared" si="53"/>
        <v>1</v>
      </c>
      <c r="AO97" s="80" t="s">
        <v>4</v>
      </c>
      <c r="AP97" s="60" t="s">
        <v>131</v>
      </c>
      <c r="AQ97" s="132" t="s">
        <v>4</v>
      </c>
      <c r="AR97" s="120" t="s">
        <v>4</v>
      </c>
      <c r="AS97" s="39">
        <v>1</v>
      </c>
      <c r="AT97" s="80" t="s">
        <v>4</v>
      </c>
      <c r="AU97" s="114" t="s">
        <v>131</v>
      </c>
      <c r="AV97" s="127" t="s">
        <v>4</v>
      </c>
      <c r="AW97" s="120" t="s">
        <v>4</v>
      </c>
      <c r="AX97" s="39">
        <f t="shared" si="59"/>
        <v>1</v>
      </c>
      <c r="AY97" s="80" t="s">
        <v>4</v>
      </c>
      <c r="AZ97" s="60" t="s">
        <v>131</v>
      </c>
      <c r="BA97" s="132" t="s">
        <v>4</v>
      </c>
      <c r="BB97" s="120" t="s">
        <v>4</v>
      </c>
      <c r="BC97" s="39">
        <f t="shared" si="61"/>
        <v>1</v>
      </c>
      <c r="BD97" s="80" t="s">
        <v>4</v>
      </c>
      <c r="BE97" s="114" t="s">
        <v>131</v>
      </c>
      <c r="BF97" s="127" t="s">
        <v>4</v>
      </c>
      <c r="BG97" s="120" t="s">
        <v>4</v>
      </c>
      <c r="BH97" s="39">
        <f t="shared" si="62"/>
        <v>1</v>
      </c>
      <c r="BI97" s="80" t="s">
        <v>4</v>
      </c>
      <c r="BJ97" s="60" t="s">
        <v>131</v>
      </c>
      <c r="BK97" s="132" t="s">
        <v>4</v>
      </c>
      <c r="BL97" s="120" t="s">
        <v>4</v>
      </c>
      <c r="BM97" s="39">
        <v>1</v>
      </c>
      <c r="BN97" s="80" t="s">
        <v>4</v>
      </c>
      <c r="BO97" s="114" t="s">
        <v>131</v>
      </c>
      <c r="BP97" s="127" t="s">
        <v>4</v>
      </c>
      <c r="BQ97" s="120" t="s">
        <v>4</v>
      </c>
      <c r="BR97" s="39">
        <f t="shared" si="60"/>
        <v>1</v>
      </c>
      <c r="BS97" s="80" t="s">
        <v>4</v>
      </c>
      <c r="BT97" s="60" t="s">
        <v>131</v>
      </c>
      <c r="BU97" s="132" t="s">
        <v>4</v>
      </c>
      <c r="BV97" s="120" t="s">
        <v>4</v>
      </c>
      <c r="BW97" s="39">
        <f t="shared" si="63"/>
        <v>1</v>
      </c>
      <c r="BX97" s="80" t="s">
        <v>4</v>
      </c>
      <c r="BY97" s="114" t="s">
        <v>131</v>
      </c>
      <c r="BZ97" s="127" t="s">
        <v>4</v>
      </c>
      <c r="CA97" s="120" t="s">
        <v>4</v>
      </c>
      <c r="CB97" s="39">
        <f t="shared" si="64"/>
        <v>1</v>
      </c>
      <c r="CC97" s="80" t="s">
        <v>4</v>
      </c>
      <c r="CD97" s="60" t="s">
        <v>131</v>
      </c>
      <c r="CE97" s="132" t="s">
        <v>4</v>
      </c>
      <c r="CF97" s="120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1</v>
      </c>
      <c r="F98" s="80" t="s">
        <v>4</v>
      </c>
      <c r="G98" s="114" t="s">
        <v>132</v>
      </c>
      <c r="H98" s="127" t="s">
        <v>4</v>
      </c>
      <c r="I98" s="120" t="s">
        <v>4</v>
      </c>
      <c r="J98" s="39">
        <f t="shared" si="57"/>
        <v>1</v>
      </c>
      <c r="K98" s="80" t="s">
        <v>4</v>
      </c>
      <c r="L98" s="60" t="s">
        <v>132</v>
      </c>
      <c r="M98" s="132" t="s">
        <v>4</v>
      </c>
      <c r="N98" s="120" t="s">
        <v>4</v>
      </c>
      <c r="O98" s="39">
        <f t="shared" si="36"/>
        <v>1</v>
      </c>
      <c r="P98" s="80" t="s">
        <v>4</v>
      </c>
      <c r="Q98" s="114" t="s">
        <v>132</v>
      </c>
      <c r="R98" s="127" t="s">
        <v>4</v>
      </c>
      <c r="S98" s="120" t="s">
        <v>4</v>
      </c>
      <c r="T98" s="39">
        <f t="shared" si="40"/>
        <v>1</v>
      </c>
      <c r="U98" s="80" t="s">
        <v>4</v>
      </c>
      <c r="V98" s="60" t="s">
        <v>132</v>
      </c>
      <c r="W98" s="132" t="s">
        <v>4</v>
      </c>
      <c r="X98" s="120" t="s">
        <v>4</v>
      </c>
      <c r="Y98" s="39">
        <v>1</v>
      </c>
      <c r="Z98" s="80" t="s">
        <v>4</v>
      </c>
      <c r="AA98" s="114" t="s">
        <v>132</v>
      </c>
      <c r="AB98" s="127" t="s">
        <v>4</v>
      </c>
      <c r="AC98" s="120" t="s">
        <v>4</v>
      </c>
      <c r="AD98" s="39">
        <f t="shared" si="58"/>
        <v>1</v>
      </c>
      <c r="AE98" s="80" t="s">
        <v>4</v>
      </c>
      <c r="AF98" s="60" t="s">
        <v>132</v>
      </c>
      <c r="AG98" s="132" t="s">
        <v>4</v>
      </c>
      <c r="AH98" s="120" t="s">
        <v>4</v>
      </c>
      <c r="AI98" s="39">
        <f t="shared" si="52"/>
        <v>1</v>
      </c>
      <c r="AJ98" s="80" t="s">
        <v>4</v>
      </c>
      <c r="AK98" s="114" t="s">
        <v>132</v>
      </c>
      <c r="AL98" s="127" t="s">
        <v>4</v>
      </c>
      <c r="AM98" s="120" t="s">
        <v>4</v>
      </c>
      <c r="AN98" s="39">
        <f t="shared" si="53"/>
        <v>1</v>
      </c>
      <c r="AO98" s="80" t="s">
        <v>4</v>
      </c>
      <c r="AP98" s="60" t="s">
        <v>132</v>
      </c>
      <c r="AQ98" s="132" t="s">
        <v>4</v>
      </c>
      <c r="AR98" s="120" t="s">
        <v>4</v>
      </c>
      <c r="AS98" s="39">
        <v>1</v>
      </c>
      <c r="AT98" s="80" t="s">
        <v>4</v>
      </c>
      <c r="AU98" s="114" t="s">
        <v>132</v>
      </c>
      <c r="AV98" s="127" t="s">
        <v>4</v>
      </c>
      <c r="AW98" s="120" t="s">
        <v>4</v>
      </c>
      <c r="AX98" s="39">
        <f t="shared" si="59"/>
        <v>1</v>
      </c>
      <c r="AY98" s="80" t="s">
        <v>4</v>
      </c>
      <c r="AZ98" s="60" t="s">
        <v>132</v>
      </c>
      <c r="BA98" s="132" t="s">
        <v>4</v>
      </c>
      <c r="BB98" s="120" t="s">
        <v>4</v>
      </c>
      <c r="BC98" s="39">
        <f t="shared" si="61"/>
        <v>1</v>
      </c>
      <c r="BD98" s="80" t="s">
        <v>4</v>
      </c>
      <c r="BE98" s="114" t="s">
        <v>132</v>
      </c>
      <c r="BF98" s="127" t="s">
        <v>4</v>
      </c>
      <c r="BG98" s="120" t="s">
        <v>4</v>
      </c>
      <c r="BH98" s="39">
        <f t="shared" si="62"/>
        <v>1</v>
      </c>
      <c r="BI98" s="80" t="s">
        <v>4</v>
      </c>
      <c r="BJ98" s="60" t="s">
        <v>132</v>
      </c>
      <c r="BK98" s="132" t="s">
        <v>4</v>
      </c>
      <c r="BL98" s="120" t="s">
        <v>4</v>
      </c>
      <c r="BM98" s="39">
        <v>1</v>
      </c>
      <c r="BN98" s="80" t="s">
        <v>4</v>
      </c>
      <c r="BO98" s="114" t="s">
        <v>132</v>
      </c>
      <c r="BP98" s="127" t="s">
        <v>4</v>
      </c>
      <c r="BQ98" s="120" t="s">
        <v>4</v>
      </c>
      <c r="BR98" s="39">
        <f t="shared" si="60"/>
        <v>1</v>
      </c>
      <c r="BS98" s="80" t="s">
        <v>4</v>
      </c>
      <c r="BT98" s="60" t="s">
        <v>132</v>
      </c>
      <c r="BU98" s="132" t="s">
        <v>4</v>
      </c>
      <c r="BV98" s="120" t="s">
        <v>4</v>
      </c>
      <c r="BW98" s="39">
        <f t="shared" si="63"/>
        <v>1</v>
      </c>
      <c r="BX98" s="80" t="s">
        <v>4</v>
      </c>
      <c r="BY98" s="114" t="s">
        <v>132</v>
      </c>
      <c r="BZ98" s="127" t="s">
        <v>4</v>
      </c>
      <c r="CA98" s="120" t="s">
        <v>4</v>
      </c>
      <c r="CB98" s="39">
        <f t="shared" si="64"/>
        <v>1</v>
      </c>
      <c r="CC98" s="80" t="s">
        <v>4</v>
      </c>
      <c r="CD98" s="60" t="s">
        <v>132</v>
      </c>
      <c r="CE98" s="132" t="s">
        <v>4</v>
      </c>
      <c r="CF98" s="120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0" t="s">
        <v>4</v>
      </c>
      <c r="J99" s="39">
        <f t="shared" si="57"/>
        <v>1</v>
      </c>
      <c r="K99" s="80" t="s">
        <v>4</v>
      </c>
      <c r="L99" s="60" t="s">
        <v>132</v>
      </c>
      <c r="M99" s="132" t="s">
        <v>4</v>
      </c>
      <c r="N99" s="120" t="s">
        <v>4</v>
      </c>
      <c r="O99" s="39">
        <f t="shared" si="36"/>
        <v>1</v>
      </c>
      <c r="P99" s="80" t="s">
        <v>4</v>
      </c>
      <c r="Q99" s="114" t="s">
        <v>132</v>
      </c>
      <c r="R99" s="127" t="s">
        <v>4</v>
      </c>
      <c r="S99" s="120" t="s">
        <v>4</v>
      </c>
      <c r="T99" s="39">
        <f t="shared" si="40"/>
        <v>1</v>
      </c>
      <c r="U99" s="80" t="s">
        <v>4</v>
      </c>
      <c r="V99" s="60" t="s">
        <v>132</v>
      </c>
      <c r="W99" s="132" t="s">
        <v>4</v>
      </c>
      <c r="X99" s="120" t="s">
        <v>4</v>
      </c>
      <c r="Y99" s="39">
        <v>1</v>
      </c>
      <c r="Z99" s="80" t="s">
        <v>4</v>
      </c>
      <c r="AA99" s="114" t="s">
        <v>132</v>
      </c>
      <c r="AB99" s="127" t="s">
        <v>4</v>
      </c>
      <c r="AC99" s="120" t="s">
        <v>4</v>
      </c>
      <c r="AD99" s="39">
        <f t="shared" si="58"/>
        <v>1</v>
      </c>
      <c r="AE99" s="80" t="s">
        <v>4</v>
      </c>
      <c r="AF99" s="60" t="s">
        <v>132</v>
      </c>
      <c r="AG99" s="132" t="s">
        <v>4</v>
      </c>
      <c r="AH99" s="120" t="s">
        <v>4</v>
      </c>
      <c r="AI99" s="39">
        <f t="shared" si="52"/>
        <v>1</v>
      </c>
      <c r="AJ99" s="80" t="s">
        <v>4</v>
      </c>
      <c r="AK99" s="114" t="s">
        <v>132</v>
      </c>
      <c r="AL99" s="127" t="s">
        <v>4</v>
      </c>
      <c r="AM99" s="120" t="s">
        <v>4</v>
      </c>
      <c r="AN99" s="39">
        <f t="shared" si="53"/>
        <v>1</v>
      </c>
      <c r="AO99" s="80" t="s">
        <v>4</v>
      </c>
      <c r="AP99" s="60" t="s">
        <v>132</v>
      </c>
      <c r="AQ99" s="132" t="s">
        <v>4</v>
      </c>
      <c r="AR99" s="120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0" t="s">
        <v>4</v>
      </c>
      <c r="AX99" s="39">
        <f t="shared" si="59"/>
        <v>1</v>
      </c>
      <c r="AY99" s="80" t="s">
        <v>4</v>
      </c>
      <c r="AZ99" s="60" t="s">
        <v>132</v>
      </c>
      <c r="BA99" s="132" t="s">
        <v>4</v>
      </c>
      <c r="BB99" s="120" t="s">
        <v>4</v>
      </c>
      <c r="BC99" s="39">
        <f t="shared" si="61"/>
        <v>1</v>
      </c>
      <c r="BD99" s="80" t="s">
        <v>4</v>
      </c>
      <c r="BE99" s="114" t="s">
        <v>132</v>
      </c>
      <c r="BF99" s="127" t="s">
        <v>4</v>
      </c>
      <c r="BG99" s="120" t="s">
        <v>4</v>
      </c>
      <c r="BH99" s="39">
        <f t="shared" si="62"/>
        <v>1</v>
      </c>
      <c r="BI99" s="80" t="s">
        <v>4</v>
      </c>
      <c r="BJ99" s="60" t="s">
        <v>132</v>
      </c>
      <c r="BK99" s="132" t="s">
        <v>4</v>
      </c>
      <c r="BL99" s="120" t="s">
        <v>4</v>
      </c>
      <c r="BM99" s="39">
        <v>1</v>
      </c>
      <c r="BN99" s="80" t="s">
        <v>4</v>
      </c>
      <c r="BO99" s="114" t="s">
        <v>132</v>
      </c>
      <c r="BP99" s="127" t="s">
        <v>4</v>
      </c>
      <c r="BQ99" s="120" t="s">
        <v>4</v>
      </c>
      <c r="BR99" s="39">
        <f t="shared" si="60"/>
        <v>1</v>
      </c>
      <c r="BS99" s="80" t="s">
        <v>4</v>
      </c>
      <c r="BT99" s="60" t="s">
        <v>132</v>
      </c>
      <c r="BU99" s="132" t="s">
        <v>4</v>
      </c>
      <c r="BV99" s="120" t="s">
        <v>4</v>
      </c>
      <c r="BW99" s="39">
        <f t="shared" si="63"/>
        <v>1</v>
      </c>
      <c r="BX99" s="80" t="s">
        <v>4</v>
      </c>
      <c r="BY99" s="114" t="s">
        <v>132</v>
      </c>
      <c r="BZ99" s="127" t="s">
        <v>4</v>
      </c>
      <c r="CA99" s="120" t="s">
        <v>4</v>
      </c>
      <c r="CB99" s="39">
        <f t="shared" si="64"/>
        <v>1</v>
      </c>
      <c r="CC99" s="80" t="s">
        <v>4</v>
      </c>
      <c r="CD99" s="60" t="s">
        <v>132</v>
      </c>
      <c r="CE99" s="132" t="s">
        <v>4</v>
      </c>
      <c r="CF99" s="120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0" t="s">
        <v>4</v>
      </c>
      <c r="J100" s="39">
        <f>E100</f>
        <v>1</v>
      </c>
      <c r="K100" s="80" t="s">
        <v>4</v>
      </c>
      <c r="L100" s="60" t="s">
        <v>132</v>
      </c>
      <c r="M100" s="132" t="s">
        <v>4</v>
      </c>
      <c r="N100" s="120" t="s">
        <v>4</v>
      </c>
      <c r="O100" s="39">
        <f t="shared" si="36"/>
        <v>1</v>
      </c>
      <c r="P100" s="80" t="s">
        <v>4</v>
      </c>
      <c r="Q100" s="114" t="s">
        <v>132</v>
      </c>
      <c r="R100" s="127" t="s">
        <v>4</v>
      </c>
      <c r="S100" s="120" t="s">
        <v>4</v>
      </c>
      <c r="T100" s="39">
        <f t="shared" si="40"/>
        <v>1</v>
      </c>
      <c r="U100" s="80" t="s">
        <v>4</v>
      </c>
      <c r="V100" s="60" t="s">
        <v>132</v>
      </c>
      <c r="W100" s="132" t="s">
        <v>4</v>
      </c>
      <c r="X100" s="120" t="s">
        <v>4</v>
      </c>
      <c r="Y100" s="39">
        <v>1</v>
      </c>
      <c r="Z100" s="80" t="s">
        <v>4</v>
      </c>
      <c r="AA100" s="114" t="s">
        <v>132</v>
      </c>
      <c r="AB100" s="127" t="s">
        <v>4</v>
      </c>
      <c r="AC100" s="120" t="s">
        <v>4</v>
      </c>
      <c r="AD100" s="39">
        <f>Y100</f>
        <v>1</v>
      </c>
      <c r="AE100" s="80" t="s">
        <v>4</v>
      </c>
      <c r="AF100" s="60" t="s">
        <v>132</v>
      </c>
      <c r="AG100" s="132" t="s">
        <v>4</v>
      </c>
      <c r="AH100" s="120" t="s">
        <v>4</v>
      </c>
      <c r="AI100" s="39">
        <f t="shared" si="52"/>
        <v>1</v>
      </c>
      <c r="AJ100" s="80" t="s">
        <v>4</v>
      </c>
      <c r="AK100" s="114" t="s">
        <v>132</v>
      </c>
      <c r="AL100" s="127" t="s">
        <v>4</v>
      </c>
      <c r="AM100" s="120" t="s">
        <v>4</v>
      </c>
      <c r="AN100" s="39">
        <f t="shared" si="53"/>
        <v>1</v>
      </c>
      <c r="AO100" s="80" t="s">
        <v>4</v>
      </c>
      <c r="AP100" s="60" t="s">
        <v>132</v>
      </c>
      <c r="AQ100" s="132" t="s">
        <v>4</v>
      </c>
      <c r="AR100" s="120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0" t="s">
        <v>4</v>
      </c>
      <c r="AX100" s="39">
        <f>AS100</f>
        <v>1</v>
      </c>
      <c r="AY100" s="80" t="s">
        <v>4</v>
      </c>
      <c r="AZ100" s="60" t="s">
        <v>132</v>
      </c>
      <c r="BA100" s="132" t="s">
        <v>4</v>
      </c>
      <c r="BB100" s="120" t="s">
        <v>4</v>
      </c>
      <c r="BC100" s="39">
        <f t="shared" si="61"/>
        <v>1</v>
      </c>
      <c r="BD100" s="80" t="s">
        <v>4</v>
      </c>
      <c r="BE100" s="114" t="s">
        <v>132</v>
      </c>
      <c r="BF100" s="127" t="s">
        <v>4</v>
      </c>
      <c r="BG100" s="120" t="s">
        <v>4</v>
      </c>
      <c r="BH100" s="39">
        <f t="shared" si="62"/>
        <v>1</v>
      </c>
      <c r="BI100" s="80" t="s">
        <v>4</v>
      </c>
      <c r="BJ100" s="60" t="s">
        <v>132</v>
      </c>
      <c r="BK100" s="132" t="s">
        <v>4</v>
      </c>
      <c r="BL100" s="120" t="s">
        <v>4</v>
      </c>
      <c r="BM100" s="39">
        <v>1</v>
      </c>
      <c r="BN100" s="80" t="s">
        <v>4</v>
      </c>
      <c r="BO100" s="114" t="s">
        <v>132</v>
      </c>
      <c r="BP100" s="127" t="s">
        <v>4</v>
      </c>
      <c r="BQ100" s="120" t="s">
        <v>4</v>
      </c>
      <c r="BR100" s="39">
        <f>BM100</f>
        <v>1</v>
      </c>
      <c r="BS100" s="80" t="s">
        <v>4</v>
      </c>
      <c r="BT100" s="60" t="s">
        <v>132</v>
      </c>
      <c r="BU100" s="132" t="s">
        <v>4</v>
      </c>
      <c r="BV100" s="120" t="s">
        <v>4</v>
      </c>
      <c r="BW100" s="39">
        <f t="shared" si="63"/>
        <v>1</v>
      </c>
      <c r="BX100" s="80" t="s">
        <v>4</v>
      </c>
      <c r="BY100" s="114" t="s">
        <v>132</v>
      </c>
      <c r="BZ100" s="127" t="s">
        <v>4</v>
      </c>
      <c r="CA100" s="120" t="s">
        <v>4</v>
      </c>
      <c r="CB100" s="39">
        <f t="shared" si="64"/>
        <v>1</v>
      </c>
      <c r="CC100" s="80" t="s">
        <v>4</v>
      </c>
      <c r="CD100" s="60" t="s">
        <v>132</v>
      </c>
      <c r="CE100" s="132" t="s">
        <v>4</v>
      </c>
      <c r="CF100" s="120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0" t="s">
        <v>4</v>
      </c>
      <c r="J101" s="39">
        <f>E101</f>
        <v>1</v>
      </c>
      <c r="K101" s="80" t="s">
        <v>4</v>
      </c>
      <c r="L101" s="60" t="s">
        <v>132</v>
      </c>
      <c r="M101" s="132" t="s">
        <v>4</v>
      </c>
      <c r="N101" s="120" t="s">
        <v>4</v>
      </c>
      <c r="O101" s="39">
        <f t="shared" si="36"/>
        <v>1</v>
      </c>
      <c r="P101" s="80" t="s">
        <v>4</v>
      </c>
      <c r="Q101" s="114" t="s">
        <v>132</v>
      </c>
      <c r="R101" s="127" t="s">
        <v>4</v>
      </c>
      <c r="S101" s="120" t="s">
        <v>4</v>
      </c>
      <c r="T101" s="39">
        <f t="shared" si="40"/>
        <v>1</v>
      </c>
      <c r="U101" s="80" t="s">
        <v>4</v>
      </c>
      <c r="V101" s="60" t="s">
        <v>132</v>
      </c>
      <c r="W101" s="132" t="s">
        <v>4</v>
      </c>
      <c r="X101" s="120" t="s">
        <v>4</v>
      </c>
      <c r="Y101" s="39">
        <v>1</v>
      </c>
      <c r="Z101" s="80" t="s">
        <v>4</v>
      </c>
      <c r="AA101" s="114" t="s">
        <v>132</v>
      </c>
      <c r="AB101" s="127" t="s">
        <v>4</v>
      </c>
      <c r="AC101" s="120" t="s">
        <v>4</v>
      </c>
      <c r="AD101" s="39">
        <f>Y101</f>
        <v>1</v>
      </c>
      <c r="AE101" s="80" t="s">
        <v>4</v>
      </c>
      <c r="AF101" s="60" t="s">
        <v>132</v>
      </c>
      <c r="AG101" s="132" t="s">
        <v>4</v>
      </c>
      <c r="AH101" s="120" t="s">
        <v>4</v>
      </c>
      <c r="AI101" s="39">
        <f t="shared" si="52"/>
        <v>1</v>
      </c>
      <c r="AJ101" s="80" t="s">
        <v>4</v>
      </c>
      <c r="AK101" s="114" t="s">
        <v>132</v>
      </c>
      <c r="AL101" s="127" t="s">
        <v>4</v>
      </c>
      <c r="AM101" s="120" t="s">
        <v>4</v>
      </c>
      <c r="AN101" s="39">
        <f t="shared" si="53"/>
        <v>1</v>
      </c>
      <c r="AO101" s="80" t="s">
        <v>4</v>
      </c>
      <c r="AP101" s="60" t="s">
        <v>132</v>
      </c>
      <c r="AQ101" s="132" t="s">
        <v>4</v>
      </c>
      <c r="AR101" s="120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0" t="s">
        <v>4</v>
      </c>
      <c r="AX101" s="39">
        <f>AS101</f>
        <v>1</v>
      </c>
      <c r="AY101" s="80" t="s">
        <v>4</v>
      </c>
      <c r="AZ101" s="60" t="s">
        <v>132</v>
      </c>
      <c r="BA101" s="132" t="s">
        <v>4</v>
      </c>
      <c r="BB101" s="120" t="s">
        <v>4</v>
      </c>
      <c r="BC101" s="39">
        <f t="shared" si="61"/>
        <v>1</v>
      </c>
      <c r="BD101" s="80" t="s">
        <v>4</v>
      </c>
      <c r="BE101" s="114" t="s">
        <v>132</v>
      </c>
      <c r="BF101" s="127" t="s">
        <v>4</v>
      </c>
      <c r="BG101" s="120" t="s">
        <v>4</v>
      </c>
      <c r="BH101" s="39">
        <f t="shared" si="62"/>
        <v>1</v>
      </c>
      <c r="BI101" s="80" t="s">
        <v>4</v>
      </c>
      <c r="BJ101" s="60" t="s">
        <v>132</v>
      </c>
      <c r="BK101" s="132" t="s">
        <v>4</v>
      </c>
      <c r="BL101" s="120" t="s">
        <v>4</v>
      </c>
      <c r="BM101" s="39">
        <v>1</v>
      </c>
      <c r="BN101" s="80" t="s">
        <v>4</v>
      </c>
      <c r="BO101" s="114" t="s">
        <v>132</v>
      </c>
      <c r="BP101" s="127" t="s">
        <v>4</v>
      </c>
      <c r="BQ101" s="120" t="s">
        <v>4</v>
      </c>
      <c r="BR101" s="39">
        <f>BM101</f>
        <v>1</v>
      </c>
      <c r="BS101" s="80" t="s">
        <v>4</v>
      </c>
      <c r="BT101" s="60" t="s">
        <v>132</v>
      </c>
      <c r="BU101" s="132" t="s">
        <v>4</v>
      </c>
      <c r="BV101" s="120" t="s">
        <v>4</v>
      </c>
      <c r="BW101" s="39">
        <f t="shared" si="63"/>
        <v>1</v>
      </c>
      <c r="BX101" s="80" t="s">
        <v>4</v>
      </c>
      <c r="BY101" s="114" t="s">
        <v>132</v>
      </c>
      <c r="BZ101" s="127" t="s">
        <v>4</v>
      </c>
      <c r="CA101" s="120" t="s">
        <v>4</v>
      </c>
      <c r="CB101" s="39">
        <f t="shared" si="64"/>
        <v>1</v>
      </c>
      <c r="CC101" s="80" t="s">
        <v>4</v>
      </c>
      <c r="CD101" s="60" t="s">
        <v>132</v>
      </c>
      <c r="CE101" s="132" t="s">
        <v>4</v>
      </c>
      <c r="CF101" s="120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0" t="s">
        <v>4</v>
      </c>
      <c r="J102" s="39">
        <f>E102</f>
        <v>1</v>
      </c>
      <c r="K102" s="80" t="s">
        <v>4</v>
      </c>
      <c r="L102" s="60" t="s">
        <v>132</v>
      </c>
      <c r="M102" s="132" t="s">
        <v>4</v>
      </c>
      <c r="N102" s="120" t="s">
        <v>4</v>
      </c>
      <c r="O102" s="39">
        <f t="shared" si="36"/>
        <v>1</v>
      </c>
      <c r="P102" s="80" t="s">
        <v>4</v>
      </c>
      <c r="Q102" s="114" t="s">
        <v>132</v>
      </c>
      <c r="R102" s="127" t="s">
        <v>4</v>
      </c>
      <c r="S102" s="120" t="s">
        <v>4</v>
      </c>
      <c r="T102" s="39">
        <f t="shared" si="40"/>
        <v>1</v>
      </c>
      <c r="U102" s="80" t="s">
        <v>4</v>
      </c>
      <c r="V102" s="60" t="s">
        <v>132</v>
      </c>
      <c r="W102" s="132" t="s">
        <v>4</v>
      </c>
      <c r="X102" s="120" t="s">
        <v>4</v>
      </c>
      <c r="Y102" s="39">
        <v>1</v>
      </c>
      <c r="Z102" s="80" t="s">
        <v>4</v>
      </c>
      <c r="AA102" s="114" t="s">
        <v>132</v>
      </c>
      <c r="AB102" s="127" t="s">
        <v>4</v>
      </c>
      <c r="AC102" s="120" t="s">
        <v>4</v>
      </c>
      <c r="AD102" s="39">
        <f>Y102</f>
        <v>1</v>
      </c>
      <c r="AE102" s="80" t="s">
        <v>4</v>
      </c>
      <c r="AF102" s="60" t="s">
        <v>132</v>
      </c>
      <c r="AG102" s="132" t="s">
        <v>4</v>
      </c>
      <c r="AH102" s="120" t="s">
        <v>4</v>
      </c>
      <c r="AI102" s="39">
        <f t="shared" si="52"/>
        <v>1</v>
      </c>
      <c r="AJ102" s="80" t="s">
        <v>4</v>
      </c>
      <c r="AK102" s="114" t="s">
        <v>132</v>
      </c>
      <c r="AL102" s="127" t="s">
        <v>4</v>
      </c>
      <c r="AM102" s="120" t="s">
        <v>4</v>
      </c>
      <c r="AN102" s="39">
        <f t="shared" si="53"/>
        <v>1</v>
      </c>
      <c r="AO102" s="80" t="s">
        <v>4</v>
      </c>
      <c r="AP102" s="60" t="s">
        <v>132</v>
      </c>
      <c r="AQ102" s="132" t="s">
        <v>4</v>
      </c>
      <c r="AR102" s="120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0" t="s">
        <v>4</v>
      </c>
      <c r="AX102" s="39">
        <f>AS102</f>
        <v>1</v>
      </c>
      <c r="AY102" s="80" t="s">
        <v>4</v>
      </c>
      <c r="AZ102" s="60" t="s">
        <v>132</v>
      </c>
      <c r="BA102" s="132" t="s">
        <v>4</v>
      </c>
      <c r="BB102" s="120" t="s">
        <v>4</v>
      </c>
      <c r="BC102" s="39">
        <f t="shared" si="61"/>
        <v>1</v>
      </c>
      <c r="BD102" s="80" t="s">
        <v>4</v>
      </c>
      <c r="BE102" s="114" t="s">
        <v>132</v>
      </c>
      <c r="BF102" s="127" t="s">
        <v>4</v>
      </c>
      <c r="BG102" s="120" t="s">
        <v>4</v>
      </c>
      <c r="BH102" s="39">
        <f t="shared" si="62"/>
        <v>1</v>
      </c>
      <c r="BI102" s="80" t="s">
        <v>4</v>
      </c>
      <c r="BJ102" s="60" t="s">
        <v>132</v>
      </c>
      <c r="BK102" s="132" t="s">
        <v>4</v>
      </c>
      <c r="BL102" s="120" t="s">
        <v>4</v>
      </c>
      <c r="BM102" s="39">
        <v>1</v>
      </c>
      <c r="BN102" s="80" t="s">
        <v>4</v>
      </c>
      <c r="BO102" s="114" t="s">
        <v>132</v>
      </c>
      <c r="BP102" s="127" t="s">
        <v>4</v>
      </c>
      <c r="BQ102" s="120" t="s">
        <v>4</v>
      </c>
      <c r="BR102" s="39">
        <f>BM102</f>
        <v>1</v>
      </c>
      <c r="BS102" s="80" t="s">
        <v>4</v>
      </c>
      <c r="BT102" s="60" t="s">
        <v>132</v>
      </c>
      <c r="BU102" s="132" t="s">
        <v>4</v>
      </c>
      <c r="BV102" s="120" t="s">
        <v>4</v>
      </c>
      <c r="BW102" s="39">
        <f t="shared" si="63"/>
        <v>1</v>
      </c>
      <c r="BX102" s="80" t="s">
        <v>4</v>
      </c>
      <c r="BY102" s="114" t="s">
        <v>132</v>
      </c>
      <c r="BZ102" s="127" t="s">
        <v>4</v>
      </c>
      <c r="CA102" s="120" t="s">
        <v>4</v>
      </c>
      <c r="CB102" s="39">
        <f t="shared" si="64"/>
        <v>1</v>
      </c>
      <c r="CC102" s="80" t="s">
        <v>4</v>
      </c>
      <c r="CD102" s="60" t="s">
        <v>132</v>
      </c>
      <c r="CE102" s="132" t="s">
        <v>4</v>
      </c>
      <c r="CF102" s="120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15</v>
      </c>
      <c r="G103" s="108" t="s">
        <v>130</v>
      </c>
      <c r="H103" s="127" t="s">
        <v>4</v>
      </c>
      <c r="I103" s="120" t="s">
        <v>4</v>
      </c>
      <c r="J103" s="40">
        <f t="shared" ref="J103" si="65">E103</f>
        <v>1</v>
      </c>
      <c r="K103" s="81">
        <v>15</v>
      </c>
      <c r="L103" s="60" t="s">
        <v>130</v>
      </c>
      <c r="M103" s="132" t="s">
        <v>4</v>
      </c>
      <c r="N103" s="120" t="s">
        <v>4</v>
      </c>
      <c r="O103" s="40">
        <f t="shared" ref="O103" si="66">E103</f>
        <v>1</v>
      </c>
      <c r="P103" s="81">
        <v>15</v>
      </c>
      <c r="Q103" s="108" t="s">
        <v>130</v>
      </c>
      <c r="R103" s="127" t="s">
        <v>4</v>
      </c>
      <c r="S103" s="120" t="s">
        <v>4</v>
      </c>
      <c r="T103" s="40">
        <f t="shared" si="40"/>
        <v>1</v>
      </c>
      <c r="U103" s="81">
        <v>15</v>
      </c>
      <c r="V103" s="60" t="s">
        <v>130</v>
      </c>
      <c r="W103" s="132" t="s">
        <v>4</v>
      </c>
      <c r="X103" s="120" t="s">
        <v>4</v>
      </c>
      <c r="Y103" s="40">
        <v>1</v>
      </c>
      <c r="Z103" s="81">
        <v>15</v>
      </c>
      <c r="AA103" s="108" t="s">
        <v>130</v>
      </c>
      <c r="AB103" s="127" t="s">
        <v>4</v>
      </c>
      <c r="AC103" s="120" t="s">
        <v>4</v>
      </c>
      <c r="AD103" s="40">
        <f t="shared" ref="AD103" si="67">Y103</f>
        <v>1</v>
      </c>
      <c r="AE103" s="81">
        <v>15</v>
      </c>
      <c r="AF103" s="60" t="s">
        <v>130</v>
      </c>
      <c r="AG103" s="132" t="s">
        <v>4</v>
      </c>
      <c r="AH103" s="120" t="s">
        <v>4</v>
      </c>
      <c r="AI103" s="40">
        <f t="shared" si="52"/>
        <v>1</v>
      </c>
      <c r="AJ103" s="81">
        <v>15</v>
      </c>
      <c r="AK103" s="108" t="s">
        <v>130</v>
      </c>
      <c r="AL103" s="127" t="s">
        <v>4</v>
      </c>
      <c r="AM103" s="120" t="s">
        <v>4</v>
      </c>
      <c r="AN103" s="40">
        <f t="shared" si="53"/>
        <v>1</v>
      </c>
      <c r="AO103" s="81">
        <v>15</v>
      </c>
      <c r="AP103" s="60" t="s">
        <v>130</v>
      </c>
      <c r="AQ103" s="132" t="s">
        <v>4</v>
      </c>
      <c r="AR103" s="120" t="s">
        <v>4</v>
      </c>
      <c r="AS103" s="40">
        <v>1</v>
      </c>
      <c r="AT103" s="81">
        <v>15</v>
      </c>
      <c r="AU103" s="108" t="s">
        <v>130</v>
      </c>
      <c r="AV103" s="127" t="s">
        <v>4</v>
      </c>
      <c r="AW103" s="120" t="s">
        <v>4</v>
      </c>
      <c r="AX103" s="40">
        <f t="shared" ref="AX103" si="68">AS103</f>
        <v>1</v>
      </c>
      <c r="AY103" s="81">
        <v>15</v>
      </c>
      <c r="AZ103" s="60" t="s">
        <v>130</v>
      </c>
      <c r="BA103" s="132" t="s">
        <v>4</v>
      </c>
      <c r="BB103" s="120" t="s">
        <v>4</v>
      </c>
      <c r="BC103" s="40">
        <f t="shared" si="61"/>
        <v>1</v>
      </c>
      <c r="BD103" s="81">
        <v>15</v>
      </c>
      <c r="BE103" s="108" t="s">
        <v>130</v>
      </c>
      <c r="BF103" s="127" t="s">
        <v>4</v>
      </c>
      <c r="BG103" s="120" t="s">
        <v>4</v>
      </c>
      <c r="BH103" s="40">
        <f t="shared" si="62"/>
        <v>1</v>
      </c>
      <c r="BI103" s="81">
        <v>15</v>
      </c>
      <c r="BJ103" s="60" t="s">
        <v>130</v>
      </c>
      <c r="BK103" s="132" t="s">
        <v>4</v>
      </c>
      <c r="BL103" s="120" t="s">
        <v>4</v>
      </c>
      <c r="BM103" s="40">
        <v>1</v>
      </c>
      <c r="BN103" s="81">
        <v>15</v>
      </c>
      <c r="BO103" s="108" t="s">
        <v>130</v>
      </c>
      <c r="BP103" s="127" t="s">
        <v>4</v>
      </c>
      <c r="BQ103" s="120" t="s">
        <v>4</v>
      </c>
      <c r="BR103" s="40">
        <f t="shared" ref="BR103" si="69">BM103</f>
        <v>1</v>
      </c>
      <c r="BS103" s="81">
        <v>15</v>
      </c>
      <c r="BT103" s="60" t="s">
        <v>130</v>
      </c>
      <c r="BU103" s="132" t="s">
        <v>4</v>
      </c>
      <c r="BV103" s="120" t="s">
        <v>4</v>
      </c>
      <c r="BW103" s="40">
        <f t="shared" si="63"/>
        <v>1</v>
      </c>
      <c r="BX103" s="81">
        <v>15</v>
      </c>
      <c r="BY103" s="108" t="s">
        <v>130</v>
      </c>
      <c r="BZ103" s="127" t="s">
        <v>4</v>
      </c>
      <c r="CA103" s="120" t="s">
        <v>4</v>
      </c>
      <c r="CB103" s="40">
        <f t="shared" si="64"/>
        <v>1</v>
      </c>
      <c r="CC103" s="81">
        <v>15</v>
      </c>
      <c r="CD103" s="60" t="s">
        <v>130</v>
      </c>
      <c r="CE103" s="132" t="s">
        <v>4</v>
      </c>
      <c r="CF103" s="120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23" t="s">
        <v>4</v>
      </c>
      <c r="J104" s="28">
        <f>E104</f>
        <v>1</v>
      </c>
      <c r="K104" s="76" t="s">
        <v>4</v>
      </c>
      <c r="L104" s="64" t="s">
        <v>132</v>
      </c>
      <c r="M104" s="138" t="s">
        <v>4</v>
      </c>
      <c r="N104" s="12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23" t="s">
        <v>4</v>
      </c>
      <c r="T104" s="28">
        <f>J104+O104-E104</f>
        <v>1</v>
      </c>
      <c r="U104" s="76" t="s">
        <v>4</v>
      </c>
      <c r="V104" s="64" t="s">
        <v>132</v>
      </c>
      <c r="W104" s="138" t="s">
        <v>4</v>
      </c>
      <c r="X104" s="123" t="s">
        <v>4</v>
      </c>
      <c r="Y104" s="28">
        <v>1</v>
      </c>
      <c r="Z104" s="76" t="s">
        <v>4</v>
      </c>
      <c r="AA104" s="110" t="s">
        <v>132</v>
      </c>
      <c r="AB104" s="133" t="s">
        <v>4</v>
      </c>
      <c r="AC104" s="123" t="s">
        <v>4</v>
      </c>
      <c r="AD104" s="28">
        <f>Y104</f>
        <v>1</v>
      </c>
      <c r="AE104" s="76" t="s">
        <v>4</v>
      </c>
      <c r="AF104" s="64" t="s">
        <v>132</v>
      </c>
      <c r="AG104" s="138" t="s">
        <v>4</v>
      </c>
      <c r="AH104" s="12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23" t="s">
        <v>4</v>
      </c>
      <c r="AN104" s="28">
        <f>AD104+AI104-Y104</f>
        <v>1</v>
      </c>
      <c r="AO104" s="76" t="s">
        <v>4</v>
      </c>
      <c r="AP104" s="64" t="s">
        <v>132</v>
      </c>
      <c r="AQ104" s="138" t="s">
        <v>4</v>
      </c>
      <c r="AR104" s="12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23" t="s">
        <v>4</v>
      </c>
      <c r="AX104" s="28">
        <f>AS104</f>
        <v>1</v>
      </c>
      <c r="AY104" s="76" t="s">
        <v>4</v>
      </c>
      <c r="AZ104" s="64" t="s">
        <v>132</v>
      </c>
      <c r="BA104" s="138" t="s">
        <v>4</v>
      </c>
      <c r="BB104" s="12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23" t="s">
        <v>4</v>
      </c>
      <c r="BH104" s="28">
        <f>AX104+BC104-AS104</f>
        <v>1</v>
      </c>
      <c r="BI104" s="76" t="s">
        <v>4</v>
      </c>
      <c r="BJ104" s="64" t="s">
        <v>132</v>
      </c>
      <c r="BK104" s="138" t="s">
        <v>4</v>
      </c>
      <c r="BL104" s="123" t="s">
        <v>4</v>
      </c>
      <c r="BM104" s="28">
        <v>1</v>
      </c>
      <c r="BN104" s="76" t="s">
        <v>4</v>
      </c>
      <c r="BO104" s="110" t="s">
        <v>132</v>
      </c>
      <c r="BP104" s="133" t="s">
        <v>4</v>
      </c>
      <c r="BQ104" s="123" t="s">
        <v>4</v>
      </c>
      <c r="BR104" s="28">
        <f>BM104</f>
        <v>1</v>
      </c>
      <c r="BS104" s="76" t="s">
        <v>4</v>
      </c>
      <c r="BT104" s="64" t="s">
        <v>132</v>
      </c>
      <c r="BU104" s="138" t="s">
        <v>4</v>
      </c>
      <c r="BV104" s="12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23" t="s">
        <v>4</v>
      </c>
      <c r="CB104" s="28">
        <f>BR104+BW104-BM104</f>
        <v>1</v>
      </c>
      <c r="CC104" s="76" t="s">
        <v>4</v>
      </c>
      <c r="CD104" s="64" t="s">
        <v>132</v>
      </c>
      <c r="CE104" s="138" t="s">
        <v>4</v>
      </c>
      <c r="CF104" s="12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8.5999999999999979</v>
      </c>
      <c r="J108" s="477" t="s">
        <v>139</v>
      </c>
      <c r="K108" s="476" t="s">
        <v>185</v>
      </c>
      <c r="L108" s="447"/>
      <c r="M108" s="184">
        <f>SUM(K8,K24,K41,K45,K52,K56,K64,K76,K85,K88,K90,K97)-1.8</f>
        <v>9.1999999999999993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8.6</v>
      </c>
      <c r="Y108" s="477" t="s">
        <v>139</v>
      </c>
      <c r="Z108" s="476" t="s">
        <v>185</v>
      </c>
      <c r="AA108" s="447"/>
      <c r="AB108" s="184">
        <f>SUM(Z8,Z24,Z41,Z45,Z52,Z56,Z64,Z76,Z85,Z88,Z90,Z97)-1.8</f>
        <v>10.199999999999998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10.799999999999999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9.6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10.199999999999999</v>
      </c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11.399999999999999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12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10.8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11.399999999999999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12.999999999999996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13.599999999999998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12.399999999999999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13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30</v>
      </c>
      <c r="J109" s="478"/>
      <c r="K109" s="476" t="s">
        <v>184</v>
      </c>
      <c r="L109" s="447"/>
      <c r="M109" s="184">
        <f xml:space="preserve"> J7</f>
        <v>60</v>
      </c>
      <c r="N109" s="3"/>
      <c r="O109" s="478"/>
      <c r="P109" s="476" t="s">
        <v>184</v>
      </c>
      <c r="Q109" s="447"/>
      <c r="R109" s="184">
        <f xml:space="preserve"> O7</f>
        <v>28</v>
      </c>
      <c r="S109" s="3"/>
      <c r="T109" s="478"/>
      <c r="U109" s="476" t="s">
        <v>184</v>
      </c>
      <c r="V109" s="447"/>
      <c r="W109" s="184">
        <f xml:space="preserve"> T7</f>
        <v>58</v>
      </c>
      <c r="Y109" s="478"/>
      <c r="Z109" s="476" t="s">
        <v>184</v>
      </c>
      <c r="AA109" s="447"/>
      <c r="AB109" s="184">
        <f xml:space="preserve"> Y7</f>
        <v>45</v>
      </c>
      <c r="AD109" s="478"/>
      <c r="AE109" s="476" t="s">
        <v>184</v>
      </c>
      <c r="AF109" s="447"/>
      <c r="AG109" s="184">
        <f xml:space="preserve"> AD7</f>
        <v>75</v>
      </c>
      <c r="AH109" s="3"/>
      <c r="AI109" s="478"/>
      <c r="AJ109" s="476" t="s">
        <v>184</v>
      </c>
      <c r="AK109" s="447"/>
      <c r="AL109" s="184">
        <f xml:space="preserve"> AI7</f>
        <v>43</v>
      </c>
      <c r="AM109" s="3"/>
      <c r="AN109" s="478"/>
      <c r="AO109" s="476" t="s">
        <v>184</v>
      </c>
      <c r="AP109" s="447"/>
      <c r="AQ109" s="184">
        <f xml:space="preserve"> AN7</f>
        <v>73</v>
      </c>
      <c r="AS109" s="478"/>
      <c r="AT109" s="476" t="s">
        <v>184</v>
      </c>
      <c r="AU109" s="447"/>
      <c r="AV109" s="184">
        <f xml:space="preserve"> AS7</f>
        <v>30</v>
      </c>
      <c r="AX109" s="478"/>
      <c r="AY109" s="476" t="s">
        <v>184</v>
      </c>
      <c r="AZ109" s="447"/>
      <c r="BA109" s="184">
        <f xml:space="preserve"> AX7</f>
        <v>60</v>
      </c>
      <c r="BB109" s="3"/>
      <c r="BC109" s="478"/>
      <c r="BD109" s="476" t="s">
        <v>184</v>
      </c>
      <c r="BE109" s="447"/>
      <c r="BF109" s="184">
        <f xml:space="preserve"> BC7</f>
        <v>28</v>
      </c>
      <c r="BG109" s="3"/>
      <c r="BH109" s="478"/>
      <c r="BI109" s="476" t="s">
        <v>184</v>
      </c>
      <c r="BJ109" s="447"/>
      <c r="BK109" s="184">
        <f xml:space="preserve"> BH7</f>
        <v>58</v>
      </c>
      <c r="BL109" s="3"/>
      <c r="BM109" s="478"/>
      <c r="BN109" s="476" t="s">
        <v>184</v>
      </c>
      <c r="BO109" s="447"/>
      <c r="BP109" s="184">
        <f xml:space="preserve"> BM7</f>
        <v>45</v>
      </c>
      <c r="BR109" s="478"/>
      <c r="BS109" s="476" t="s">
        <v>184</v>
      </c>
      <c r="BT109" s="447"/>
      <c r="BU109" s="184">
        <f xml:space="preserve"> BR7</f>
        <v>75</v>
      </c>
      <c r="BV109" s="3"/>
      <c r="BW109" s="478"/>
      <c r="BX109" s="476" t="s">
        <v>184</v>
      </c>
      <c r="BY109" s="447"/>
      <c r="BZ109" s="184">
        <f xml:space="preserve"> BW7</f>
        <v>43</v>
      </c>
      <c r="CA109" s="3"/>
      <c r="CB109" s="478"/>
      <c r="CC109" s="476" t="s">
        <v>184</v>
      </c>
      <c r="CD109" s="447"/>
      <c r="CE109" s="184">
        <f xml:space="preserve"> CB7</f>
        <v>73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12</v>
      </c>
      <c r="J110" s="478"/>
      <c r="K110" s="476" t="s">
        <v>186</v>
      </c>
      <c r="L110" s="447"/>
      <c r="M110" s="184">
        <f>J23-J41</f>
        <v>25</v>
      </c>
      <c r="O110" s="478"/>
      <c r="P110" s="476" t="s">
        <v>186</v>
      </c>
      <c r="Q110" s="447"/>
      <c r="R110" s="184">
        <f>O23-O41</f>
        <v>11</v>
      </c>
      <c r="T110" s="478"/>
      <c r="U110" s="476" t="s">
        <v>186</v>
      </c>
      <c r="V110" s="447"/>
      <c r="W110" s="184">
        <f>T23-T41</f>
        <v>24</v>
      </c>
      <c r="Y110" s="478"/>
      <c r="Z110" s="476" t="s">
        <v>186</v>
      </c>
      <c r="AA110" s="447"/>
      <c r="AB110" s="184">
        <f>Y23-Y41</f>
        <v>12</v>
      </c>
      <c r="AD110" s="478"/>
      <c r="AE110" s="476" t="s">
        <v>186</v>
      </c>
      <c r="AF110" s="447"/>
      <c r="AG110" s="184">
        <f>AD23-AD41</f>
        <v>25</v>
      </c>
      <c r="AI110" s="478"/>
      <c r="AJ110" s="476" t="s">
        <v>186</v>
      </c>
      <c r="AK110" s="447"/>
      <c r="AL110" s="184">
        <f>AI23-AI41</f>
        <v>11</v>
      </c>
      <c r="AN110" s="478"/>
      <c r="AO110" s="476" t="s">
        <v>186</v>
      </c>
      <c r="AP110" s="447"/>
      <c r="AQ110" s="184">
        <f>AN23-AN41</f>
        <v>24</v>
      </c>
      <c r="AS110" s="478"/>
      <c r="AT110" s="476" t="s">
        <v>186</v>
      </c>
      <c r="AU110" s="447"/>
      <c r="AV110" s="184">
        <f>AS23-AS41</f>
        <v>12</v>
      </c>
      <c r="AX110" s="478"/>
      <c r="AY110" s="476" t="s">
        <v>186</v>
      </c>
      <c r="AZ110" s="447"/>
      <c r="BA110" s="184">
        <f>AX23-AX41</f>
        <v>25</v>
      </c>
      <c r="BC110" s="478"/>
      <c r="BD110" s="476" t="s">
        <v>186</v>
      </c>
      <c r="BE110" s="447"/>
      <c r="BF110" s="184">
        <f>BC23-BC41</f>
        <v>11</v>
      </c>
      <c r="BH110" s="478"/>
      <c r="BI110" s="476" t="s">
        <v>186</v>
      </c>
      <c r="BJ110" s="447"/>
      <c r="BK110" s="184">
        <f>BH23-BH41</f>
        <v>24</v>
      </c>
      <c r="BM110" s="478"/>
      <c r="BN110" s="476" t="s">
        <v>186</v>
      </c>
      <c r="BO110" s="447"/>
      <c r="BP110" s="184">
        <f>BM23-BM41</f>
        <v>12</v>
      </c>
      <c r="BR110" s="478"/>
      <c r="BS110" s="476" t="s">
        <v>186</v>
      </c>
      <c r="BT110" s="447"/>
      <c r="BU110" s="184">
        <f>BR23-BR41</f>
        <v>25</v>
      </c>
      <c r="BW110" s="478"/>
      <c r="BX110" s="476" t="s">
        <v>186</v>
      </c>
      <c r="BY110" s="447"/>
      <c r="BZ110" s="184">
        <f>BW23-BW41</f>
        <v>11</v>
      </c>
      <c r="CB110" s="478"/>
      <c r="CC110" s="476" t="s">
        <v>186</v>
      </c>
      <c r="CD110" s="447"/>
      <c r="CE110" s="184">
        <f>CB23-CB41</f>
        <v>24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5</v>
      </c>
      <c r="J111" s="478"/>
      <c r="K111" s="476" t="s">
        <v>299</v>
      </c>
      <c r="L111" s="447"/>
      <c r="M111" s="184">
        <f>J45-J56</f>
        <v>5</v>
      </c>
      <c r="O111" s="478"/>
      <c r="P111" s="476" t="s">
        <v>299</v>
      </c>
      <c r="Q111" s="447"/>
      <c r="R111" s="184">
        <f>O45-O56</f>
        <v>5</v>
      </c>
      <c r="T111" s="478"/>
      <c r="U111" s="476" t="s">
        <v>299</v>
      </c>
      <c r="V111" s="447"/>
      <c r="W111" s="184">
        <f>T45-T56</f>
        <v>5</v>
      </c>
      <c r="Y111" s="478"/>
      <c r="Z111" s="476" t="s">
        <v>299</v>
      </c>
      <c r="AA111" s="447"/>
      <c r="AB111" s="184">
        <f>Y45-Y56</f>
        <v>7</v>
      </c>
      <c r="AD111" s="478"/>
      <c r="AE111" s="476" t="s">
        <v>299</v>
      </c>
      <c r="AF111" s="447"/>
      <c r="AG111" s="184">
        <f>AD45-AD56</f>
        <v>7</v>
      </c>
      <c r="AI111" s="478"/>
      <c r="AJ111" s="476" t="s">
        <v>299</v>
      </c>
      <c r="AK111" s="447"/>
      <c r="AL111" s="184">
        <f>AI45-AI56</f>
        <v>7</v>
      </c>
      <c r="AN111" s="478"/>
      <c r="AO111" s="476" t="s">
        <v>299</v>
      </c>
      <c r="AP111" s="447"/>
      <c r="AQ111" s="184">
        <f>AN45-AN56</f>
        <v>7</v>
      </c>
      <c r="AS111" s="478"/>
      <c r="AT111" s="476" t="s">
        <v>299</v>
      </c>
      <c r="AU111" s="447"/>
      <c r="AV111" s="184">
        <f>AS45-AS56</f>
        <v>5</v>
      </c>
      <c r="AX111" s="478"/>
      <c r="AY111" s="476" t="s">
        <v>299</v>
      </c>
      <c r="AZ111" s="447"/>
      <c r="BA111" s="184">
        <f>AX45-AX56</f>
        <v>5</v>
      </c>
      <c r="BC111" s="478"/>
      <c r="BD111" s="476" t="s">
        <v>299</v>
      </c>
      <c r="BE111" s="447"/>
      <c r="BF111" s="184">
        <f>BC45-BC56</f>
        <v>5</v>
      </c>
      <c r="BH111" s="478"/>
      <c r="BI111" s="476" t="s">
        <v>299</v>
      </c>
      <c r="BJ111" s="447"/>
      <c r="BK111" s="184">
        <f>BH45-BH56</f>
        <v>5</v>
      </c>
      <c r="BM111" s="478"/>
      <c r="BN111" s="476" t="s">
        <v>299</v>
      </c>
      <c r="BO111" s="447"/>
      <c r="BP111" s="184">
        <f>BM45-BM56</f>
        <v>7</v>
      </c>
      <c r="BR111" s="478"/>
      <c r="BS111" s="476" t="s">
        <v>299</v>
      </c>
      <c r="BT111" s="447"/>
      <c r="BU111" s="184">
        <f>BR45-BR56</f>
        <v>7</v>
      </c>
      <c r="BW111" s="478"/>
      <c r="BX111" s="476" t="s">
        <v>299</v>
      </c>
      <c r="BY111" s="447"/>
      <c r="BZ111" s="184">
        <f>BW45-BW56</f>
        <v>7</v>
      </c>
      <c r="CB111" s="478"/>
      <c r="CC111" s="476" t="s">
        <v>299</v>
      </c>
      <c r="CD111" s="447"/>
      <c r="CE111" s="184">
        <f>CB45-CB56</f>
        <v>7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12</v>
      </c>
      <c r="J112" s="478"/>
      <c r="K112" s="476" t="s">
        <v>187</v>
      </c>
      <c r="L112" s="447"/>
      <c r="M112" s="184">
        <f>J64-J80</f>
        <v>19</v>
      </c>
      <c r="O112" s="478"/>
      <c r="P112" s="476" t="s">
        <v>187</v>
      </c>
      <c r="Q112" s="447"/>
      <c r="R112" s="184">
        <f>O64-O80</f>
        <v>11</v>
      </c>
      <c r="T112" s="478"/>
      <c r="U112" s="476" t="s">
        <v>187</v>
      </c>
      <c r="V112" s="447"/>
      <c r="W112" s="184">
        <f>T64-T80</f>
        <v>18</v>
      </c>
      <c r="Y112" s="478"/>
      <c r="Z112" s="476" t="s">
        <v>187</v>
      </c>
      <c r="AA112" s="447"/>
      <c r="AB112" s="184">
        <f>Y64-Y80</f>
        <v>19</v>
      </c>
      <c r="AD112" s="478"/>
      <c r="AE112" s="476" t="s">
        <v>187</v>
      </c>
      <c r="AF112" s="447"/>
      <c r="AG112" s="184">
        <f>AD64-AD80</f>
        <v>26</v>
      </c>
      <c r="AI112" s="478"/>
      <c r="AJ112" s="476" t="s">
        <v>187</v>
      </c>
      <c r="AK112" s="447"/>
      <c r="AL112" s="184">
        <f>AI64-AI80</f>
        <v>18</v>
      </c>
      <c r="AN112" s="478"/>
      <c r="AO112" s="476" t="s">
        <v>187</v>
      </c>
      <c r="AP112" s="447"/>
      <c r="AQ112" s="184">
        <f>AN64-AN80</f>
        <v>25</v>
      </c>
      <c r="AS112" s="478"/>
      <c r="AT112" s="476" t="s">
        <v>187</v>
      </c>
      <c r="AU112" s="447"/>
      <c r="AV112" s="184">
        <f>AS64-AS80</f>
        <v>12</v>
      </c>
      <c r="AX112" s="478"/>
      <c r="AY112" s="476" t="s">
        <v>187</v>
      </c>
      <c r="AZ112" s="447"/>
      <c r="BA112" s="184">
        <f>AX64-AX80</f>
        <v>19</v>
      </c>
      <c r="BC112" s="478"/>
      <c r="BD112" s="476" t="s">
        <v>187</v>
      </c>
      <c r="BE112" s="447"/>
      <c r="BF112" s="184">
        <f>BC64-BC80</f>
        <v>11</v>
      </c>
      <c r="BH112" s="478"/>
      <c r="BI112" s="476" t="s">
        <v>187</v>
      </c>
      <c r="BJ112" s="447"/>
      <c r="BK112" s="184">
        <f>BH64-BH80</f>
        <v>18</v>
      </c>
      <c r="BM112" s="478"/>
      <c r="BN112" s="476" t="s">
        <v>187</v>
      </c>
      <c r="BO112" s="447"/>
      <c r="BP112" s="184">
        <f>BM64-BM80</f>
        <v>19</v>
      </c>
      <c r="BR112" s="478"/>
      <c r="BS112" s="476" t="s">
        <v>187</v>
      </c>
      <c r="BT112" s="447"/>
      <c r="BU112" s="184">
        <f>BR64-BR80</f>
        <v>26</v>
      </c>
      <c r="BW112" s="478"/>
      <c r="BX112" s="476" t="s">
        <v>187</v>
      </c>
      <c r="BY112" s="447"/>
      <c r="BZ112" s="184">
        <f>BW64-BW80</f>
        <v>18</v>
      </c>
      <c r="CB112" s="478"/>
      <c r="CC112" s="476" t="s">
        <v>187</v>
      </c>
      <c r="CD112" s="447"/>
      <c r="CE112" s="184">
        <f>CB64-CB80</f>
        <v>25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1</v>
      </c>
      <c r="J113" s="478"/>
      <c r="K113" s="476" t="s">
        <v>188</v>
      </c>
      <c r="L113" s="447"/>
      <c r="M113" s="184">
        <f>J84-J104+1</f>
        <v>11</v>
      </c>
      <c r="O113" s="478"/>
      <c r="P113" s="476" t="s">
        <v>188</v>
      </c>
      <c r="Q113" s="447"/>
      <c r="R113" s="184">
        <f>O84-O104+1</f>
        <v>1</v>
      </c>
      <c r="T113" s="478"/>
      <c r="U113" s="476" t="s">
        <v>188</v>
      </c>
      <c r="V113" s="447"/>
      <c r="W113" s="184">
        <f>T84-T104+1</f>
        <v>11</v>
      </c>
      <c r="Y113" s="478"/>
      <c r="Z113" s="476" t="s">
        <v>188</v>
      </c>
      <c r="AA113" s="447"/>
      <c r="AB113" s="184">
        <f>Y84-Y104+1</f>
        <v>1</v>
      </c>
      <c r="AD113" s="478"/>
      <c r="AE113" s="476" t="s">
        <v>188</v>
      </c>
      <c r="AF113" s="447"/>
      <c r="AG113" s="184">
        <f>AD84-AD104+1</f>
        <v>11</v>
      </c>
      <c r="AI113" s="478"/>
      <c r="AJ113" s="476" t="s">
        <v>188</v>
      </c>
      <c r="AK113" s="447"/>
      <c r="AL113" s="184">
        <f>AI84-AI104+1</f>
        <v>1</v>
      </c>
      <c r="AN113" s="478"/>
      <c r="AO113" s="476" t="s">
        <v>188</v>
      </c>
      <c r="AP113" s="447"/>
      <c r="AQ113" s="184">
        <f>AN84-AN104+1</f>
        <v>11</v>
      </c>
      <c r="AS113" s="478"/>
      <c r="AT113" s="476" t="s">
        <v>188</v>
      </c>
      <c r="AU113" s="447"/>
      <c r="AV113" s="184">
        <f>AS84-AS104+1</f>
        <v>19</v>
      </c>
      <c r="AX113" s="478"/>
      <c r="AY113" s="476" t="s">
        <v>188</v>
      </c>
      <c r="AZ113" s="447"/>
      <c r="BA113" s="184">
        <f>AX84-AX104+1</f>
        <v>19</v>
      </c>
      <c r="BC113" s="478"/>
      <c r="BD113" s="476" t="s">
        <v>188</v>
      </c>
      <c r="BE113" s="447"/>
      <c r="BF113" s="184">
        <f>BC84-BC104+1</f>
        <v>19</v>
      </c>
      <c r="BH113" s="478"/>
      <c r="BI113" s="476" t="s">
        <v>188</v>
      </c>
      <c r="BJ113" s="447"/>
      <c r="BK113" s="184">
        <f>BH84-BH104+1</f>
        <v>19</v>
      </c>
      <c r="BM113" s="478"/>
      <c r="BN113" s="476" t="s">
        <v>188</v>
      </c>
      <c r="BO113" s="447"/>
      <c r="BP113" s="184">
        <f>BM84-BM104+1</f>
        <v>19</v>
      </c>
      <c r="BR113" s="478"/>
      <c r="BS113" s="476" t="s">
        <v>188</v>
      </c>
      <c r="BT113" s="447"/>
      <c r="BU113" s="184">
        <f>BR84-BR104+1</f>
        <v>19</v>
      </c>
      <c r="BW113" s="478"/>
      <c r="BX113" s="476" t="s">
        <v>188</v>
      </c>
      <c r="BY113" s="447"/>
      <c r="BZ113" s="184">
        <f>BW84-BW104+1</f>
        <v>19</v>
      </c>
      <c r="CB113" s="478"/>
      <c r="CC113" s="476" t="s">
        <v>188</v>
      </c>
      <c r="CD113" s="447"/>
      <c r="CE113" s="184">
        <f>CB84-CB104+1</f>
        <v>19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43</v>
      </c>
      <c r="J114" s="478"/>
      <c r="K114" s="476" t="s">
        <v>228</v>
      </c>
      <c r="L114" s="447"/>
      <c r="M114" s="185">
        <f>MAX(K12,K16,K27,K29,K31)</f>
        <v>50</v>
      </c>
      <c r="O114" s="478"/>
      <c r="P114" s="476" t="s">
        <v>228</v>
      </c>
      <c r="Q114" s="447"/>
      <c r="R114" s="185">
        <f>MAX(P12,P16,P27,P29,P31)</f>
        <v>43</v>
      </c>
      <c r="T114" s="478"/>
      <c r="U114" s="476" t="s">
        <v>228</v>
      </c>
      <c r="V114" s="447"/>
      <c r="W114" s="185">
        <f>MAX(U12,U16,U27,U29,U31)</f>
        <v>50</v>
      </c>
      <c r="Y114" s="478"/>
      <c r="Z114" s="476" t="s">
        <v>228</v>
      </c>
      <c r="AA114" s="447"/>
      <c r="AB114" s="185">
        <f>MAX(Z12,Z16,Z27,Z29,Z31)</f>
        <v>43</v>
      </c>
      <c r="AD114" s="478"/>
      <c r="AE114" s="476" t="s">
        <v>228</v>
      </c>
      <c r="AF114" s="447"/>
      <c r="AG114" s="185">
        <f>MAX(AE12,AE16,AE27,AE29,AE31)</f>
        <v>50</v>
      </c>
      <c r="AI114" s="478"/>
      <c r="AJ114" s="476" t="s">
        <v>228</v>
      </c>
      <c r="AK114" s="447"/>
      <c r="AL114" s="185">
        <f>MAX(AJ12,AJ16,AJ27,AJ29,AJ31)</f>
        <v>43</v>
      </c>
      <c r="AN114" s="478"/>
      <c r="AO114" s="476" t="s">
        <v>228</v>
      </c>
      <c r="AP114" s="447"/>
      <c r="AQ114" s="185">
        <f>MAX(AO12,AO16,AO27,AO29,AO31)</f>
        <v>50</v>
      </c>
      <c r="AS114" s="478"/>
      <c r="AT114" s="476" t="s">
        <v>228</v>
      </c>
      <c r="AU114" s="447"/>
      <c r="AV114" s="185">
        <f>MAX(AT12,AT16,AT27,AT29,AT31)</f>
        <v>43</v>
      </c>
      <c r="AX114" s="478"/>
      <c r="AY114" s="476" t="s">
        <v>228</v>
      </c>
      <c r="AZ114" s="447"/>
      <c r="BA114" s="185">
        <f>MAX(AY12,AY16,AY27,AY29,AY31)</f>
        <v>50</v>
      </c>
      <c r="BC114" s="478"/>
      <c r="BD114" s="476" t="s">
        <v>228</v>
      </c>
      <c r="BE114" s="447"/>
      <c r="BF114" s="185">
        <f>MAX(BD12,BD16,BD27,BD29,BD31)</f>
        <v>43</v>
      </c>
      <c r="BH114" s="478"/>
      <c r="BI114" s="476" t="s">
        <v>228</v>
      </c>
      <c r="BJ114" s="447"/>
      <c r="BK114" s="185">
        <f>MAX(BI12,BI16,BI27,BI29,BI31)</f>
        <v>50</v>
      </c>
      <c r="BM114" s="478"/>
      <c r="BN114" s="476" t="s">
        <v>228</v>
      </c>
      <c r="BO114" s="447"/>
      <c r="BP114" s="185">
        <f>MAX(BN12,BN16,BN27,BN29,BN31)</f>
        <v>43</v>
      </c>
      <c r="BR114" s="478"/>
      <c r="BS114" s="476" t="s">
        <v>228</v>
      </c>
      <c r="BT114" s="447"/>
      <c r="BU114" s="185">
        <f>MAX(BS12,BS16,BS27,BS29,BS31)</f>
        <v>50</v>
      </c>
      <c r="BW114" s="478"/>
      <c r="BX114" s="476" t="s">
        <v>228</v>
      </c>
      <c r="BY114" s="447"/>
      <c r="BZ114" s="185">
        <f>MAX(BX12,BX16,BX27,BX29,BX31)</f>
        <v>43</v>
      </c>
      <c r="CB114" s="478"/>
      <c r="CC114" s="476" t="s">
        <v>228</v>
      </c>
      <c r="CD114" s="447"/>
      <c r="CE114" s="185">
        <f>MAX(CC12,CC16,CC27,CC29,CC31)</f>
        <v>50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54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54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54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54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54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54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54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54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A64:A75"/>
    <mergeCell ref="A80:A83"/>
    <mergeCell ref="A84:A92"/>
    <mergeCell ref="A93:A104"/>
    <mergeCell ref="I5:I6"/>
    <mergeCell ref="A7:A22"/>
    <mergeCell ref="A23:A40"/>
    <mergeCell ref="A45:A51"/>
    <mergeCell ref="A76:A79"/>
    <mergeCell ref="A4:A6"/>
    <mergeCell ref="B4:B6"/>
    <mergeCell ref="C4:C6"/>
    <mergeCell ref="D4:D6"/>
    <mergeCell ref="E4:I4"/>
    <mergeCell ref="E5:G5"/>
    <mergeCell ref="H5:H6"/>
    <mergeCell ref="A56:A63"/>
    <mergeCell ref="A41:A44"/>
    <mergeCell ref="A52:A55"/>
    <mergeCell ref="E108:E115"/>
    <mergeCell ref="F110:G110"/>
    <mergeCell ref="F111:G111"/>
    <mergeCell ref="F112:G112"/>
    <mergeCell ref="F113:G113"/>
    <mergeCell ref="O2:S2"/>
    <mergeCell ref="O3:S3"/>
    <mergeCell ref="O4:S4"/>
    <mergeCell ref="O5:Q5"/>
    <mergeCell ref="R5:R6"/>
    <mergeCell ref="S5:S6"/>
    <mergeCell ref="J2:N2"/>
    <mergeCell ref="J3:N3"/>
    <mergeCell ref="J4:N4"/>
    <mergeCell ref="J5:L5"/>
    <mergeCell ref="M5:M6"/>
    <mergeCell ref="N5:N6"/>
    <mergeCell ref="E2:I2"/>
    <mergeCell ref="E3:I3"/>
    <mergeCell ref="K114:L114"/>
    <mergeCell ref="K115:L115"/>
    <mergeCell ref="F114:G114"/>
    <mergeCell ref="F115:G115"/>
    <mergeCell ref="J108:J115"/>
    <mergeCell ref="K108:L108"/>
    <mergeCell ref="K109:L109"/>
    <mergeCell ref="K110:L110"/>
    <mergeCell ref="K111:L111"/>
    <mergeCell ref="K112:L112"/>
    <mergeCell ref="K113:L113"/>
    <mergeCell ref="F108:G108"/>
    <mergeCell ref="F109:G109"/>
    <mergeCell ref="O108:O115"/>
    <mergeCell ref="P108:Q108"/>
    <mergeCell ref="P109:Q109"/>
    <mergeCell ref="P110:Q110"/>
    <mergeCell ref="P111:Q111"/>
    <mergeCell ref="P112:Q112"/>
    <mergeCell ref="P113:Q113"/>
    <mergeCell ref="P114:Q114"/>
    <mergeCell ref="P115:Q115"/>
    <mergeCell ref="U110:V110"/>
    <mergeCell ref="U111:V111"/>
    <mergeCell ref="U112:V112"/>
    <mergeCell ref="U113:V113"/>
    <mergeCell ref="T2:X2"/>
    <mergeCell ref="T3:X3"/>
    <mergeCell ref="T4:X4"/>
    <mergeCell ref="T5:V5"/>
    <mergeCell ref="W5:W6"/>
    <mergeCell ref="X5:X6"/>
    <mergeCell ref="T108:T115"/>
    <mergeCell ref="U114:V114"/>
    <mergeCell ref="U115:V115"/>
    <mergeCell ref="U108:V108"/>
    <mergeCell ref="U109:V109"/>
    <mergeCell ref="Y5:AA5"/>
    <mergeCell ref="AB5:AB6"/>
    <mergeCell ref="AC5:AC6"/>
    <mergeCell ref="AD5:AF5"/>
    <mergeCell ref="AG5:AG6"/>
    <mergeCell ref="AH5:AH6"/>
    <mergeCell ref="Y2:AC2"/>
    <mergeCell ref="AD2:AH2"/>
    <mergeCell ref="AI2:AM2"/>
    <mergeCell ref="AL5:AL6"/>
    <mergeCell ref="Y4:AC4"/>
    <mergeCell ref="AD4:AH4"/>
    <mergeCell ref="AI4:AM4"/>
    <mergeCell ref="Y3:AC3"/>
    <mergeCell ref="AD3:AH3"/>
    <mergeCell ref="AI3:AM3"/>
    <mergeCell ref="AI5:AK5"/>
    <mergeCell ref="AM5:AM6"/>
    <mergeCell ref="AE112:AF112"/>
    <mergeCell ref="AJ112:AK112"/>
    <mergeCell ref="AO112:AP112"/>
    <mergeCell ref="Z111:AA111"/>
    <mergeCell ref="AE111:AF111"/>
    <mergeCell ref="AJ111:AK111"/>
    <mergeCell ref="Y108:Y115"/>
    <mergeCell ref="Z108:AA108"/>
    <mergeCell ref="AD108:AD115"/>
    <mergeCell ref="AE108:AF108"/>
    <mergeCell ref="AI108:AI115"/>
    <mergeCell ref="AJ108:AK108"/>
    <mergeCell ref="AO111:AP111"/>
    <mergeCell ref="AN5:AP5"/>
    <mergeCell ref="Z110:AA110"/>
    <mergeCell ref="AE110:AF110"/>
    <mergeCell ref="AJ110:AK110"/>
    <mergeCell ref="AO110:AP110"/>
    <mergeCell ref="Z109:AA109"/>
    <mergeCell ref="AE109:AF109"/>
    <mergeCell ref="AJ109:AK109"/>
    <mergeCell ref="AO109:AP109"/>
    <mergeCell ref="AN108:AN115"/>
    <mergeCell ref="Z115:AA115"/>
    <mergeCell ref="AE115:AF115"/>
    <mergeCell ref="AJ115:AK115"/>
    <mergeCell ref="AO115:AP115"/>
    <mergeCell ref="Z114:AA114"/>
    <mergeCell ref="AE114:AF114"/>
    <mergeCell ref="AJ114:AK114"/>
    <mergeCell ref="AO108:AP108"/>
    <mergeCell ref="Z113:AA113"/>
    <mergeCell ref="AE113:AF113"/>
    <mergeCell ref="AJ113:AK113"/>
    <mergeCell ref="AO113:AP113"/>
    <mergeCell ref="Z112:AA112"/>
    <mergeCell ref="AO114:AP114"/>
    <mergeCell ref="CB2:CF2"/>
    <mergeCell ref="AS3:AW3"/>
    <mergeCell ref="AX3:BB3"/>
    <mergeCell ref="BC3:BG3"/>
    <mergeCell ref="BH3:BL3"/>
    <mergeCell ref="BM2:BQ2"/>
    <mergeCell ref="BR2:BV2"/>
    <mergeCell ref="BW2:CA2"/>
    <mergeCell ref="Y1:AR1"/>
    <mergeCell ref="BM1:CF1"/>
    <mergeCell ref="AS2:AW2"/>
    <mergeCell ref="AX2:BB2"/>
    <mergeCell ref="BC2:BG2"/>
    <mergeCell ref="BH2:BL2"/>
    <mergeCell ref="AN2:AR2"/>
    <mergeCell ref="AN3:AR3"/>
    <mergeCell ref="BW3:CA3"/>
    <mergeCell ref="CB3:CF3"/>
    <mergeCell ref="BM3:BQ3"/>
    <mergeCell ref="BR3:BV3"/>
    <mergeCell ref="AS1:BL1"/>
    <mergeCell ref="BL5:BL6"/>
    <mergeCell ref="CB4:CF4"/>
    <mergeCell ref="AS5:AU5"/>
    <mergeCell ref="AV5:AV6"/>
    <mergeCell ref="AW5:AW6"/>
    <mergeCell ref="AX5:AZ5"/>
    <mergeCell ref="BA5:BA6"/>
    <mergeCell ref="BB5:BB6"/>
    <mergeCell ref="BM4:BQ4"/>
    <mergeCell ref="AX4:BB4"/>
    <mergeCell ref="BC4:BG4"/>
    <mergeCell ref="BH4:BL4"/>
    <mergeCell ref="AS4:AW4"/>
    <mergeCell ref="BD112:BE112"/>
    <mergeCell ref="BD113:BE113"/>
    <mergeCell ref="AN4:AR4"/>
    <mergeCell ref="AQ5:AQ6"/>
    <mergeCell ref="AR5:AR6"/>
    <mergeCell ref="CB5:CD5"/>
    <mergeCell ref="CE5:CE6"/>
    <mergeCell ref="CF5:CF6"/>
    <mergeCell ref="BW5:BY5"/>
    <mergeCell ref="BZ5:BZ6"/>
    <mergeCell ref="CA5:CA6"/>
    <mergeCell ref="BR4:BV4"/>
    <mergeCell ref="BW4:CA4"/>
    <mergeCell ref="BC5:BE5"/>
    <mergeCell ref="BF5:BF6"/>
    <mergeCell ref="BG5:BG6"/>
    <mergeCell ref="BM5:BO5"/>
    <mergeCell ref="BP5:BP6"/>
    <mergeCell ref="BQ5:BQ6"/>
    <mergeCell ref="BR5:BT5"/>
    <mergeCell ref="BU5:BU6"/>
    <mergeCell ref="BV5:BV6"/>
    <mergeCell ref="BH5:BJ5"/>
    <mergeCell ref="BK5:BK6"/>
    <mergeCell ref="BN110:BO110"/>
    <mergeCell ref="BW108:BW115"/>
    <mergeCell ref="BX108:BY108"/>
    <mergeCell ref="BI113:BJ113"/>
    <mergeCell ref="BN113:BO113"/>
    <mergeCell ref="BX110:BY110"/>
    <mergeCell ref="BR108:BR115"/>
    <mergeCell ref="AS108:AS115"/>
    <mergeCell ref="AT108:AU108"/>
    <mergeCell ref="AX108:AX115"/>
    <mergeCell ref="AY108:AZ108"/>
    <mergeCell ref="BC108:BC115"/>
    <mergeCell ref="BD108:BE108"/>
    <mergeCell ref="AT111:AU111"/>
    <mergeCell ref="AY111:AZ111"/>
    <mergeCell ref="BD111:BE111"/>
    <mergeCell ref="AT110:AU110"/>
    <mergeCell ref="AY110:AZ110"/>
    <mergeCell ref="BD110:BE110"/>
    <mergeCell ref="AT109:AU109"/>
    <mergeCell ref="AY109:AZ109"/>
    <mergeCell ref="BD109:BE109"/>
    <mergeCell ref="AT112:AU112"/>
    <mergeCell ref="AY112:AZ112"/>
    <mergeCell ref="BX109:BY109"/>
    <mergeCell ref="BS112:BT112"/>
    <mergeCell ref="BX112:BY112"/>
    <mergeCell ref="BI112:BJ112"/>
    <mergeCell ref="BN112:BO112"/>
    <mergeCell ref="E1:X1"/>
    <mergeCell ref="A1:D3"/>
    <mergeCell ref="CC112:CD112"/>
    <mergeCell ref="BI109:BJ109"/>
    <mergeCell ref="BS111:BT111"/>
    <mergeCell ref="BX111:BY111"/>
    <mergeCell ref="CC111:CD111"/>
    <mergeCell ref="BM108:BM115"/>
    <mergeCell ref="BN108:BO108"/>
    <mergeCell ref="BN109:BO109"/>
    <mergeCell ref="BN111:BO111"/>
    <mergeCell ref="BS110:BT110"/>
    <mergeCell ref="CC110:CD110"/>
    <mergeCell ref="CB108:CB115"/>
    <mergeCell ref="CC108:CD108"/>
    <mergeCell ref="CC109:CD109"/>
    <mergeCell ref="BI108:BJ108"/>
    <mergeCell ref="BI111:BJ111"/>
    <mergeCell ref="BI110:BJ110"/>
    <mergeCell ref="BS113:BT113"/>
    <mergeCell ref="BX113:BY113"/>
    <mergeCell ref="CC113:CD113"/>
    <mergeCell ref="AT113:AU113"/>
    <mergeCell ref="AY113:AZ113"/>
    <mergeCell ref="BH108:BH115"/>
    <mergeCell ref="BS115:BT115"/>
    <mergeCell ref="BX115:BY115"/>
    <mergeCell ref="CC115:CD115"/>
    <mergeCell ref="AT115:AU115"/>
    <mergeCell ref="AY115:AZ115"/>
    <mergeCell ref="BD115:BE115"/>
    <mergeCell ref="BI115:BJ115"/>
    <mergeCell ref="BN115:BO115"/>
    <mergeCell ref="BS114:BT114"/>
    <mergeCell ref="BX114:BY114"/>
    <mergeCell ref="CC114:CD114"/>
    <mergeCell ref="AT114:AU114"/>
    <mergeCell ref="AY114:AZ114"/>
    <mergeCell ref="BD114:BE114"/>
    <mergeCell ref="BI114:BJ114"/>
    <mergeCell ref="BN114:BO114"/>
    <mergeCell ref="BS108:BT108"/>
    <mergeCell ref="BS109:BT109"/>
  </mergeCells>
  <dataValidations count="2">
    <dataValidation type="list" allowBlank="1" showInputMessage="1" showErrorMessage="1" sqref="AW7:AW104 BL7:BL104 CF7:CF104 BQ7:BQ104 I7:I104 N7:N104 CA7:CA104 X7:X104 S7:S104 BG7:BG104 BV7:BV104 AC7:AC104 AM7:AM104 AR7:AR104 AH7:AH104 BB7:BB104">
      <formula1>"-,2200,2400,2600,2800,3000,3200,3400"</formula1>
    </dataValidation>
    <dataValidation type="list" allowBlank="1" showInputMessage="1" showErrorMessage="1" sqref="AV7:AV104 BK7:BK104 CE7:CE104 BP7:BP104 H7:H104 M7:M104 BU7:BU104 W7:W104 R7:R104 BF7:BF104 BZ7:BZ104 AG7:AG104 AL7:AL104 AQ7:AQ104 AB7:AB104 BA7:BA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R70" activePane="bottomRight" state="frozen"/>
      <selection pane="topRight" activeCell="E1" sqref="E1"/>
      <selection pane="bottomLeft" activeCell="A7" sqref="A7"/>
      <selection pane="bottomRight" activeCell="Z76" sqref="Z76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482" t="s">
        <v>193</v>
      </c>
      <c r="B1" s="482"/>
      <c r="C1" s="482"/>
      <c r="D1" s="483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482"/>
      <c r="B2" s="482"/>
      <c r="C2" s="482"/>
      <c r="D2" s="483"/>
      <c r="E2" s="456" t="s">
        <v>252</v>
      </c>
      <c r="F2" s="457"/>
      <c r="G2" s="457"/>
      <c r="H2" s="457"/>
      <c r="I2" s="458"/>
      <c r="J2" s="456" t="s">
        <v>252</v>
      </c>
      <c r="K2" s="457"/>
      <c r="L2" s="457"/>
      <c r="M2" s="457"/>
      <c r="N2" s="458"/>
      <c r="O2" s="456" t="s">
        <v>252</v>
      </c>
      <c r="P2" s="457"/>
      <c r="Q2" s="457"/>
      <c r="R2" s="457"/>
      <c r="S2" s="458"/>
      <c r="T2" s="456" t="s">
        <v>252</v>
      </c>
      <c r="U2" s="457"/>
      <c r="V2" s="457"/>
      <c r="W2" s="457"/>
      <c r="X2" s="458"/>
      <c r="Y2" s="486" t="s">
        <v>252</v>
      </c>
      <c r="Z2" s="487"/>
      <c r="AA2" s="487"/>
      <c r="AB2" s="487"/>
      <c r="AC2" s="488"/>
      <c r="AD2" s="486" t="s">
        <v>252</v>
      </c>
      <c r="AE2" s="487"/>
      <c r="AF2" s="487"/>
      <c r="AG2" s="487"/>
      <c r="AH2" s="488"/>
      <c r="AI2" s="486" t="s">
        <v>252</v>
      </c>
      <c r="AJ2" s="487"/>
      <c r="AK2" s="487"/>
      <c r="AL2" s="487"/>
      <c r="AM2" s="488"/>
      <c r="AN2" s="486" t="s">
        <v>252</v>
      </c>
      <c r="AO2" s="487"/>
      <c r="AP2" s="487"/>
      <c r="AQ2" s="487"/>
      <c r="AR2" s="488"/>
      <c r="AS2" s="492" t="s">
        <v>252</v>
      </c>
      <c r="AT2" s="493"/>
      <c r="AU2" s="493"/>
      <c r="AV2" s="493"/>
      <c r="AW2" s="494"/>
      <c r="AX2" s="492" t="s">
        <v>252</v>
      </c>
      <c r="AY2" s="493"/>
      <c r="AZ2" s="493"/>
      <c r="BA2" s="493"/>
      <c r="BB2" s="494"/>
      <c r="BC2" s="492" t="s">
        <v>252</v>
      </c>
      <c r="BD2" s="493"/>
      <c r="BE2" s="493"/>
      <c r="BF2" s="493"/>
      <c r="BG2" s="494"/>
      <c r="BH2" s="492" t="s">
        <v>252</v>
      </c>
      <c r="BI2" s="493"/>
      <c r="BJ2" s="493"/>
      <c r="BK2" s="493"/>
      <c r="BL2" s="494"/>
      <c r="BM2" s="489" t="s">
        <v>252</v>
      </c>
      <c r="BN2" s="490"/>
      <c r="BO2" s="490"/>
      <c r="BP2" s="490"/>
      <c r="BQ2" s="491"/>
      <c r="BR2" s="489" t="s">
        <v>252</v>
      </c>
      <c r="BS2" s="490"/>
      <c r="BT2" s="490"/>
      <c r="BU2" s="490"/>
      <c r="BV2" s="491"/>
      <c r="BW2" s="489" t="s">
        <v>252</v>
      </c>
      <c r="BX2" s="490"/>
      <c r="BY2" s="490"/>
      <c r="BZ2" s="490"/>
      <c r="CA2" s="491"/>
      <c r="CB2" s="489" t="s">
        <v>252</v>
      </c>
      <c r="CC2" s="490"/>
      <c r="CD2" s="490"/>
      <c r="CE2" s="490"/>
      <c r="CF2" s="491"/>
    </row>
    <row r="3" spans="1:84" ht="24" customHeight="1" thickBot="1" x14ac:dyDescent="0.25">
      <c r="A3" s="484"/>
      <c r="B3" s="484"/>
      <c r="C3" s="484"/>
      <c r="D3" s="485"/>
      <c r="E3" s="518" t="s">
        <v>151</v>
      </c>
      <c r="F3" s="519"/>
      <c r="G3" s="519"/>
      <c r="H3" s="519"/>
      <c r="I3" s="520"/>
      <c r="J3" s="518" t="s">
        <v>151</v>
      </c>
      <c r="K3" s="519"/>
      <c r="L3" s="519"/>
      <c r="M3" s="519"/>
      <c r="N3" s="520"/>
      <c r="O3" s="518" t="s">
        <v>151</v>
      </c>
      <c r="P3" s="519"/>
      <c r="Q3" s="519"/>
      <c r="R3" s="519"/>
      <c r="S3" s="520"/>
      <c r="T3" s="518" t="s">
        <v>151</v>
      </c>
      <c r="U3" s="519"/>
      <c r="V3" s="519"/>
      <c r="W3" s="519"/>
      <c r="X3" s="520"/>
      <c r="Y3" s="513" t="s">
        <v>151</v>
      </c>
      <c r="Z3" s="514"/>
      <c r="AA3" s="514"/>
      <c r="AB3" s="514"/>
      <c r="AC3" s="515"/>
      <c r="AD3" s="513" t="s">
        <v>151</v>
      </c>
      <c r="AE3" s="514"/>
      <c r="AF3" s="514"/>
      <c r="AG3" s="514"/>
      <c r="AH3" s="515"/>
      <c r="AI3" s="513" t="s">
        <v>151</v>
      </c>
      <c r="AJ3" s="514"/>
      <c r="AK3" s="514"/>
      <c r="AL3" s="514"/>
      <c r="AM3" s="515"/>
      <c r="AN3" s="513" t="s">
        <v>151</v>
      </c>
      <c r="AO3" s="514"/>
      <c r="AP3" s="514"/>
      <c r="AQ3" s="514"/>
      <c r="AR3" s="515"/>
      <c r="AS3" s="510" t="s">
        <v>151</v>
      </c>
      <c r="AT3" s="511"/>
      <c r="AU3" s="511"/>
      <c r="AV3" s="511"/>
      <c r="AW3" s="512"/>
      <c r="AX3" s="510" t="s">
        <v>151</v>
      </c>
      <c r="AY3" s="511"/>
      <c r="AZ3" s="511"/>
      <c r="BA3" s="511"/>
      <c r="BB3" s="512"/>
      <c r="BC3" s="510" t="s">
        <v>151</v>
      </c>
      <c r="BD3" s="511"/>
      <c r="BE3" s="511"/>
      <c r="BF3" s="511"/>
      <c r="BG3" s="512"/>
      <c r="BH3" s="510" t="s">
        <v>151</v>
      </c>
      <c r="BI3" s="511"/>
      <c r="BJ3" s="511"/>
      <c r="BK3" s="511"/>
      <c r="BL3" s="512"/>
      <c r="BM3" s="507" t="s">
        <v>151</v>
      </c>
      <c r="BN3" s="508"/>
      <c r="BO3" s="508"/>
      <c r="BP3" s="508"/>
      <c r="BQ3" s="509"/>
      <c r="BR3" s="507" t="s">
        <v>151</v>
      </c>
      <c r="BS3" s="508"/>
      <c r="BT3" s="508"/>
      <c r="BU3" s="508"/>
      <c r="BV3" s="509"/>
      <c r="BW3" s="507" t="s">
        <v>151</v>
      </c>
      <c r="BX3" s="508"/>
      <c r="BY3" s="508"/>
      <c r="BZ3" s="508"/>
      <c r="CA3" s="509"/>
      <c r="CB3" s="507" t="s">
        <v>151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253</v>
      </c>
      <c r="F4" s="457"/>
      <c r="G4" s="457"/>
      <c r="H4" s="457"/>
      <c r="I4" s="458"/>
      <c r="J4" s="456" t="s">
        <v>253</v>
      </c>
      <c r="K4" s="457"/>
      <c r="L4" s="457"/>
      <c r="M4" s="457"/>
      <c r="N4" s="458"/>
      <c r="O4" s="456" t="s">
        <v>253</v>
      </c>
      <c r="P4" s="457"/>
      <c r="Q4" s="457"/>
      <c r="R4" s="457"/>
      <c r="S4" s="458"/>
      <c r="T4" s="456" t="s">
        <v>253</v>
      </c>
      <c r="U4" s="457"/>
      <c r="V4" s="457"/>
      <c r="W4" s="457"/>
      <c r="X4" s="458"/>
      <c r="Y4" s="486" t="s">
        <v>253</v>
      </c>
      <c r="Z4" s="487"/>
      <c r="AA4" s="487"/>
      <c r="AB4" s="487"/>
      <c r="AC4" s="488"/>
      <c r="AD4" s="486" t="s">
        <v>253</v>
      </c>
      <c r="AE4" s="487"/>
      <c r="AF4" s="487"/>
      <c r="AG4" s="487"/>
      <c r="AH4" s="488"/>
      <c r="AI4" s="486" t="s">
        <v>253</v>
      </c>
      <c r="AJ4" s="487"/>
      <c r="AK4" s="487"/>
      <c r="AL4" s="487"/>
      <c r="AM4" s="488"/>
      <c r="AN4" s="486" t="s">
        <v>253</v>
      </c>
      <c r="AO4" s="487"/>
      <c r="AP4" s="487"/>
      <c r="AQ4" s="487"/>
      <c r="AR4" s="488"/>
      <c r="AS4" s="492" t="s">
        <v>253</v>
      </c>
      <c r="AT4" s="493"/>
      <c r="AU4" s="493"/>
      <c r="AV4" s="493"/>
      <c r="AW4" s="494"/>
      <c r="AX4" s="492" t="s">
        <v>253</v>
      </c>
      <c r="AY4" s="493"/>
      <c r="AZ4" s="493"/>
      <c r="BA4" s="493"/>
      <c r="BB4" s="494"/>
      <c r="BC4" s="492" t="s">
        <v>253</v>
      </c>
      <c r="BD4" s="493"/>
      <c r="BE4" s="493"/>
      <c r="BF4" s="493"/>
      <c r="BG4" s="494"/>
      <c r="BH4" s="492" t="s">
        <v>253</v>
      </c>
      <c r="BI4" s="493"/>
      <c r="BJ4" s="493"/>
      <c r="BK4" s="493"/>
      <c r="BL4" s="494"/>
      <c r="BM4" s="489" t="s">
        <v>253</v>
      </c>
      <c r="BN4" s="490"/>
      <c r="BO4" s="490"/>
      <c r="BP4" s="490"/>
      <c r="BQ4" s="491"/>
      <c r="BR4" s="489" t="s">
        <v>253</v>
      </c>
      <c r="BS4" s="490"/>
      <c r="BT4" s="490"/>
      <c r="BU4" s="490"/>
      <c r="BV4" s="491"/>
      <c r="BW4" s="489" t="s">
        <v>253</v>
      </c>
      <c r="BX4" s="490"/>
      <c r="BY4" s="490"/>
      <c r="BZ4" s="490"/>
      <c r="CA4" s="491"/>
      <c r="CB4" s="489" t="s">
        <v>253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83</v>
      </c>
      <c r="F7" s="69">
        <v>30</v>
      </c>
      <c r="G7" s="59" t="s">
        <v>130</v>
      </c>
      <c r="H7" s="119" t="s">
        <v>4</v>
      </c>
      <c r="I7" s="119" t="s">
        <v>4</v>
      </c>
      <c r="J7" s="9">
        <f t="shared" ref="J7:J26" si="0">E7+18</f>
        <v>101</v>
      </c>
      <c r="K7" s="69">
        <v>30</v>
      </c>
      <c r="L7" s="59" t="s">
        <v>130</v>
      </c>
      <c r="M7" s="119" t="s">
        <v>4</v>
      </c>
      <c r="N7" s="119" t="s">
        <v>4</v>
      </c>
      <c r="O7" s="9">
        <f>E7-13</f>
        <v>70</v>
      </c>
      <c r="P7" s="209" t="s">
        <v>4</v>
      </c>
      <c r="Q7" s="174" t="s">
        <v>130</v>
      </c>
      <c r="R7" s="119" t="s">
        <v>4</v>
      </c>
      <c r="S7" s="119" t="s">
        <v>4</v>
      </c>
      <c r="T7" s="9">
        <f t="shared" ref="T7:T70" si="1">J7+O7-E7</f>
        <v>88</v>
      </c>
      <c r="U7" s="209" t="s">
        <v>4</v>
      </c>
      <c r="V7" s="174" t="s">
        <v>130</v>
      </c>
      <c r="W7" s="119" t="s">
        <v>4</v>
      </c>
      <c r="X7" s="119" t="s">
        <v>4</v>
      </c>
      <c r="Y7" s="9">
        <f t="shared" ref="Y7:Y20" si="2">E7+16</f>
        <v>99</v>
      </c>
      <c r="Z7" s="69">
        <v>30</v>
      </c>
      <c r="AA7" s="59" t="s">
        <v>130</v>
      </c>
      <c r="AB7" s="119" t="s">
        <v>4</v>
      </c>
      <c r="AC7" s="119" t="s">
        <v>4</v>
      </c>
      <c r="AD7" s="9">
        <f t="shared" ref="AD7:AD20" si="3">Y7+18</f>
        <v>117</v>
      </c>
      <c r="AE7" s="69">
        <v>30</v>
      </c>
      <c r="AF7" s="59" t="s">
        <v>130</v>
      </c>
      <c r="AG7" s="119" t="s">
        <v>4</v>
      </c>
      <c r="AH7" s="119" t="s">
        <v>4</v>
      </c>
      <c r="AI7" s="9">
        <f>Y7-14</f>
        <v>85</v>
      </c>
      <c r="AJ7" s="209" t="s">
        <v>4</v>
      </c>
      <c r="AK7" s="174" t="s">
        <v>130</v>
      </c>
      <c r="AL7" s="119" t="s">
        <v>4</v>
      </c>
      <c r="AM7" s="119" t="s">
        <v>4</v>
      </c>
      <c r="AN7" s="9">
        <f t="shared" ref="AN7:AN22" si="4">AD7+AI7-Y7</f>
        <v>103</v>
      </c>
      <c r="AO7" s="209" t="s">
        <v>4</v>
      </c>
      <c r="AP7" s="174" t="s">
        <v>130</v>
      </c>
      <c r="AQ7" s="119" t="s">
        <v>4</v>
      </c>
      <c r="AR7" s="119" t="s">
        <v>4</v>
      </c>
      <c r="AS7" s="9">
        <v>83</v>
      </c>
      <c r="AT7" s="69">
        <v>30</v>
      </c>
      <c r="AU7" s="59" t="s">
        <v>130</v>
      </c>
      <c r="AV7" s="119" t="s">
        <v>4</v>
      </c>
      <c r="AW7" s="119" t="s">
        <v>4</v>
      </c>
      <c r="AX7" s="9">
        <f t="shared" ref="AX7:AX22" si="5">AS7+18</f>
        <v>101</v>
      </c>
      <c r="AY7" s="69">
        <v>30</v>
      </c>
      <c r="AZ7" s="59" t="s">
        <v>130</v>
      </c>
      <c r="BA7" s="119" t="s">
        <v>4</v>
      </c>
      <c r="BB7" s="119" t="s">
        <v>4</v>
      </c>
      <c r="BC7" s="9">
        <f>AS7-13</f>
        <v>70</v>
      </c>
      <c r="BD7" s="209" t="s">
        <v>4</v>
      </c>
      <c r="BE7" s="174" t="s">
        <v>130</v>
      </c>
      <c r="BF7" s="119" t="s">
        <v>4</v>
      </c>
      <c r="BG7" s="119" t="s">
        <v>4</v>
      </c>
      <c r="BH7" s="9">
        <f t="shared" ref="BH7:BH22" si="6">AX7+BC7-AS7</f>
        <v>88</v>
      </c>
      <c r="BI7" s="209" t="s">
        <v>4</v>
      </c>
      <c r="BJ7" s="174" t="s">
        <v>130</v>
      </c>
      <c r="BK7" s="119" t="s">
        <v>4</v>
      </c>
      <c r="BL7" s="119" t="s">
        <v>4</v>
      </c>
      <c r="BM7" s="9">
        <f t="shared" ref="BM7:BM20" si="7">AS7+16</f>
        <v>99</v>
      </c>
      <c r="BN7" s="69">
        <v>30</v>
      </c>
      <c r="BO7" s="59" t="s">
        <v>130</v>
      </c>
      <c r="BP7" s="119" t="s">
        <v>4</v>
      </c>
      <c r="BQ7" s="119" t="s">
        <v>4</v>
      </c>
      <c r="BR7" s="9">
        <f t="shared" ref="BR7:BR22" si="8">BM7+18</f>
        <v>117</v>
      </c>
      <c r="BS7" s="69">
        <v>30</v>
      </c>
      <c r="BT7" s="59" t="s">
        <v>130</v>
      </c>
      <c r="BU7" s="119" t="s">
        <v>4</v>
      </c>
      <c r="BV7" s="119" t="s">
        <v>4</v>
      </c>
      <c r="BW7" s="9">
        <f>BM7-14</f>
        <v>85</v>
      </c>
      <c r="BX7" s="209" t="s">
        <v>4</v>
      </c>
      <c r="BY7" s="174" t="s">
        <v>130</v>
      </c>
      <c r="BZ7" s="119" t="s">
        <v>4</v>
      </c>
      <c r="CA7" s="119" t="s">
        <v>4</v>
      </c>
      <c r="CB7" s="9">
        <f t="shared" ref="CB7:CB22" si="9">BR7+BW7-BM7</f>
        <v>103</v>
      </c>
      <c r="CC7" s="209" t="s">
        <v>4</v>
      </c>
      <c r="CD7" s="174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83</v>
      </c>
      <c r="F8" s="207">
        <v>4</v>
      </c>
      <c r="G8" s="61" t="s">
        <v>131</v>
      </c>
      <c r="H8" s="120" t="s">
        <v>134</v>
      </c>
      <c r="I8" s="120" t="s">
        <v>4</v>
      </c>
      <c r="J8" s="12">
        <f t="shared" si="0"/>
        <v>101</v>
      </c>
      <c r="K8" s="207">
        <v>4</v>
      </c>
      <c r="L8" s="61" t="s">
        <v>131</v>
      </c>
      <c r="M8" s="120" t="s">
        <v>134</v>
      </c>
      <c r="N8" s="120" t="s">
        <v>4</v>
      </c>
      <c r="O8" s="12">
        <f>E8-13</f>
        <v>70</v>
      </c>
      <c r="P8" s="211" t="s">
        <v>4</v>
      </c>
      <c r="Q8" s="176" t="s">
        <v>131</v>
      </c>
      <c r="R8" s="120" t="s">
        <v>134</v>
      </c>
      <c r="S8" s="120" t="s">
        <v>4</v>
      </c>
      <c r="T8" s="12">
        <f t="shared" si="1"/>
        <v>88</v>
      </c>
      <c r="U8" s="211" t="s">
        <v>4</v>
      </c>
      <c r="V8" s="176" t="s">
        <v>131</v>
      </c>
      <c r="W8" s="120" t="s">
        <v>134</v>
      </c>
      <c r="X8" s="120" t="s">
        <v>4</v>
      </c>
      <c r="Y8" s="12">
        <f t="shared" si="2"/>
        <v>99</v>
      </c>
      <c r="Z8" s="207">
        <v>4</v>
      </c>
      <c r="AA8" s="61" t="s">
        <v>131</v>
      </c>
      <c r="AB8" s="120" t="s">
        <v>134</v>
      </c>
      <c r="AC8" s="120" t="s">
        <v>4</v>
      </c>
      <c r="AD8" s="12">
        <f t="shared" si="3"/>
        <v>117</v>
      </c>
      <c r="AE8" s="207">
        <v>4</v>
      </c>
      <c r="AF8" s="61" t="s">
        <v>131</v>
      </c>
      <c r="AG8" s="120" t="s">
        <v>134</v>
      </c>
      <c r="AH8" s="120" t="s">
        <v>4</v>
      </c>
      <c r="AI8" s="12">
        <f>Y8-14</f>
        <v>85</v>
      </c>
      <c r="AJ8" s="211" t="s">
        <v>4</v>
      </c>
      <c r="AK8" s="176" t="s">
        <v>131</v>
      </c>
      <c r="AL8" s="120" t="s">
        <v>134</v>
      </c>
      <c r="AM8" s="120" t="s">
        <v>4</v>
      </c>
      <c r="AN8" s="12">
        <f t="shared" si="4"/>
        <v>103</v>
      </c>
      <c r="AO8" s="211" t="s">
        <v>4</v>
      </c>
      <c r="AP8" s="176" t="s">
        <v>131</v>
      </c>
      <c r="AQ8" s="120" t="s">
        <v>134</v>
      </c>
      <c r="AR8" s="120" t="s">
        <v>4</v>
      </c>
      <c r="AS8" s="12">
        <v>83</v>
      </c>
      <c r="AT8" s="207">
        <v>4</v>
      </c>
      <c r="AU8" s="61" t="s">
        <v>131</v>
      </c>
      <c r="AV8" s="120" t="s">
        <v>134</v>
      </c>
      <c r="AW8" s="120" t="s">
        <v>4</v>
      </c>
      <c r="AX8" s="12">
        <f t="shared" si="5"/>
        <v>101</v>
      </c>
      <c r="AY8" s="207">
        <v>4</v>
      </c>
      <c r="AZ8" s="61" t="s">
        <v>131</v>
      </c>
      <c r="BA8" s="120" t="s">
        <v>134</v>
      </c>
      <c r="BB8" s="120" t="s">
        <v>4</v>
      </c>
      <c r="BC8" s="12">
        <f>AS8-13</f>
        <v>70</v>
      </c>
      <c r="BD8" s="211" t="s">
        <v>4</v>
      </c>
      <c r="BE8" s="176" t="s">
        <v>131</v>
      </c>
      <c r="BF8" s="120" t="s">
        <v>134</v>
      </c>
      <c r="BG8" s="120" t="s">
        <v>4</v>
      </c>
      <c r="BH8" s="12">
        <f t="shared" si="6"/>
        <v>88</v>
      </c>
      <c r="BI8" s="211" t="s">
        <v>4</v>
      </c>
      <c r="BJ8" s="176" t="s">
        <v>131</v>
      </c>
      <c r="BK8" s="120" t="s">
        <v>134</v>
      </c>
      <c r="BL8" s="120" t="s">
        <v>4</v>
      </c>
      <c r="BM8" s="12">
        <f t="shared" si="7"/>
        <v>99</v>
      </c>
      <c r="BN8" s="207">
        <v>4</v>
      </c>
      <c r="BO8" s="61" t="s">
        <v>131</v>
      </c>
      <c r="BP8" s="120" t="s">
        <v>134</v>
      </c>
      <c r="BQ8" s="120" t="s">
        <v>4</v>
      </c>
      <c r="BR8" s="12">
        <f t="shared" si="8"/>
        <v>117</v>
      </c>
      <c r="BS8" s="207">
        <v>4</v>
      </c>
      <c r="BT8" s="61" t="s">
        <v>131</v>
      </c>
      <c r="BU8" s="120" t="s">
        <v>134</v>
      </c>
      <c r="BV8" s="120" t="s">
        <v>4</v>
      </c>
      <c r="BW8" s="12">
        <f>BM8-14</f>
        <v>85</v>
      </c>
      <c r="BX8" s="211" t="s">
        <v>4</v>
      </c>
      <c r="BY8" s="176" t="s">
        <v>131</v>
      </c>
      <c r="BZ8" s="120" t="s">
        <v>134</v>
      </c>
      <c r="CA8" s="120" t="s">
        <v>4</v>
      </c>
      <c r="CB8" s="12">
        <f t="shared" si="9"/>
        <v>103</v>
      </c>
      <c r="CC8" s="211" t="s">
        <v>4</v>
      </c>
      <c r="CD8" s="176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81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99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f t="shared" ref="O9:O13" si="10">E9-11</f>
        <v>70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1"/>
        <v>88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2"/>
        <v>97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3"/>
        <v>115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f t="shared" ref="AI9:AI14" si="11">Y9-12</f>
        <v>85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4"/>
        <v>103</v>
      </c>
      <c r="AO9" s="70" t="s">
        <v>4</v>
      </c>
      <c r="AP9" s="61" t="s">
        <v>130</v>
      </c>
      <c r="AQ9" s="121" t="s">
        <v>4</v>
      </c>
      <c r="AR9" s="121" t="s">
        <v>4</v>
      </c>
      <c r="AS9" s="12">
        <v>81</v>
      </c>
      <c r="AT9" s="70" t="s">
        <v>4</v>
      </c>
      <c r="AU9" s="61" t="s">
        <v>130</v>
      </c>
      <c r="AV9" s="121" t="s">
        <v>4</v>
      </c>
      <c r="AW9" s="121" t="s">
        <v>4</v>
      </c>
      <c r="AX9" s="12">
        <f t="shared" si="5"/>
        <v>99</v>
      </c>
      <c r="AY9" s="70" t="s">
        <v>4</v>
      </c>
      <c r="AZ9" s="61" t="s">
        <v>130</v>
      </c>
      <c r="BA9" s="121" t="s">
        <v>4</v>
      </c>
      <c r="BB9" s="121" t="s">
        <v>4</v>
      </c>
      <c r="BC9" s="12">
        <f t="shared" ref="BC9:BC13" si="12">AS9-11</f>
        <v>70</v>
      </c>
      <c r="BD9" s="70" t="s">
        <v>4</v>
      </c>
      <c r="BE9" s="61" t="s">
        <v>130</v>
      </c>
      <c r="BF9" s="121" t="s">
        <v>4</v>
      </c>
      <c r="BG9" s="121" t="s">
        <v>4</v>
      </c>
      <c r="BH9" s="12">
        <f t="shared" si="6"/>
        <v>88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7"/>
        <v>97</v>
      </c>
      <c r="BN9" s="70" t="s">
        <v>4</v>
      </c>
      <c r="BO9" s="61" t="s">
        <v>130</v>
      </c>
      <c r="BP9" s="121" t="s">
        <v>4</v>
      </c>
      <c r="BQ9" s="121" t="s">
        <v>4</v>
      </c>
      <c r="BR9" s="12">
        <f t="shared" si="8"/>
        <v>115</v>
      </c>
      <c r="BS9" s="70" t="s">
        <v>4</v>
      </c>
      <c r="BT9" s="61" t="s">
        <v>130</v>
      </c>
      <c r="BU9" s="121" t="s">
        <v>4</v>
      </c>
      <c r="BV9" s="121" t="s">
        <v>4</v>
      </c>
      <c r="BW9" s="12">
        <f t="shared" ref="BW9:BW14" si="13">BM9-12</f>
        <v>85</v>
      </c>
      <c r="BX9" s="70" t="s">
        <v>4</v>
      </c>
      <c r="BY9" s="61" t="s">
        <v>130</v>
      </c>
      <c r="BZ9" s="121" t="s">
        <v>4</v>
      </c>
      <c r="CA9" s="121" t="s">
        <v>4</v>
      </c>
      <c r="CB9" s="12">
        <f t="shared" si="9"/>
        <v>103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81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99</v>
      </c>
      <c r="K10" s="71" t="s">
        <v>4</v>
      </c>
      <c r="L10" s="61" t="s">
        <v>132</v>
      </c>
      <c r="M10" s="120" t="s">
        <v>4</v>
      </c>
      <c r="N10" s="120" t="s">
        <v>4</v>
      </c>
      <c r="O10" s="15">
        <f t="shared" si="10"/>
        <v>70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1"/>
        <v>88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2"/>
        <v>97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3"/>
        <v>115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15">
        <f t="shared" si="11"/>
        <v>85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4"/>
        <v>103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81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5"/>
        <v>99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15">
        <f t="shared" si="12"/>
        <v>70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6"/>
        <v>88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7"/>
        <v>97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8"/>
        <v>115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15">
        <f t="shared" si="13"/>
        <v>85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9"/>
        <v>103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81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99</v>
      </c>
      <c r="K11" s="71" t="s">
        <v>4</v>
      </c>
      <c r="L11" s="61" t="s">
        <v>132</v>
      </c>
      <c r="M11" s="120" t="s">
        <v>4</v>
      </c>
      <c r="N11" s="120" t="s">
        <v>4</v>
      </c>
      <c r="O11" s="15">
        <f t="shared" si="10"/>
        <v>70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1"/>
        <v>88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2"/>
        <v>97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3"/>
        <v>115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15">
        <f t="shared" si="11"/>
        <v>85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4"/>
        <v>103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81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5"/>
        <v>99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15">
        <f t="shared" si="12"/>
        <v>70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6"/>
        <v>88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7"/>
        <v>97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8"/>
        <v>115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15">
        <f t="shared" si="13"/>
        <v>85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9"/>
        <v>103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81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99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f t="shared" si="10"/>
        <v>70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1"/>
        <v>88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2"/>
        <v>97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3"/>
        <v>115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f t="shared" si="11"/>
        <v>85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4"/>
        <v>103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81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5"/>
        <v>99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f t="shared" si="12"/>
        <v>70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6"/>
        <v>88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7"/>
        <v>97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8"/>
        <v>115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f t="shared" si="13"/>
        <v>85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9"/>
        <v>103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81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99</v>
      </c>
      <c r="K13" s="71" t="s">
        <v>4</v>
      </c>
      <c r="L13" s="115" t="s">
        <v>130</v>
      </c>
      <c r="M13" s="120" t="s">
        <v>4</v>
      </c>
      <c r="N13" s="120" t="s">
        <v>4</v>
      </c>
      <c r="O13" s="15">
        <f t="shared" si="10"/>
        <v>70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1"/>
        <v>88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2"/>
        <v>97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3"/>
        <v>115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15">
        <f t="shared" si="11"/>
        <v>85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4"/>
        <v>103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81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5"/>
        <v>99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15">
        <f t="shared" si="12"/>
        <v>70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6"/>
        <v>88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7"/>
        <v>97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8"/>
        <v>115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15">
        <f t="shared" si="13"/>
        <v>85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9"/>
        <v>103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81</v>
      </c>
      <c r="F14" s="71">
        <v>1</v>
      </c>
      <c r="G14" s="61" t="s">
        <v>132</v>
      </c>
      <c r="H14" s="120" t="s">
        <v>182</v>
      </c>
      <c r="I14" s="120" t="s">
        <v>136</v>
      </c>
      <c r="J14" s="15">
        <f t="shared" si="0"/>
        <v>99</v>
      </c>
      <c r="K14" s="71">
        <v>1</v>
      </c>
      <c r="L14" s="61" t="s">
        <v>132</v>
      </c>
      <c r="M14" s="120" t="s">
        <v>182</v>
      </c>
      <c r="N14" s="120" t="s">
        <v>136</v>
      </c>
      <c r="O14" s="15">
        <f>E14-11</f>
        <v>70</v>
      </c>
      <c r="P14" s="175" t="s">
        <v>4</v>
      </c>
      <c r="Q14" s="176" t="s">
        <v>132</v>
      </c>
      <c r="R14" s="120" t="s">
        <v>182</v>
      </c>
      <c r="S14" s="120" t="s">
        <v>136</v>
      </c>
      <c r="T14" s="15">
        <f t="shared" si="1"/>
        <v>88</v>
      </c>
      <c r="U14" s="175" t="s">
        <v>4</v>
      </c>
      <c r="V14" s="176" t="s">
        <v>132</v>
      </c>
      <c r="W14" s="120" t="s">
        <v>182</v>
      </c>
      <c r="X14" s="120" t="s">
        <v>136</v>
      </c>
      <c r="Y14" s="15">
        <f t="shared" si="2"/>
        <v>97</v>
      </c>
      <c r="Z14" s="71">
        <v>1</v>
      </c>
      <c r="AA14" s="61" t="s">
        <v>132</v>
      </c>
      <c r="AB14" s="120" t="s">
        <v>182</v>
      </c>
      <c r="AC14" s="120" t="s">
        <v>136</v>
      </c>
      <c r="AD14" s="15">
        <f t="shared" si="3"/>
        <v>115</v>
      </c>
      <c r="AE14" s="71">
        <v>1</v>
      </c>
      <c r="AF14" s="61" t="s">
        <v>132</v>
      </c>
      <c r="AG14" s="120" t="s">
        <v>182</v>
      </c>
      <c r="AH14" s="120" t="s">
        <v>136</v>
      </c>
      <c r="AI14" s="15">
        <f t="shared" si="11"/>
        <v>85</v>
      </c>
      <c r="AJ14" s="175" t="s">
        <v>4</v>
      </c>
      <c r="AK14" s="176" t="s">
        <v>132</v>
      </c>
      <c r="AL14" s="120" t="s">
        <v>182</v>
      </c>
      <c r="AM14" s="120" t="s">
        <v>136</v>
      </c>
      <c r="AN14" s="15">
        <f t="shared" si="4"/>
        <v>103</v>
      </c>
      <c r="AO14" s="175" t="s">
        <v>4</v>
      </c>
      <c r="AP14" s="176" t="s">
        <v>132</v>
      </c>
      <c r="AQ14" s="120" t="s">
        <v>182</v>
      </c>
      <c r="AR14" s="120" t="s">
        <v>136</v>
      </c>
      <c r="AS14" s="15">
        <v>81</v>
      </c>
      <c r="AT14" s="71">
        <v>1</v>
      </c>
      <c r="AU14" s="61" t="s">
        <v>132</v>
      </c>
      <c r="AV14" s="120" t="s">
        <v>182</v>
      </c>
      <c r="AW14" s="120" t="s">
        <v>136</v>
      </c>
      <c r="AX14" s="15">
        <f t="shared" si="5"/>
        <v>99</v>
      </c>
      <c r="AY14" s="71">
        <v>1</v>
      </c>
      <c r="AZ14" s="61" t="s">
        <v>132</v>
      </c>
      <c r="BA14" s="120" t="s">
        <v>182</v>
      </c>
      <c r="BB14" s="120" t="s">
        <v>136</v>
      </c>
      <c r="BC14" s="15">
        <f>AS14-11</f>
        <v>70</v>
      </c>
      <c r="BD14" s="175" t="s">
        <v>4</v>
      </c>
      <c r="BE14" s="176" t="s">
        <v>132</v>
      </c>
      <c r="BF14" s="120" t="s">
        <v>182</v>
      </c>
      <c r="BG14" s="120" t="s">
        <v>136</v>
      </c>
      <c r="BH14" s="15">
        <f t="shared" si="6"/>
        <v>88</v>
      </c>
      <c r="BI14" s="175" t="s">
        <v>4</v>
      </c>
      <c r="BJ14" s="176" t="s">
        <v>132</v>
      </c>
      <c r="BK14" s="120" t="s">
        <v>182</v>
      </c>
      <c r="BL14" s="120" t="s">
        <v>136</v>
      </c>
      <c r="BM14" s="15">
        <f t="shared" si="7"/>
        <v>97</v>
      </c>
      <c r="BN14" s="71">
        <v>1</v>
      </c>
      <c r="BO14" s="61" t="s">
        <v>132</v>
      </c>
      <c r="BP14" s="120" t="s">
        <v>182</v>
      </c>
      <c r="BQ14" s="120" t="s">
        <v>136</v>
      </c>
      <c r="BR14" s="15">
        <f t="shared" si="8"/>
        <v>115</v>
      </c>
      <c r="BS14" s="71">
        <v>1</v>
      </c>
      <c r="BT14" s="61" t="s">
        <v>132</v>
      </c>
      <c r="BU14" s="120" t="s">
        <v>182</v>
      </c>
      <c r="BV14" s="120" t="s">
        <v>136</v>
      </c>
      <c r="BW14" s="15">
        <f t="shared" si="13"/>
        <v>85</v>
      </c>
      <c r="BX14" s="175" t="s">
        <v>4</v>
      </c>
      <c r="BY14" s="176" t="s">
        <v>132</v>
      </c>
      <c r="BZ14" s="120" t="s">
        <v>182</v>
      </c>
      <c r="CA14" s="120" t="s">
        <v>136</v>
      </c>
      <c r="CB14" s="15">
        <f t="shared" si="9"/>
        <v>103</v>
      </c>
      <c r="CC14" s="175" t="s">
        <v>4</v>
      </c>
      <c r="CD14" s="176" t="s">
        <v>132</v>
      </c>
      <c r="CE14" s="120" t="s">
        <v>182</v>
      </c>
      <c r="CF14" s="120" t="s">
        <v>136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80</v>
      </c>
      <c r="F15" s="71">
        <v>30</v>
      </c>
      <c r="G15" s="115" t="s">
        <v>130</v>
      </c>
      <c r="H15" s="120" t="s">
        <v>134</v>
      </c>
      <c r="I15" s="120" t="s">
        <v>136</v>
      </c>
      <c r="J15" s="15">
        <f t="shared" si="0"/>
        <v>98</v>
      </c>
      <c r="K15" s="71">
        <v>30</v>
      </c>
      <c r="L15" s="115" t="s">
        <v>130</v>
      </c>
      <c r="M15" s="120" t="s">
        <v>134</v>
      </c>
      <c r="N15" s="120" t="s">
        <v>136</v>
      </c>
      <c r="O15" s="15">
        <f t="shared" ref="O15:O16" si="14">E15-10</f>
        <v>70</v>
      </c>
      <c r="P15" s="175" t="s">
        <v>4</v>
      </c>
      <c r="Q15" s="176" t="s">
        <v>130</v>
      </c>
      <c r="R15" s="120" t="s">
        <v>134</v>
      </c>
      <c r="S15" s="120" t="s">
        <v>136</v>
      </c>
      <c r="T15" s="15">
        <f t="shared" si="1"/>
        <v>88</v>
      </c>
      <c r="U15" s="175" t="s">
        <v>4</v>
      </c>
      <c r="V15" s="176" t="s">
        <v>130</v>
      </c>
      <c r="W15" s="120" t="s">
        <v>134</v>
      </c>
      <c r="X15" s="120" t="s">
        <v>136</v>
      </c>
      <c r="Y15" s="15">
        <f t="shared" si="2"/>
        <v>96</v>
      </c>
      <c r="Z15" s="71">
        <v>30</v>
      </c>
      <c r="AA15" s="115" t="s">
        <v>130</v>
      </c>
      <c r="AB15" s="120" t="s">
        <v>134</v>
      </c>
      <c r="AC15" s="120" t="s">
        <v>136</v>
      </c>
      <c r="AD15" s="15">
        <f t="shared" si="3"/>
        <v>114</v>
      </c>
      <c r="AE15" s="71">
        <v>30</v>
      </c>
      <c r="AF15" s="115" t="s">
        <v>130</v>
      </c>
      <c r="AG15" s="120" t="s">
        <v>134</v>
      </c>
      <c r="AH15" s="120" t="s">
        <v>136</v>
      </c>
      <c r="AI15" s="15">
        <f>Y15-11</f>
        <v>85</v>
      </c>
      <c r="AJ15" s="175" t="s">
        <v>4</v>
      </c>
      <c r="AK15" s="176" t="s">
        <v>130</v>
      </c>
      <c r="AL15" s="120" t="s">
        <v>134</v>
      </c>
      <c r="AM15" s="120" t="s">
        <v>136</v>
      </c>
      <c r="AN15" s="15">
        <f t="shared" si="4"/>
        <v>103</v>
      </c>
      <c r="AO15" s="175" t="s">
        <v>4</v>
      </c>
      <c r="AP15" s="176" t="s">
        <v>130</v>
      </c>
      <c r="AQ15" s="120" t="s">
        <v>134</v>
      </c>
      <c r="AR15" s="120" t="s">
        <v>136</v>
      </c>
      <c r="AS15" s="15">
        <v>80</v>
      </c>
      <c r="AT15" s="71">
        <v>30</v>
      </c>
      <c r="AU15" s="115" t="s">
        <v>130</v>
      </c>
      <c r="AV15" s="120" t="s">
        <v>134</v>
      </c>
      <c r="AW15" s="120" t="s">
        <v>136</v>
      </c>
      <c r="AX15" s="15">
        <f t="shared" si="5"/>
        <v>98</v>
      </c>
      <c r="AY15" s="71">
        <v>30</v>
      </c>
      <c r="AZ15" s="115" t="s">
        <v>130</v>
      </c>
      <c r="BA15" s="120" t="s">
        <v>134</v>
      </c>
      <c r="BB15" s="120" t="s">
        <v>136</v>
      </c>
      <c r="BC15" s="15">
        <f t="shared" ref="BC15:BC16" si="15">AS15-10</f>
        <v>70</v>
      </c>
      <c r="BD15" s="175" t="s">
        <v>4</v>
      </c>
      <c r="BE15" s="176" t="s">
        <v>130</v>
      </c>
      <c r="BF15" s="120" t="s">
        <v>134</v>
      </c>
      <c r="BG15" s="120" t="s">
        <v>136</v>
      </c>
      <c r="BH15" s="15">
        <f t="shared" si="6"/>
        <v>88</v>
      </c>
      <c r="BI15" s="175" t="s">
        <v>4</v>
      </c>
      <c r="BJ15" s="176" t="s">
        <v>130</v>
      </c>
      <c r="BK15" s="120" t="s">
        <v>134</v>
      </c>
      <c r="BL15" s="120" t="s">
        <v>136</v>
      </c>
      <c r="BM15" s="15">
        <f t="shared" si="7"/>
        <v>96</v>
      </c>
      <c r="BN15" s="71">
        <v>30</v>
      </c>
      <c r="BO15" s="115" t="s">
        <v>130</v>
      </c>
      <c r="BP15" s="120" t="s">
        <v>134</v>
      </c>
      <c r="BQ15" s="120" t="s">
        <v>136</v>
      </c>
      <c r="BR15" s="15">
        <f t="shared" si="8"/>
        <v>114</v>
      </c>
      <c r="BS15" s="71">
        <v>30</v>
      </c>
      <c r="BT15" s="115" t="s">
        <v>130</v>
      </c>
      <c r="BU15" s="120" t="s">
        <v>134</v>
      </c>
      <c r="BV15" s="120" t="s">
        <v>136</v>
      </c>
      <c r="BW15" s="15">
        <f>BM15-11</f>
        <v>85</v>
      </c>
      <c r="BX15" s="175" t="s">
        <v>4</v>
      </c>
      <c r="BY15" s="176" t="s">
        <v>130</v>
      </c>
      <c r="BZ15" s="120" t="s">
        <v>134</v>
      </c>
      <c r="CA15" s="120" t="s">
        <v>136</v>
      </c>
      <c r="CB15" s="15">
        <f t="shared" si="9"/>
        <v>103</v>
      </c>
      <c r="CC15" s="175" t="s">
        <v>4</v>
      </c>
      <c r="CD15" s="176" t="s">
        <v>130</v>
      </c>
      <c r="CE15" s="120" t="s">
        <v>134</v>
      </c>
      <c r="CF15" s="120" t="s">
        <v>136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80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98</v>
      </c>
      <c r="K16" s="71" t="s">
        <v>4</v>
      </c>
      <c r="L16" s="61" t="s">
        <v>133</v>
      </c>
      <c r="M16" s="120" t="s">
        <v>4</v>
      </c>
      <c r="N16" s="120" t="s">
        <v>4</v>
      </c>
      <c r="O16" s="15">
        <f t="shared" si="14"/>
        <v>70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1"/>
        <v>88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2"/>
        <v>96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3"/>
        <v>114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15">
        <f>Y16-11</f>
        <v>85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4"/>
        <v>103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80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5"/>
        <v>98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15">
        <f t="shared" si="15"/>
        <v>70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6"/>
        <v>88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7"/>
        <v>96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8"/>
        <v>114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15">
        <f>BM16-11</f>
        <v>85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9"/>
        <v>103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80</v>
      </c>
      <c r="F17" s="71">
        <v>3</v>
      </c>
      <c r="G17" s="61" t="s">
        <v>132</v>
      </c>
      <c r="H17" s="120" t="s">
        <v>134</v>
      </c>
      <c r="I17" s="120" t="s">
        <v>152</v>
      </c>
      <c r="J17" s="15">
        <f t="shared" si="0"/>
        <v>98</v>
      </c>
      <c r="K17" s="71">
        <v>3</v>
      </c>
      <c r="L17" s="61" t="s">
        <v>132</v>
      </c>
      <c r="M17" s="120" t="s">
        <v>134</v>
      </c>
      <c r="N17" s="120" t="s">
        <v>152</v>
      </c>
      <c r="O17" s="15">
        <f>E17-10</f>
        <v>70</v>
      </c>
      <c r="P17" s="175" t="s">
        <v>4</v>
      </c>
      <c r="Q17" s="176" t="s">
        <v>132</v>
      </c>
      <c r="R17" s="120" t="s">
        <v>134</v>
      </c>
      <c r="S17" s="120" t="s">
        <v>152</v>
      </c>
      <c r="T17" s="15">
        <f t="shared" si="1"/>
        <v>88</v>
      </c>
      <c r="U17" s="175" t="s">
        <v>4</v>
      </c>
      <c r="V17" s="176" t="s">
        <v>132</v>
      </c>
      <c r="W17" s="120" t="s">
        <v>134</v>
      </c>
      <c r="X17" s="120" t="s">
        <v>152</v>
      </c>
      <c r="Y17" s="15">
        <f t="shared" si="2"/>
        <v>96</v>
      </c>
      <c r="Z17" s="71">
        <v>3</v>
      </c>
      <c r="AA17" s="61" t="s">
        <v>132</v>
      </c>
      <c r="AB17" s="120" t="s">
        <v>134</v>
      </c>
      <c r="AC17" s="120" t="s">
        <v>152</v>
      </c>
      <c r="AD17" s="15">
        <f t="shared" si="3"/>
        <v>114</v>
      </c>
      <c r="AE17" s="71">
        <v>3</v>
      </c>
      <c r="AF17" s="61" t="s">
        <v>132</v>
      </c>
      <c r="AG17" s="120" t="s">
        <v>134</v>
      </c>
      <c r="AH17" s="120" t="s">
        <v>152</v>
      </c>
      <c r="AI17" s="15">
        <f>Y17-11</f>
        <v>85</v>
      </c>
      <c r="AJ17" s="175" t="s">
        <v>4</v>
      </c>
      <c r="AK17" s="176" t="s">
        <v>132</v>
      </c>
      <c r="AL17" s="120" t="s">
        <v>134</v>
      </c>
      <c r="AM17" s="120" t="s">
        <v>152</v>
      </c>
      <c r="AN17" s="15">
        <f t="shared" si="4"/>
        <v>103</v>
      </c>
      <c r="AO17" s="175" t="s">
        <v>4</v>
      </c>
      <c r="AP17" s="176" t="s">
        <v>132</v>
      </c>
      <c r="AQ17" s="120" t="s">
        <v>134</v>
      </c>
      <c r="AR17" s="120" t="s">
        <v>152</v>
      </c>
      <c r="AS17" s="15">
        <v>80</v>
      </c>
      <c r="AT17" s="71">
        <v>3</v>
      </c>
      <c r="AU17" s="61" t="s">
        <v>132</v>
      </c>
      <c r="AV17" s="120" t="s">
        <v>134</v>
      </c>
      <c r="AW17" s="120" t="s">
        <v>152</v>
      </c>
      <c r="AX17" s="15">
        <f t="shared" si="5"/>
        <v>98</v>
      </c>
      <c r="AY17" s="71">
        <v>3</v>
      </c>
      <c r="AZ17" s="61" t="s">
        <v>132</v>
      </c>
      <c r="BA17" s="120" t="s">
        <v>134</v>
      </c>
      <c r="BB17" s="120" t="s">
        <v>152</v>
      </c>
      <c r="BC17" s="15">
        <f>AS17-10</f>
        <v>70</v>
      </c>
      <c r="BD17" s="175" t="s">
        <v>4</v>
      </c>
      <c r="BE17" s="176" t="s">
        <v>132</v>
      </c>
      <c r="BF17" s="120" t="s">
        <v>134</v>
      </c>
      <c r="BG17" s="120" t="s">
        <v>152</v>
      </c>
      <c r="BH17" s="15">
        <f t="shared" si="6"/>
        <v>88</v>
      </c>
      <c r="BI17" s="175" t="s">
        <v>4</v>
      </c>
      <c r="BJ17" s="176" t="s">
        <v>132</v>
      </c>
      <c r="BK17" s="120" t="s">
        <v>134</v>
      </c>
      <c r="BL17" s="120" t="s">
        <v>152</v>
      </c>
      <c r="BM17" s="15">
        <f t="shared" si="7"/>
        <v>96</v>
      </c>
      <c r="BN17" s="71">
        <v>3</v>
      </c>
      <c r="BO17" s="61" t="s">
        <v>132</v>
      </c>
      <c r="BP17" s="120" t="s">
        <v>134</v>
      </c>
      <c r="BQ17" s="120" t="s">
        <v>152</v>
      </c>
      <c r="BR17" s="15">
        <f t="shared" si="8"/>
        <v>114</v>
      </c>
      <c r="BS17" s="71">
        <v>3</v>
      </c>
      <c r="BT17" s="61" t="s">
        <v>132</v>
      </c>
      <c r="BU17" s="120" t="s">
        <v>134</v>
      </c>
      <c r="BV17" s="120" t="s">
        <v>152</v>
      </c>
      <c r="BW17" s="15">
        <f>BM17-11</f>
        <v>85</v>
      </c>
      <c r="BX17" s="175" t="s">
        <v>4</v>
      </c>
      <c r="BY17" s="176" t="s">
        <v>132</v>
      </c>
      <c r="BZ17" s="120" t="s">
        <v>134</v>
      </c>
      <c r="CA17" s="120" t="s">
        <v>152</v>
      </c>
      <c r="CB17" s="15">
        <f t="shared" si="9"/>
        <v>103</v>
      </c>
      <c r="CC17" s="175" t="s">
        <v>4</v>
      </c>
      <c r="CD17" s="176" t="s">
        <v>132</v>
      </c>
      <c r="CE17" s="120" t="s">
        <v>134</v>
      </c>
      <c r="CF17" s="120" t="s">
        <v>152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77</v>
      </c>
      <c r="F18" s="71">
        <v>30</v>
      </c>
      <c r="G18" s="115" t="s">
        <v>130</v>
      </c>
      <c r="H18" s="120" t="s">
        <v>134</v>
      </c>
      <c r="I18" s="120" t="s">
        <v>136</v>
      </c>
      <c r="J18" s="15">
        <f t="shared" si="0"/>
        <v>95</v>
      </c>
      <c r="K18" s="71">
        <v>30</v>
      </c>
      <c r="L18" s="115" t="s">
        <v>130</v>
      </c>
      <c r="M18" s="120" t="s">
        <v>134</v>
      </c>
      <c r="N18" s="120" t="s">
        <v>136</v>
      </c>
      <c r="O18" s="15">
        <f>E18-7</f>
        <v>70</v>
      </c>
      <c r="P18" s="175" t="s">
        <v>4</v>
      </c>
      <c r="Q18" s="176" t="s">
        <v>130</v>
      </c>
      <c r="R18" s="120" t="s">
        <v>134</v>
      </c>
      <c r="S18" s="120" t="s">
        <v>136</v>
      </c>
      <c r="T18" s="15">
        <f t="shared" si="1"/>
        <v>88</v>
      </c>
      <c r="U18" s="175" t="s">
        <v>4</v>
      </c>
      <c r="V18" s="176" t="s">
        <v>130</v>
      </c>
      <c r="W18" s="120" t="s">
        <v>134</v>
      </c>
      <c r="X18" s="120" t="s">
        <v>136</v>
      </c>
      <c r="Y18" s="15">
        <f t="shared" si="2"/>
        <v>93</v>
      </c>
      <c r="Z18" s="71">
        <v>30</v>
      </c>
      <c r="AA18" s="115" t="s">
        <v>130</v>
      </c>
      <c r="AB18" s="120" t="s">
        <v>134</v>
      </c>
      <c r="AC18" s="120" t="s">
        <v>136</v>
      </c>
      <c r="AD18" s="15">
        <f t="shared" si="3"/>
        <v>111</v>
      </c>
      <c r="AE18" s="71">
        <v>30</v>
      </c>
      <c r="AF18" s="115" t="s">
        <v>130</v>
      </c>
      <c r="AG18" s="120" t="s">
        <v>134</v>
      </c>
      <c r="AH18" s="120" t="s">
        <v>136</v>
      </c>
      <c r="AI18" s="15">
        <f>Y18-8</f>
        <v>85</v>
      </c>
      <c r="AJ18" s="175" t="s">
        <v>4</v>
      </c>
      <c r="AK18" s="176" t="s">
        <v>130</v>
      </c>
      <c r="AL18" s="120" t="s">
        <v>134</v>
      </c>
      <c r="AM18" s="120" t="s">
        <v>136</v>
      </c>
      <c r="AN18" s="15">
        <f t="shared" si="4"/>
        <v>103</v>
      </c>
      <c r="AO18" s="175" t="s">
        <v>4</v>
      </c>
      <c r="AP18" s="176" t="s">
        <v>130</v>
      </c>
      <c r="AQ18" s="120" t="s">
        <v>134</v>
      </c>
      <c r="AR18" s="120" t="s">
        <v>136</v>
      </c>
      <c r="AS18" s="15">
        <v>77</v>
      </c>
      <c r="AT18" s="71">
        <v>30</v>
      </c>
      <c r="AU18" s="115" t="s">
        <v>130</v>
      </c>
      <c r="AV18" s="120" t="s">
        <v>134</v>
      </c>
      <c r="AW18" s="120" t="s">
        <v>136</v>
      </c>
      <c r="AX18" s="15">
        <f t="shared" si="5"/>
        <v>95</v>
      </c>
      <c r="AY18" s="71">
        <v>30</v>
      </c>
      <c r="AZ18" s="115" t="s">
        <v>130</v>
      </c>
      <c r="BA18" s="120" t="s">
        <v>134</v>
      </c>
      <c r="BB18" s="120" t="s">
        <v>136</v>
      </c>
      <c r="BC18" s="15">
        <f>AS18-7</f>
        <v>70</v>
      </c>
      <c r="BD18" s="175" t="s">
        <v>4</v>
      </c>
      <c r="BE18" s="176" t="s">
        <v>130</v>
      </c>
      <c r="BF18" s="120" t="s">
        <v>134</v>
      </c>
      <c r="BG18" s="120" t="s">
        <v>136</v>
      </c>
      <c r="BH18" s="15">
        <f t="shared" si="6"/>
        <v>88</v>
      </c>
      <c r="BI18" s="175" t="s">
        <v>4</v>
      </c>
      <c r="BJ18" s="176" t="s">
        <v>130</v>
      </c>
      <c r="BK18" s="120" t="s">
        <v>134</v>
      </c>
      <c r="BL18" s="120" t="s">
        <v>136</v>
      </c>
      <c r="BM18" s="15">
        <f t="shared" si="7"/>
        <v>93</v>
      </c>
      <c r="BN18" s="71">
        <v>30</v>
      </c>
      <c r="BO18" s="115" t="s">
        <v>130</v>
      </c>
      <c r="BP18" s="120" t="s">
        <v>134</v>
      </c>
      <c r="BQ18" s="120" t="s">
        <v>136</v>
      </c>
      <c r="BR18" s="15">
        <f t="shared" si="8"/>
        <v>111</v>
      </c>
      <c r="BS18" s="71">
        <v>30</v>
      </c>
      <c r="BT18" s="115" t="s">
        <v>130</v>
      </c>
      <c r="BU18" s="120" t="s">
        <v>134</v>
      </c>
      <c r="BV18" s="120" t="s">
        <v>136</v>
      </c>
      <c r="BW18" s="15">
        <f>BM18-8</f>
        <v>85</v>
      </c>
      <c r="BX18" s="175" t="s">
        <v>4</v>
      </c>
      <c r="BY18" s="176" t="s">
        <v>130</v>
      </c>
      <c r="BZ18" s="120" t="s">
        <v>134</v>
      </c>
      <c r="CA18" s="120" t="s">
        <v>136</v>
      </c>
      <c r="CB18" s="15">
        <f t="shared" si="9"/>
        <v>103</v>
      </c>
      <c r="CC18" s="175" t="s">
        <v>4</v>
      </c>
      <c r="CD18" s="176" t="s">
        <v>130</v>
      </c>
      <c r="CE18" s="120" t="s">
        <v>134</v>
      </c>
      <c r="CF18" s="120" t="s">
        <v>136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76</v>
      </c>
      <c r="F19" s="71">
        <v>4</v>
      </c>
      <c r="G19" s="61" t="s">
        <v>132</v>
      </c>
      <c r="H19" s="120" t="s">
        <v>181</v>
      </c>
      <c r="I19" s="120" t="s">
        <v>136</v>
      </c>
      <c r="J19" s="15">
        <f t="shared" si="0"/>
        <v>94</v>
      </c>
      <c r="K19" s="71">
        <v>4</v>
      </c>
      <c r="L19" s="61" t="s">
        <v>132</v>
      </c>
      <c r="M19" s="120" t="s">
        <v>181</v>
      </c>
      <c r="N19" s="120" t="s">
        <v>136</v>
      </c>
      <c r="O19" s="15">
        <f>E19-6</f>
        <v>70</v>
      </c>
      <c r="P19" s="175" t="s">
        <v>4</v>
      </c>
      <c r="Q19" s="176" t="s">
        <v>132</v>
      </c>
      <c r="R19" s="120" t="s">
        <v>181</v>
      </c>
      <c r="S19" s="120" t="s">
        <v>136</v>
      </c>
      <c r="T19" s="15">
        <f t="shared" si="1"/>
        <v>88</v>
      </c>
      <c r="U19" s="175" t="s">
        <v>4</v>
      </c>
      <c r="V19" s="176" t="s">
        <v>132</v>
      </c>
      <c r="W19" s="120" t="s">
        <v>181</v>
      </c>
      <c r="X19" s="120" t="s">
        <v>136</v>
      </c>
      <c r="Y19" s="15">
        <f t="shared" si="2"/>
        <v>92</v>
      </c>
      <c r="Z19" s="71">
        <v>4</v>
      </c>
      <c r="AA19" s="61" t="s">
        <v>132</v>
      </c>
      <c r="AB19" s="120" t="s">
        <v>181</v>
      </c>
      <c r="AC19" s="120" t="s">
        <v>136</v>
      </c>
      <c r="AD19" s="15">
        <f t="shared" si="3"/>
        <v>110</v>
      </c>
      <c r="AE19" s="71">
        <v>4</v>
      </c>
      <c r="AF19" s="61" t="s">
        <v>132</v>
      </c>
      <c r="AG19" s="120" t="s">
        <v>181</v>
      </c>
      <c r="AH19" s="120" t="s">
        <v>136</v>
      </c>
      <c r="AI19" s="15">
        <f>Y19-7</f>
        <v>85</v>
      </c>
      <c r="AJ19" s="175" t="s">
        <v>4</v>
      </c>
      <c r="AK19" s="176" t="s">
        <v>132</v>
      </c>
      <c r="AL19" s="120" t="s">
        <v>181</v>
      </c>
      <c r="AM19" s="120" t="s">
        <v>136</v>
      </c>
      <c r="AN19" s="15">
        <f t="shared" si="4"/>
        <v>103</v>
      </c>
      <c r="AO19" s="175" t="s">
        <v>4</v>
      </c>
      <c r="AP19" s="176" t="s">
        <v>132</v>
      </c>
      <c r="AQ19" s="120" t="s">
        <v>181</v>
      </c>
      <c r="AR19" s="120" t="s">
        <v>136</v>
      </c>
      <c r="AS19" s="15">
        <v>76</v>
      </c>
      <c r="AT19" s="71">
        <v>4</v>
      </c>
      <c r="AU19" s="61" t="s">
        <v>132</v>
      </c>
      <c r="AV19" s="120" t="s">
        <v>181</v>
      </c>
      <c r="AW19" s="120" t="s">
        <v>136</v>
      </c>
      <c r="AX19" s="15">
        <f t="shared" si="5"/>
        <v>94</v>
      </c>
      <c r="AY19" s="71">
        <v>4</v>
      </c>
      <c r="AZ19" s="61" t="s">
        <v>132</v>
      </c>
      <c r="BA19" s="120" t="s">
        <v>181</v>
      </c>
      <c r="BB19" s="120" t="s">
        <v>136</v>
      </c>
      <c r="BC19" s="15">
        <f>AS19-6</f>
        <v>70</v>
      </c>
      <c r="BD19" s="175" t="s">
        <v>4</v>
      </c>
      <c r="BE19" s="176" t="s">
        <v>132</v>
      </c>
      <c r="BF19" s="120" t="s">
        <v>181</v>
      </c>
      <c r="BG19" s="120" t="s">
        <v>136</v>
      </c>
      <c r="BH19" s="15">
        <f t="shared" si="6"/>
        <v>88</v>
      </c>
      <c r="BI19" s="175" t="s">
        <v>4</v>
      </c>
      <c r="BJ19" s="176" t="s">
        <v>132</v>
      </c>
      <c r="BK19" s="120" t="s">
        <v>181</v>
      </c>
      <c r="BL19" s="120" t="s">
        <v>136</v>
      </c>
      <c r="BM19" s="15">
        <f t="shared" si="7"/>
        <v>92</v>
      </c>
      <c r="BN19" s="71">
        <v>4</v>
      </c>
      <c r="BO19" s="61" t="s">
        <v>132</v>
      </c>
      <c r="BP19" s="120" t="s">
        <v>181</v>
      </c>
      <c r="BQ19" s="120" t="s">
        <v>136</v>
      </c>
      <c r="BR19" s="15">
        <f t="shared" si="8"/>
        <v>110</v>
      </c>
      <c r="BS19" s="71">
        <v>4</v>
      </c>
      <c r="BT19" s="61" t="s">
        <v>132</v>
      </c>
      <c r="BU19" s="120" t="s">
        <v>181</v>
      </c>
      <c r="BV19" s="120" t="s">
        <v>136</v>
      </c>
      <c r="BW19" s="15">
        <f>BM19-7</f>
        <v>85</v>
      </c>
      <c r="BX19" s="175" t="s">
        <v>4</v>
      </c>
      <c r="BY19" s="176" t="s">
        <v>132</v>
      </c>
      <c r="BZ19" s="120" t="s">
        <v>181</v>
      </c>
      <c r="CA19" s="120" t="s">
        <v>136</v>
      </c>
      <c r="CB19" s="15">
        <f t="shared" si="9"/>
        <v>103</v>
      </c>
      <c r="CC19" s="175" t="s">
        <v>4</v>
      </c>
      <c r="CD19" s="176" t="s">
        <v>132</v>
      </c>
      <c r="CE19" s="120" t="s">
        <v>181</v>
      </c>
      <c r="CF19" s="120" t="s">
        <v>136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72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90</v>
      </c>
      <c r="K20" s="71" t="s">
        <v>4</v>
      </c>
      <c r="L20" s="115" t="s">
        <v>130</v>
      </c>
      <c r="M20" s="120" t="s">
        <v>4</v>
      </c>
      <c r="N20" s="120" t="s">
        <v>4</v>
      </c>
      <c r="O20" s="15">
        <f t="shared" ref="O20:O21" si="16">E20-2</f>
        <v>70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1"/>
        <v>88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2"/>
        <v>88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3"/>
        <v>106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15">
        <f>Y20-3</f>
        <v>85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4"/>
        <v>103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72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5"/>
        <v>90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15">
        <f t="shared" ref="BC20:BC22" si="17">AS20-2</f>
        <v>70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6"/>
        <v>88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7"/>
        <v>88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8"/>
        <v>106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15">
        <f>BM20-3</f>
        <v>85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9"/>
        <v>103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72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90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f t="shared" si="16"/>
        <v>70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1"/>
        <v>88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>E21+16</f>
        <v>88</v>
      </c>
      <c r="Z21" s="175">
        <v>1</v>
      </c>
      <c r="AA21" s="176" t="s">
        <v>132</v>
      </c>
      <c r="AB21" s="120" t="s">
        <v>4</v>
      </c>
      <c r="AC21" s="120" t="s">
        <v>4</v>
      </c>
      <c r="AD21" s="15">
        <f t="shared" ref="AD21:AD30" si="18">Y21+18</f>
        <v>106</v>
      </c>
      <c r="AE21" s="175">
        <v>1</v>
      </c>
      <c r="AF21" s="176" t="s">
        <v>132</v>
      </c>
      <c r="AG21" s="120" t="s">
        <v>4</v>
      </c>
      <c r="AH21" s="120" t="s">
        <v>4</v>
      </c>
      <c r="AI21" s="15">
        <f>Y21-3</f>
        <v>85</v>
      </c>
      <c r="AJ21" s="175" t="s">
        <v>4</v>
      </c>
      <c r="AK21" s="176" t="s">
        <v>132</v>
      </c>
      <c r="AL21" s="120" t="s">
        <v>4</v>
      </c>
      <c r="AM21" s="120" t="s">
        <v>4</v>
      </c>
      <c r="AN21" s="15">
        <f t="shared" si="4"/>
        <v>103</v>
      </c>
      <c r="AO21" s="175" t="s">
        <v>4</v>
      </c>
      <c r="AP21" s="176" t="s">
        <v>132</v>
      </c>
      <c r="AQ21" s="120" t="s">
        <v>4</v>
      </c>
      <c r="AR21" s="120" t="s">
        <v>4</v>
      </c>
      <c r="AS21" s="15">
        <v>72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5"/>
        <v>90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f t="shared" si="17"/>
        <v>70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6"/>
        <v>88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>AS21+16</f>
        <v>88</v>
      </c>
      <c r="BN21" s="175">
        <v>1</v>
      </c>
      <c r="BO21" s="176" t="s">
        <v>132</v>
      </c>
      <c r="BP21" s="120" t="s">
        <v>4</v>
      </c>
      <c r="BQ21" s="120" t="s">
        <v>4</v>
      </c>
      <c r="BR21" s="15">
        <f t="shared" si="8"/>
        <v>106</v>
      </c>
      <c r="BS21" s="175">
        <v>1</v>
      </c>
      <c r="BT21" s="176" t="s">
        <v>132</v>
      </c>
      <c r="BU21" s="120" t="s">
        <v>4</v>
      </c>
      <c r="BV21" s="120" t="s">
        <v>4</v>
      </c>
      <c r="BW21" s="15">
        <f>BM21-3</f>
        <v>85</v>
      </c>
      <c r="BX21" s="175" t="s">
        <v>4</v>
      </c>
      <c r="BY21" s="176" t="s">
        <v>132</v>
      </c>
      <c r="BZ21" s="120" t="s">
        <v>4</v>
      </c>
      <c r="CA21" s="120" t="s">
        <v>4</v>
      </c>
      <c r="CB21" s="15">
        <f t="shared" si="9"/>
        <v>103</v>
      </c>
      <c r="CC21" s="175" t="s">
        <v>4</v>
      </c>
      <c r="CD21" s="176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72</v>
      </c>
      <c r="F22" s="118">
        <v>15</v>
      </c>
      <c r="G22" s="110" t="s">
        <v>130</v>
      </c>
      <c r="H22" s="120" t="s">
        <v>205</v>
      </c>
      <c r="I22" s="120" t="s">
        <v>135</v>
      </c>
      <c r="J22" s="117">
        <f t="shared" si="0"/>
        <v>90</v>
      </c>
      <c r="K22" s="118">
        <v>15</v>
      </c>
      <c r="L22" s="110" t="s">
        <v>130</v>
      </c>
      <c r="M22" s="120" t="s">
        <v>205</v>
      </c>
      <c r="N22" s="120" t="s">
        <v>135</v>
      </c>
      <c r="O22" s="117">
        <f t="shared" ref="O22:O28" si="19">E22-2</f>
        <v>70</v>
      </c>
      <c r="P22" s="188" t="s">
        <v>4</v>
      </c>
      <c r="Q22" s="189" t="s">
        <v>130</v>
      </c>
      <c r="R22" s="120" t="s">
        <v>205</v>
      </c>
      <c r="S22" s="120" t="s">
        <v>135</v>
      </c>
      <c r="T22" s="117">
        <f t="shared" si="1"/>
        <v>88</v>
      </c>
      <c r="U22" s="188" t="s">
        <v>4</v>
      </c>
      <c r="V22" s="189" t="s">
        <v>130</v>
      </c>
      <c r="W22" s="120" t="s">
        <v>205</v>
      </c>
      <c r="X22" s="120" t="s">
        <v>135</v>
      </c>
      <c r="Y22" s="117">
        <f t="shared" ref="Y22:Y33" si="20">E22+15</f>
        <v>87</v>
      </c>
      <c r="Z22" s="118">
        <v>15</v>
      </c>
      <c r="AA22" s="110" t="s">
        <v>130</v>
      </c>
      <c r="AB22" s="120" t="s">
        <v>205</v>
      </c>
      <c r="AC22" s="120" t="s">
        <v>135</v>
      </c>
      <c r="AD22" s="117">
        <f t="shared" si="18"/>
        <v>105</v>
      </c>
      <c r="AE22" s="118">
        <v>15</v>
      </c>
      <c r="AF22" s="110" t="s">
        <v>130</v>
      </c>
      <c r="AG22" s="120" t="s">
        <v>205</v>
      </c>
      <c r="AH22" s="120" t="s">
        <v>135</v>
      </c>
      <c r="AI22" s="117">
        <f t="shared" ref="AI22:AI28" si="21">Y22-2</f>
        <v>85</v>
      </c>
      <c r="AJ22" s="188" t="s">
        <v>4</v>
      </c>
      <c r="AK22" s="189" t="s">
        <v>130</v>
      </c>
      <c r="AL22" s="120" t="s">
        <v>205</v>
      </c>
      <c r="AM22" s="120" t="s">
        <v>135</v>
      </c>
      <c r="AN22" s="117">
        <f t="shared" si="4"/>
        <v>103</v>
      </c>
      <c r="AO22" s="188" t="s">
        <v>4</v>
      </c>
      <c r="AP22" s="189" t="s">
        <v>130</v>
      </c>
      <c r="AQ22" s="120" t="s">
        <v>205</v>
      </c>
      <c r="AR22" s="120" t="s">
        <v>135</v>
      </c>
      <c r="AS22" s="117">
        <v>72</v>
      </c>
      <c r="AT22" s="118">
        <v>15</v>
      </c>
      <c r="AU22" s="110" t="s">
        <v>130</v>
      </c>
      <c r="AV22" s="120" t="s">
        <v>205</v>
      </c>
      <c r="AW22" s="120" t="s">
        <v>135</v>
      </c>
      <c r="AX22" s="117">
        <f t="shared" si="5"/>
        <v>90</v>
      </c>
      <c r="AY22" s="118">
        <v>15</v>
      </c>
      <c r="AZ22" s="110" t="s">
        <v>130</v>
      </c>
      <c r="BA22" s="120" t="s">
        <v>205</v>
      </c>
      <c r="BB22" s="120" t="s">
        <v>135</v>
      </c>
      <c r="BC22" s="117">
        <f t="shared" si="17"/>
        <v>70</v>
      </c>
      <c r="BD22" s="188" t="s">
        <v>4</v>
      </c>
      <c r="BE22" s="189" t="s">
        <v>130</v>
      </c>
      <c r="BF22" s="120" t="s">
        <v>205</v>
      </c>
      <c r="BG22" s="120" t="s">
        <v>135</v>
      </c>
      <c r="BH22" s="117">
        <f t="shared" si="6"/>
        <v>88</v>
      </c>
      <c r="BI22" s="188" t="s">
        <v>4</v>
      </c>
      <c r="BJ22" s="189" t="s">
        <v>130</v>
      </c>
      <c r="BK22" s="120" t="s">
        <v>205</v>
      </c>
      <c r="BL22" s="120" t="s">
        <v>135</v>
      </c>
      <c r="BM22" s="117">
        <f t="shared" ref="BM22" si="22">AS22+15</f>
        <v>87</v>
      </c>
      <c r="BN22" s="118">
        <v>15</v>
      </c>
      <c r="BO22" s="110" t="s">
        <v>130</v>
      </c>
      <c r="BP22" s="120" t="s">
        <v>205</v>
      </c>
      <c r="BQ22" s="120" t="s">
        <v>135</v>
      </c>
      <c r="BR22" s="117">
        <f t="shared" si="8"/>
        <v>105</v>
      </c>
      <c r="BS22" s="118">
        <v>15</v>
      </c>
      <c r="BT22" s="110" t="s">
        <v>130</v>
      </c>
      <c r="BU22" s="120" t="s">
        <v>205</v>
      </c>
      <c r="BV22" s="120" t="s">
        <v>135</v>
      </c>
      <c r="BW22" s="117">
        <f t="shared" ref="BW22" si="23">BM22-2</f>
        <v>85</v>
      </c>
      <c r="BX22" s="188" t="s">
        <v>4</v>
      </c>
      <c r="BY22" s="189" t="s">
        <v>130</v>
      </c>
      <c r="BZ22" s="120" t="s">
        <v>205</v>
      </c>
      <c r="CA22" s="120" t="s">
        <v>135</v>
      </c>
      <c r="CB22" s="117">
        <f t="shared" si="9"/>
        <v>103</v>
      </c>
      <c r="CC22" s="188" t="s">
        <v>4</v>
      </c>
      <c r="CD22" s="189" t="s">
        <v>130</v>
      </c>
      <c r="CE22" s="120" t="s">
        <v>205</v>
      </c>
      <c r="CF22" s="120" t="s">
        <v>135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72</v>
      </c>
      <c r="F23" s="69">
        <v>45</v>
      </c>
      <c r="G23" s="59" t="s">
        <v>130</v>
      </c>
      <c r="H23" s="119" t="s">
        <v>205</v>
      </c>
      <c r="I23" s="119" t="s">
        <v>4</v>
      </c>
      <c r="J23" s="9">
        <f t="shared" si="0"/>
        <v>90</v>
      </c>
      <c r="K23" s="69">
        <v>45</v>
      </c>
      <c r="L23" s="59" t="s">
        <v>130</v>
      </c>
      <c r="M23" s="119" t="s">
        <v>205</v>
      </c>
      <c r="N23" s="119" t="s">
        <v>4</v>
      </c>
      <c r="O23" s="9">
        <f t="shared" si="19"/>
        <v>70</v>
      </c>
      <c r="P23" s="69">
        <v>45</v>
      </c>
      <c r="Q23" s="59" t="s">
        <v>130</v>
      </c>
      <c r="R23" s="119" t="s">
        <v>205</v>
      </c>
      <c r="S23" s="119" t="s">
        <v>4</v>
      </c>
      <c r="T23" s="9">
        <f t="shared" si="1"/>
        <v>88</v>
      </c>
      <c r="U23" s="69">
        <v>45</v>
      </c>
      <c r="V23" s="59" t="s">
        <v>130</v>
      </c>
      <c r="W23" s="119" t="s">
        <v>205</v>
      </c>
      <c r="X23" s="119" t="s">
        <v>4</v>
      </c>
      <c r="Y23" s="9">
        <f t="shared" si="20"/>
        <v>87</v>
      </c>
      <c r="Z23" s="69">
        <v>45</v>
      </c>
      <c r="AA23" s="59" t="s">
        <v>130</v>
      </c>
      <c r="AB23" s="119" t="s">
        <v>205</v>
      </c>
      <c r="AC23" s="119" t="s">
        <v>4</v>
      </c>
      <c r="AD23" s="9">
        <f t="shared" si="18"/>
        <v>105</v>
      </c>
      <c r="AE23" s="69">
        <v>45</v>
      </c>
      <c r="AF23" s="59" t="s">
        <v>130</v>
      </c>
      <c r="AG23" s="119" t="s">
        <v>205</v>
      </c>
      <c r="AH23" s="119" t="s">
        <v>4</v>
      </c>
      <c r="AI23" s="9">
        <f t="shared" si="21"/>
        <v>85</v>
      </c>
      <c r="AJ23" s="69">
        <v>45</v>
      </c>
      <c r="AK23" s="59" t="s">
        <v>130</v>
      </c>
      <c r="AL23" s="119" t="s">
        <v>205</v>
      </c>
      <c r="AM23" s="119" t="s">
        <v>4</v>
      </c>
      <c r="AN23" s="9">
        <f t="shared" ref="AN23:AN32" si="24">AD23+AI23-Y23</f>
        <v>103</v>
      </c>
      <c r="AO23" s="69">
        <v>45</v>
      </c>
      <c r="AP23" s="59" t="s">
        <v>130</v>
      </c>
      <c r="AQ23" s="119" t="s">
        <v>205</v>
      </c>
      <c r="AR23" s="119" t="s">
        <v>4</v>
      </c>
      <c r="AS23" s="9">
        <v>72</v>
      </c>
      <c r="AT23" s="69">
        <v>45</v>
      </c>
      <c r="AU23" s="59" t="s">
        <v>130</v>
      </c>
      <c r="AV23" s="119" t="s">
        <v>205</v>
      </c>
      <c r="AW23" s="119" t="s">
        <v>4</v>
      </c>
      <c r="AX23" s="9">
        <f t="shared" ref="AX23:AX30" si="25">AS23+18</f>
        <v>90</v>
      </c>
      <c r="AY23" s="69">
        <v>45</v>
      </c>
      <c r="AZ23" s="59" t="s">
        <v>130</v>
      </c>
      <c r="BA23" s="119" t="s">
        <v>205</v>
      </c>
      <c r="BB23" s="119" t="s">
        <v>4</v>
      </c>
      <c r="BC23" s="9">
        <f t="shared" ref="BC23:BC28" si="26">AS23-2</f>
        <v>70</v>
      </c>
      <c r="BD23" s="69">
        <v>45</v>
      </c>
      <c r="BE23" s="59" t="s">
        <v>130</v>
      </c>
      <c r="BF23" s="119" t="s">
        <v>205</v>
      </c>
      <c r="BG23" s="119" t="s">
        <v>4</v>
      </c>
      <c r="BH23" s="9">
        <f t="shared" ref="BH23:BH70" si="27">AX23+BC23-AS23</f>
        <v>88</v>
      </c>
      <c r="BI23" s="69">
        <v>45</v>
      </c>
      <c r="BJ23" s="59" t="s">
        <v>130</v>
      </c>
      <c r="BK23" s="119" t="s">
        <v>205</v>
      </c>
      <c r="BL23" s="119" t="s">
        <v>4</v>
      </c>
      <c r="BM23" s="9">
        <f t="shared" ref="BM23:BM33" si="28">AS23+15</f>
        <v>87</v>
      </c>
      <c r="BN23" s="69">
        <v>45</v>
      </c>
      <c r="BO23" s="59" t="s">
        <v>130</v>
      </c>
      <c r="BP23" s="119" t="s">
        <v>205</v>
      </c>
      <c r="BQ23" s="119" t="s">
        <v>4</v>
      </c>
      <c r="BR23" s="9">
        <f t="shared" ref="BR23:BR30" si="29">BM23+18</f>
        <v>105</v>
      </c>
      <c r="BS23" s="69">
        <v>45</v>
      </c>
      <c r="BT23" s="59" t="s">
        <v>130</v>
      </c>
      <c r="BU23" s="119" t="s">
        <v>205</v>
      </c>
      <c r="BV23" s="119" t="s">
        <v>4</v>
      </c>
      <c r="BW23" s="9">
        <f t="shared" ref="BW23:BW28" si="30">BM23-2</f>
        <v>85</v>
      </c>
      <c r="BX23" s="69">
        <v>45</v>
      </c>
      <c r="BY23" s="59" t="s">
        <v>130</v>
      </c>
      <c r="BZ23" s="119" t="s">
        <v>205</v>
      </c>
      <c r="CA23" s="119" t="s">
        <v>4</v>
      </c>
      <c r="CB23" s="9">
        <f t="shared" ref="CB23:CB70" si="31">BR23+BW23-BM23</f>
        <v>103</v>
      </c>
      <c r="CC23" s="69">
        <v>45</v>
      </c>
      <c r="CD23" s="59" t="s">
        <v>130</v>
      </c>
      <c r="CE23" s="119" t="s">
        <v>205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71</v>
      </c>
      <c r="F24" s="116">
        <v>3.2</v>
      </c>
      <c r="G24" s="61" t="s">
        <v>131</v>
      </c>
      <c r="H24" s="120" t="s">
        <v>134</v>
      </c>
      <c r="I24" s="120" t="s">
        <v>4</v>
      </c>
      <c r="J24" s="15">
        <f t="shared" si="0"/>
        <v>89</v>
      </c>
      <c r="K24" s="116">
        <v>3.2</v>
      </c>
      <c r="L24" s="61" t="s">
        <v>131</v>
      </c>
      <c r="M24" s="120" t="s">
        <v>134</v>
      </c>
      <c r="N24" s="120" t="s">
        <v>4</v>
      </c>
      <c r="O24" s="15">
        <f t="shared" si="19"/>
        <v>69</v>
      </c>
      <c r="P24" s="211">
        <v>3.8</v>
      </c>
      <c r="Q24" s="176" t="s">
        <v>131</v>
      </c>
      <c r="R24" s="120" t="s">
        <v>134</v>
      </c>
      <c r="S24" s="120" t="s">
        <v>4</v>
      </c>
      <c r="T24" s="15">
        <f t="shared" si="1"/>
        <v>87</v>
      </c>
      <c r="U24" s="211">
        <v>3.8</v>
      </c>
      <c r="V24" s="176" t="s">
        <v>131</v>
      </c>
      <c r="W24" s="120" t="s">
        <v>134</v>
      </c>
      <c r="X24" s="120" t="s">
        <v>4</v>
      </c>
      <c r="Y24" s="15">
        <f t="shared" si="20"/>
        <v>86</v>
      </c>
      <c r="Z24" s="116">
        <v>3.2</v>
      </c>
      <c r="AA24" s="61" t="s">
        <v>131</v>
      </c>
      <c r="AB24" s="120" t="s">
        <v>134</v>
      </c>
      <c r="AC24" s="120" t="s">
        <v>4</v>
      </c>
      <c r="AD24" s="15">
        <f t="shared" si="18"/>
        <v>104</v>
      </c>
      <c r="AE24" s="116">
        <v>3.2</v>
      </c>
      <c r="AF24" s="61" t="s">
        <v>131</v>
      </c>
      <c r="AG24" s="120" t="s">
        <v>134</v>
      </c>
      <c r="AH24" s="120" t="s">
        <v>4</v>
      </c>
      <c r="AI24" s="15">
        <f t="shared" si="21"/>
        <v>84</v>
      </c>
      <c r="AJ24" s="211">
        <v>3.8</v>
      </c>
      <c r="AK24" s="176" t="s">
        <v>131</v>
      </c>
      <c r="AL24" s="120" t="s">
        <v>134</v>
      </c>
      <c r="AM24" s="120" t="s">
        <v>4</v>
      </c>
      <c r="AN24" s="15">
        <f t="shared" si="24"/>
        <v>102</v>
      </c>
      <c r="AO24" s="211">
        <v>3.8</v>
      </c>
      <c r="AP24" s="176" t="s">
        <v>131</v>
      </c>
      <c r="AQ24" s="120" t="s">
        <v>134</v>
      </c>
      <c r="AR24" s="120" t="s">
        <v>4</v>
      </c>
      <c r="AS24" s="15">
        <v>71</v>
      </c>
      <c r="AT24" s="116">
        <v>3.2</v>
      </c>
      <c r="AU24" s="61" t="s">
        <v>131</v>
      </c>
      <c r="AV24" s="120" t="s">
        <v>134</v>
      </c>
      <c r="AW24" s="120" t="s">
        <v>4</v>
      </c>
      <c r="AX24" s="15">
        <f t="shared" si="25"/>
        <v>89</v>
      </c>
      <c r="AY24" s="116">
        <v>3.2</v>
      </c>
      <c r="AZ24" s="61" t="s">
        <v>131</v>
      </c>
      <c r="BA24" s="120" t="s">
        <v>134</v>
      </c>
      <c r="BB24" s="120" t="s">
        <v>4</v>
      </c>
      <c r="BC24" s="15">
        <f t="shared" si="26"/>
        <v>69</v>
      </c>
      <c r="BD24" s="211">
        <v>3.8</v>
      </c>
      <c r="BE24" s="176" t="s">
        <v>131</v>
      </c>
      <c r="BF24" s="120" t="s">
        <v>134</v>
      </c>
      <c r="BG24" s="120" t="s">
        <v>4</v>
      </c>
      <c r="BH24" s="15">
        <f t="shared" si="27"/>
        <v>87</v>
      </c>
      <c r="BI24" s="211">
        <v>3.8</v>
      </c>
      <c r="BJ24" s="176" t="s">
        <v>131</v>
      </c>
      <c r="BK24" s="120" t="s">
        <v>134</v>
      </c>
      <c r="BL24" s="120" t="s">
        <v>4</v>
      </c>
      <c r="BM24" s="15">
        <f t="shared" si="28"/>
        <v>86</v>
      </c>
      <c r="BN24" s="116">
        <v>3.2</v>
      </c>
      <c r="BO24" s="61" t="s">
        <v>131</v>
      </c>
      <c r="BP24" s="120" t="s">
        <v>134</v>
      </c>
      <c r="BQ24" s="120" t="s">
        <v>4</v>
      </c>
      <c r="BR24" s="15">
        <f t="shared" si="29"/>
        <v>104</v>
      </c>
      <c r="BS24" s="116">
        <v>3.2</v>
      </c>
      <c r="BT24" s="61" t="s">
        <v>131</v>
      </c>
      <c r="BU24" s="120" t="s">
        <v>134</v>
      </c>
      <c r="BV24" s="120" t="s">
        <v>4</v>
      </c>
      <c r="BW24" s="15">
        <f t="shared" si="30"/>
        <v>84</v>
      </c>
      <c r="BX24" s="211">
        <v>3.8</v>
      </c>
      <c r="BY24" s="176" t="s">
        <v>131</v>
      </c>
      <c r="BZ24" s="120" t="s">
        <v>134</v>
      </c>
      <c r="CA24" s="120" t="s">
        <v>4</v>
      </c>
      <c r="CB24" s="15">
        <f t="shared" si="31"/>
        <v>102</v>
      </c>
      <c r="CC24" s="211">
        <v>3.8</v>
      </c>
      <c r="CD24" s="176" t="s">
        <v>131</v>
      </c>
      <c r="CE24" s="120" t="s">
        <v>134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70</v>
      </c>
      <c r="F25" s="70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88</v>
      </c>
      <c r="K25" s="70" t="s">
        <v>4</v>
      </c>
      <c r="L25" s="61" t="s">
        <v>130</v>
      </c>
      <c r="M25" s="121" t="s">
        <v>4</v>
      </c>
      <c r="N25" s="121" t="s">
        <v>4</v>
      </c>
      <c r="O25" s="15">
        <f t="shared" si="19"/>
        <v>68</v>
      </c>
      <c r="P25" s="70" t="s">
        <v>4</v>
      </c>
      <c r="Q25" s="61" t="s">
        <v>130</v>
      </c>
      <c r="R25" s="121" t="s">
        <v>4</v>
      </c>
      <c r="S25" s="121" t="s">
        <v>4</v>
      </c>
      <c r="T25" s="15">
        <f t="shared" si="1"/>
        <v>86</v>
      </c>
      <c r="U25" s="70" t="s">
        <v>4</v>
      </c>
      <c r="V25" s="61" t="s">
        <v>130</v>
      </c>
      <c r="W25" s="121" t="s">
        <v>4</v>
      </c>
      <c r="X25" s="121" t="s">
        <v>4</v>
      </c>
      <c r="Y25" s="15">
        <f t="shared" si="20"/>
        <v>85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15">
        <f t="shared" si="18"/>
        <v>103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15">
        <f t="shared" si="21"/>
        <v>83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5">
        <f t="shared" si="24"/>
        <v>101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15">
        <v>70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15">
        <f t="shared" si="25"/>
        <v>88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15">
        <f t="shared" si="26"/>
        <v>68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5">
        <f t="shared" si="27"/>
        <v>86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15">
        <f t="shared" si="28"/>
        <v>85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15">
        <f t="shared" si="29"/>
        <v>103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15">
        <f t="shared" si="30"/>
        <v>83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5">
        <f t="shared" si="31"/>
        <v>101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70</v>
      </c>
      <c r="F26" s="71">
        <v>10</v>
      </c>
      <c r="G26" s="61" t="s">
        <v>130</v>
      </c>
      <c r="H26" s="120" t="s">
        <v>134</v>
      </c>
      <c r="I26" s="120" t="s">
        <v>135</v>
      </c>
      <c r="J26" s="15">
        <f t="shared" si="0"/>
        <v>88</v>
      </c>
      <c r="K26" s="71">
        <v>10</v>
      </c>
      <c r="L26" s="61" t="s">
        <v>130</v>
      </c>
      <c r="M26" s="120" t="s">
        <v>134</v>
      </c>
      <c r="N26" s="120" t="s">
        <v>135</v>
      </c>
      <c r="O26" s="15">
        <f t="shared" si="19"/>
        <v>68</v>
      </c>
      <c r="P26" s="71">
        <v>10</v>
      </c>
      <c r="Q26" s="61" t="s">
        <v>130</v>
      </c>
      <c r="R26" s="120" t="s">
        <v>134</v>
      </c>
      <c r="S26" s="120" t="s">
        <v>135</v>
      </c>
      <c r="T26" s="15">
        <f t="shared" si="1"/>
        <v>86</v>
      </c>
      <c r="U26" s="71">
        <v>10</v>
      </c>
      <c r="V26" s="61" t="s">
        <v>130</v>
      </c>
      <c r="W26" s="120" t="s">
        <v>134</v>
      </c>
      <c r="X26" s="120" t="s">
        <v>135</v>
      </c>
      <c r="Y26" s="15">
        <f t="shared" si="20"/>
        <v>85</v>
      </c>
      <c r="Z26" s="71">
        <v>10</v>
      </c>
      <c r="AA26" s="61" t="s">
        <v>130</v>
      </c>
      <c r="AB26" s="120" t="s">
        <v>134</v>
      </c>
      <c r="AC26" s="120" t="s">
        <v>135</v>
      </c>
      <c r="AD26" s="15">
        <f t="shared" si="18"/>
        <v>103</v>
      </c>
      <c r="AE26" s="71">
        <v>10</v>
      </c>
      <c r="AF26" s="61" t="s">
        <v>130</v>
      </c>
      <c r="AG26" s="120" t="s">
        <v>134</v>
      </c>
      <c r="AH26" s="120" t="s">
        <v>135</v>
      </c>
      <c r="AI26" s="15">
        <f t="shared" si="21"/>
        <v>83</v>
      </c>
      <c r="AJ26" s="71">
        <v>10</v>
      </c>
      <c r="AK26" s="61" t="s">
        <v>130</v>
      </c>
      <c r="AL26" s="120" t="s">
        <v>134</v>
      </c>
      <c r="AM26" s="120" t="s">
        <v>135</v>
      </c>
      <c r="AN26" s="15">
        <f t="shared" si="24"/>
        <v>101</v>
      </c>
      <c r="AO26" s="71">
        <v>10</v>
      </c>
      <c r="AP26" s="61" t="s">
        <v>130</v>
      </c>
      <c r="AQ26" s="120" t="s">
        <v>134</v>
      </c>
      <c r="AR26" s="120" t="s">
        <v>135</v>
      </c>
      <c r="AS26" s="15">
        <v>70</v>
      </c>
      <c r="AT26" s="71">
        <v>10</v>
      </c>
      <c r="AU26" s="61" t="s">
        <v>130</v>
      </c>
      <c r="AV26" s="120" t="s">
        <v>134</v>
      </c>
      <c r="AW26" s="120" t="s">
        <v>135</v>
      </c>
      <c r="AX26" s="15">
        <f t="shared" si="25"/>
        <v>88</v>
      </c>
      <c r="AY26" s="71">
        <v>10</v>
      </c>
      <c r="AZ26" s="61" t="s">
        <v>130</v>
      </c>
      <c r="BA26" s="120" t="s">
        <v>134</v>
      </c>
      <c r="BB26" s="120" t="s">
        <v>135</v>
      </c>
      <c r="BC26" s="15">
        <f t="shared" si="26"/>
        <v>68</v>
      </c>
      <c r="BD26" s="71">
        <v>10</v>
      </c>
      <c r="BE26" s="61" t="s">
        <v>130</v>
      </c>
      <c r="BF26" s="120" t="s">
        <v>134</v>
      </c>
      <c r="BG26" s="120" t="s">
        <v>135</v>
      </c>
      <c r="BH26" s="15">
        <f t="shared" si="27"/>
        <v>86</v>
      </c>
      <c r="BI26" s="71">
        <v>10</v>
      </c>
      <c r="BJ26" s="61" t="s">
        <v>130</v>
      </c>
      <c r="BK26" s="120" t="s">
        <v>134</v>
      </c>
      <c r="BL26" s="120" t="s">
        <v>135</v>
      </c>
      <c r="BM26" s="15">
        <f t="shared" si="28"/>
        <v>85</v>
      </c>
      <c r="BN26" s="71">
        <v>10</v>
      </c>
      <c r="BO26" s="61" t="s">
        <v>130</v>
      </c>
      <c r="BP26" s="120" t="s">
        <v>134</v>
      </c>
      <c r="BQ26" s="120" t="s">
        <v>135</v>
      </c>
      <c r="BR26" s="15">
        <f t="shared" si="29"/>
        <v>103</v>
      </c>
      <c r="BS26" s="71">
        <v>10</v>
      </c>
      <c r="BT26" s="61" t="s">
        <v>130</v>
      </c>
      <c r="BU26" s="120" t="s">
        <v>134</v>
      </c>
      <c r="BV26" s="120" t="s">
        <v>135</v>
      </c>
      <c r="BW26" s="15">
        <f t="shared" si="30"/>
        <v>83</v>
      </c>
      <c r="BX26" s="71">
        <v>10</v>
      </c>
      <c r="BY26" s="61" t="s">
        <v>130</v>
      </c>
      <c r="BZ26" s="120" t="s">
        <v>134</v>
      </c>
      <c r="CA26" s="120" t="s">
        <v>135</v>
      </c>
      <c r="CB26" s="15">
        <f t="shared" si="31"/>
        <v>101</v>
      </c>
      <c r="CC26" s="71">
        <v>10</v>
      </c>
      <c r="CD26" s="61" t="s">
        <v>130</v>
      </c>
      <c r="CE26" s="120" t="s">
        <v>134</v>
      </c>
      <c r="CF26" s="120" t="s">
        <v>135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70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ref="J27:J30" si="32">E27+18</f>
        <v>88</v>
      </c>
      <c r="K27" s="71" t="s">
        <v>4</v>
      </c>
      <c r="L27" s="61" t="s">
        <v>133</v>
      </c>
      <c r="M27" s="120" t="s">
        <v>4</v>
      </c>
      <c r="N27" s="120" t="s">
        <v>4</v>
      </c>
      <c r="O27" s="15">
        <f t="shared" si="19"/>
        <v>68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1"/>
        <v>86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20"/>
        <v>85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18"/>
        <v>103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5">
        <f t="shared" si="21"/>
        <v>83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24"/>
        <v>101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15">
        <v>70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25"/>
        <v>88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15">
        <f t="shared" si="26"/>
        <v>68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27"/>
        <v>86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28"/>
        <v>85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29"/>
        <v>103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15">
        <f t="shared" si="30"/>
        <v>83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31"/>
        <v>101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70</v>
      </c>
      <c r="F28" s="71">
        <v>1</v>
      </c>
      <c r="G28" s="61" t="s">
        <v>132</v>
      </c>
      <c r="H28" s="122" t="s">
        <v>134</v>
      </c>
      <c r="I28" s="122" t="s">
        <v>135</v>
      </c>
      <c r="J28" s="15">
        <f t="shared" si="32"/>
        <v>88</v>
      </c>
      <c r="K28" s="71">
        <v>1</v>
      </c>
      <c r="L28" s="61" t="s">
        <v>132</v>
      </c>
      <c r="M28" s="122" t="s">
        <v>134</v>
      </c>
      <c r="N28" s="122" t="s">
        <v>135</v>
      </c>
      <c r="O28" s="15">
        <f t="shared" si="19"/>
        <v>68</v>
      </c>
      <c r="P28" s="71">
        <v>1</v>
      </c>
      <c r="Q28" s="61" t="s">
        <v>132</v>
      </c>
      <c r="R28" s="122" t="s">
        <v>134</v>
      </c>
      <c r="S28" s="122" t="s">
        <v>135</v>
      </c>
      <c r="T28" s="15">
        <f t="shared" si="1"/>
        <v>86</v>
      </c>
      <c r="U28" s="71">
        <v>1</v>
      </c>
      <c r="V28" s="61" t="s">
        <v>132</v>
      </c>
      <c r="W28" s="122" t="s">
        <v>134</v>
      </c>
      <c r="X28" s="122" t="s">
        <v>135</v>
      </c>
      <c r="Y28" s="15">
        <f t="shared" si="20"/>
        <v>85</v>
      </c>
      <c r="Z28" s="71">
        <v>1</v>
      </c>
      <c r="AA28" s="61" t="s">
        <v>132</v>
      </c>
      <c r="AB28" s="122" t="s">
        <v>134</v>
      </c>
      <c r="AC28" s="122" t="s">
        <v>135</v>
      </c>
      <c r="AD28" s="15">
        <f t="shared" si="18"/>
        <v>103</v>
      </c>
      <c r="AE28" s="71">
        <v>1</v>
      </c>
      <c r="AF28" s="61" t="s">
        <v>132</v>
      </c>
      <c r="AG28" s="122" t="s">
        <v>134</v>
      </c>
      <c r="AH28" s="122" t="s">
        <v>135</v>
      </c>
      <c r="AI28" s="15">
        <f t="shared" si="21"/>
        <v>83</v>
      </c>
      <c r="AJ28" s="71">
        <v>1</v>
      </c>
      <c r="AK28" s="61" t="s">
        <v>132</v>
      </c>
      <c r="AL28" s="122" t="s">
        <v>134</v>
      </c>
      <c r="AM28" s="122" t="s">
        <v>135</v>
      </c>
      <c r="AN28" s="15">
        <f t="shared" si="24"/>
        <v>101</v>
      </c>
      <c r="AO28" s="71">
        <v>1</v>
      </c>
      <c r="AP28" s="61" t="s">
        <v>132</v>
      </c>
      <c r="AQ28" s="122" t="s">
        <v>134</v>
      </c>
      <c r="AR28" s="122" t="s">
        <v>135</v>
      </c>
      <c r="AS28" s="15">
        <v>70</v>
      </c>
      <c r="AT28" s="71">
        <v>1</v>
      </c>
      <c r="AU28" s="61" t="s">
        <v>132</v>
      </c>
      <c r="AV28" s="122" t="s">
        <v>134</v>
      </c>
      <c r="AW28" s="122" t="s">
        <v>135</v>
      </c>
      <c r="AX28" s="15">
        <f t="shared" si="25"/>
        <v>88</v>
      </c>
      <c r="AY28" s="71">
        <v>1</v>
      </c>
      <c r="AZ28" s="61" t="s">
        <v>132</v>
      </c>
      <c r="BA28" s="122" t="s">
        <v>134</v>
      </c>
      <c r="BB28" s="122" t="s">
        <v>135</v>
      </c>
      <c r="BC28" s="15">
        <f t="shared" si="26"/>
        <v>68</v>
      </c>
      <c r="BD28" s="71">
        <v>1</v>
      </c>
      <c r="BE28" s="61" t="s">
        <v>132</v>
      </c>
      <c r="BF28" s="122" t="s">
        <v>134</v>
      </c>
      <c r="BG28" s="122" t="s">
        <v>135</v>
      </c>
      <c r="BH28" s="15">
        <f t="shared" si="27"/>
        <v>86</v>
      </c>
      <c r="BI28" s="71">
        <v>1</v>
      </c>
      <c r="BJ28" s="61" t="s">
        <v>132</v>
      </c>
      <c r="BK28" s="122" t="s">
        <v>134</v>
      </c>
      <c r="BL28" s="122" t="s">
        <v>135</v>
      </c>
      <c r="BM28" s="15">
        <f t="shared" si="28"/>
        <v>85</v>
      </c>
      <c r="BN28" s="71">
        <v>1</v>
      </c>
      <c r="BO28" s="61" t="s">
        <v>132</v>
      </c>
      <c r="BP28" s="122" t="s">
        <v>134</v>
      </c>
      <c r="BQ28" s="122" t="s">
        <v>135</v>
      </c>
      <c r="BR28" s="15">
        <f t="shared" si="29"/>
        <v>103</v>
      </c>
      <c r="BS28" s="71">
        <v>1</v>
      </c>
      <c r="BT28" s="61" t="s">
        <v>132</v>
      </c>
      <c r="BU28" s="122" t="s">
        <v>134</v>
      </c>
      <c r="BV28" s="122" t="s">
        <v>135</v>
      </c>
      <c r="BW28" s="15">
        <f t="shared" si="30"/>
        <v>83</v>
      </c>
      <c r="BX28" s="71">
        <v>1</v>
      </c>
      <c r="BY28" s="61" t="s">
        <v>132</v>
      </c>
      <c r="BZ28" s="122" t="s">
        <v>134</v>
      </c>
      <c r="CA28" s="122" t="s">
        <v>135</v>
      </c>
      <c r="CB28" s="15">
        <f t="shared" si="31"/>
        <v>101</v>
      </c>
      <c r="CC28" s="71">
        <v>1</v>
      </c>
      <c r="CD28" s="61" t="s">
        <v>132</v>
      </c>
      <c r="CE28" s="122" t="s">
        <v>134</v>
      </c>
      <c r="CF28" s="122" t="s">
        <v>135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69</v>
      </c>
      <c r="F29" s="71">
        <v>41</v>
      </c>
      <c r="G29" s="61" t="s">
        <v>133</v>
      </c>
      <c r="H29" s="120" t="s">
        <v>181</v>
      </c>
      <c r="I29" s="120" t="s">
        <v>136</v>
      </c>
      <c r="J29" s="15">
        <f t="shared" si="32"/>
        <v>87</v>
      </c>
      <c r="K29" s="71">
        <v>41</v>
      </c>
      <c r="L29" s="61" t="s">
        <v>133</v>
      </c>
      <c r="M29" s="120" t="s">
        <v>181</v>
      </c>
      <c r="N29" s="120" t="s">
        <v>136</v>
      </c>
      <c r="O29" s="15">
        <f>E29-2</f>
        <v>67</v>
      </c>
      <c r="P29" s="71">
        <v>41</v>
      </c>
      <c r="Q29" s="61" t="s">
        <v>133</v>
      </c>
      <c r="R29" s="120" t="s">
        <v>181</v>
      </c>
      <c r="S29" s="120" t="s">
        <v>136</v>
      </c>
      <c r="T29" s="15">
        <f t="shared" si="1"/>
        <v>85</v>
      </c>
      <c r="U29" s="71">
        <v>41</v>
      </c>
      <c r="V29" s="61" t="s">
        <v>133</v>
      </c>
      <c r="W29" s="120" t="s">
        <v>181</v>
      </c>
      <c r="X29" s="120" t="s">
        <v>136</v>
      </c>
      <c r="Y29" s="15">
        <f t="shared" si="20"/>
        <v>84</v>
      </c>
      <c r="Z29" s="71">
        <v>41</v>
      </c>
      <c r="AA29" s="61" t="s">
        <v>133</v>
      </c>
      <c r="AB29" s="120" t="s">
        <v>181</v>
      </c>
      <c r="AC29" s="120" t="s">
        <v>136</v>
      </c>
      <c r="AD29" s="15">
        <f t="shared" si="18"/>
        <v>102</v>
      </c>
      <c r="AE29" s="71">
        <v>41</v>
      </c>
      <c r="AF29" s="61" t="s">
        <v>133</v>
      </c>
      <c r="AG29" s="120" t="s">
        <v>181</v>
      </c>
      <c r="AH29" s="120" t="s">
        <v>136</v>
      </c>
      <c r="AI29" s="15">
        <f>Y29-2</f>
        <v>82</v>
      </c>
      <c r="AJ29" s="71">
        <v>41</v>
      </c>
      <c r="AK29" s="61" t="s">
        <v>133</v>
      </c>
      <c r="AL29" s="120" t="s">
        <v>181</v>
      </c>
      <c r="AM29" s="120" t="s">
        <v>136</v>
      </c>
      <c r="AN29" s="15">
        <f t="shared" si="24"/>
        <v>100</v>
      </c>
      <c r="AO29" s="71">
        <v>41</v>
      </c>
      <c r="AP29" s="61" t="s">
        <v>133</v>
      </c>
      <c r="AQ29" s="120" t="s">
        <v>181</v>
      </c>
      <c r="AR29" s="120" t="s">
        <v>136</v>
      </c>
      <c r="AS29" s="15">
        <v>69</v>
      </c>
      <c r="AT29" s="71">
        <v>41</v>
      </c>
      <c r="AU29" s="61" t="s">
        <v>133</v>
      </c>
      <c r="AV29" s="120" t="s">
        <v>181</v>
      </c>
      <c r="AW29" s="120" t="s">
        <v>136</v>
      </c>
      <c r="AX29" s="15">
        <f t="shared" si="25"/>
        <v>87</v>
      </c>
      <c r="AY29" s="71">
        <v>41</v>
      </c>
      <c r="AZ29" s="61" t="s">
        <v>133</v>
      </c>
      <c r="BA29" s="120" t="s">
        <v>181</v>
      </c>
      <c r="BB29" s="120" t="s">
        <v>136</v>
      </c>
      <c r="BC29" s="15">
        <f>AS29-2</f>
        <v>67</v>
      </c>
      <c r="BD29" s="71">
        <v>41</v>
      </c>
      <c r="BE29" s="61" t="s">
        <v>133</v>
      </c>
      <c r="BF29" s="120" t="s">
        <v>181</v>
      </c>
      <c r="BG29" s="120" t="s">
        <v>136</v>
      </c>
      <c r="BH29" s="15">
        <f t="shared" si="27"/>
        <v>85</v>
      </c>
      <c r="BI29" s="71">
        <v>41</v>
      </c>
      <c r="BJ29" s="61" t="s">
        <v>133</v>
      </c>
      <c r="BK29" s="120" t="s">
        <v>181</v>
      </c>
      <c r="BL29" s="120" t="s">
        <v>136</v>
      </c>
      <c r="BM29" s="15">
        <f t="shared" si="28"/>
        <v>84</v>
      </c>
      <c r="BN29" s="71">
        <v>41</v>
      </c>
      <c r="BO29" s="61" t="s">
        <v>133</v>
      </c>
      <c r="BP29" s="120" t="s">
        <v>181</v>
      </c>
      <c r="BQ29" s="120" t="s">
        <v>136</v>
      </c>
      <c r="BR29" s="15">
        <f t="shared" si="29"/>
        <v>102</v>
      </c>
      <c r="BS29" s="71">
        <v>41</v>
      </c>
      <c r="BT29" s="61" t="s">
        <v>133</v>
      </c>
      <c r="BU29" s="120" t="s">
        <v>181</v>
      </c>
      <c r="BV29" s="120" t="s">
        <v>136</v>
      </c>
      <c r="BW29" s="15">
        <f>BM29-2</f>
        <v>82</v>
      </c>
      <c r="BX29" s="71">
        <v>41</v>
      </c>
      <c r="BY29" s="61" t="s">
        <v>133</v>
      </c>
      <c r="BZ29" s="120" t="s">
        <v>181</v>
      </c>
      <c r="CA29" s="120" t="s">
        <v>136</v>
      </c>
      <c r="CB29" s="15">
        <f t="shared" si="31"/>
        <v>100</v>
      </c>
      <c r="CC29" s="71">
        <v>41</v>
      </c>
      <c r="CD29" s="61" t="s">
        <v>133</v>
      </c>
      <c r="CE29" s="120" t="s">
        <v>181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60</v>
      </c>
      <c r="F30" s="72">
        <v>1</v>
      </c>
      <c r="G30" s="108" t="s">
        <v>132</v>
      </c>
      <c r="H30" s="122" t="s">
        <v>134</v>
      </c>
      <c r="I30" s="122" t="s">
        <v>136</v>
      </c>
      <c r="J30" s="17">
        <f t="shared" si="32"/>
        <v>78</v>
      </c>
      <c r="K30" s="72">
        <v>1</v>
      </c>
      <c r="L30" s="108" t="s">
        <v>132</v>
      </c>
      <c r="M30" s="122" t="s">
        <v>134</v>
      </c>
      <c r="N30" s="122" t="s">
        <v>136</v>
      </c>
      <c r="O30" s="17">
        <f t="shared" ref="O30:O67" si="33">E30-1</f>
        <v>59</v>
      </c>
      <c r="P30" s="72">
        <v>1</v>
      </c>
      <c r="Q30" s="108" t="s">
        <v>132</v>
      </c>
      <c r="R30" s="122" t="s">
        <v>134</v>
      </c>
      <c r="S30" s="122" t="s">
        <v>136</v>
      </c>
      <c r="T30" s="17">
        <f t="shared" si="1"/>
        <v>77</v>
      </c>
      <c r="U30" s="72">
        <v>1</v>
      </c>
      <c r="V30" s="108" t="s">
        <v>132</v>
      </c>
      <c r="W30" s="122" t="s">
        <v>134</v>
      </c>
      <c r="X30" s="122" t="s">
        <v>136</v>
      </c>
      <c r="Y30" s="17">
        <f t="shared" si="20"/>
        <v>75</v>
      </c>
      <c r="Z30" s="72">
        <v>1</v>
      </c>
      <c r="AA30" s="108" t="s">
        <v>132</v>
      </c>
      <c r="AB30" s="122" t="s">
        <v>134</v>
      </c>
      <c r="AC30" s="122" t="s">
        <v>136</v>
      </c>
      <c r="AD30" s="17">
        <f t="shared" si="18"/>
        <v>93</v>
      </c>
      <c r="AE30" s="72">
        <v>1</v>
      </c>
      <c r="AF30" s="108" t="s">
        <v>132</v>
      </c>
      <c r="AG30" s="122" t="s">
        <v>134</v>
      </c>
      <c r="AH30" s="122" t="s">
        <v>136</v>
      </c>
      <c r="AI30" s="17">
        <f t="shared" ref="AI30:AI34" si="34">Y30-1</f>
        <v>74</v>
      </c>
      <c r="AJ30" s="72">
        <v>1</v>
      </c>
      <c r="AK30" s="108" t="s">
        <v>132</v>
      </c>
      <c r="AL30" s="122" t="s">
        <v>134</v>
      </c>
      <c r="AM30" s="122" t="s">
        <v>136</v>
      </c>
      <c r="AN30" s="17">
        <f t="shared" si="24"/>
        <v>92</v>
      </c>
      <c r="AO30" s="72">
        <v>1</v>
      </c>
      <c r="AP30" s="108" t="s">
        <v>132</v>
      </c>
      <c r="AQ30" s="122" t="s">
        <v>134</v>
      </c>
      <c r="AR30" s="122" t="s">
        <v>136</v>
      </c>
      <c r="AS30" s="17">
        <v>60</v>
      </c>
      <c r="AT30" s="72">
        <v>1</v>
      </c>
      <c r="AU30" s="108" t="s">
        <v>132</v>
      </c>
      <c r="AV30" s="122" t="s">
        <v>134</v>
      </c>
      <c r="AW30" s="122" t="s">
        <v>136</v>
      </c>
      <c r="AX30" s="17">
        <f t="shared" si="25"/>
        <v>78</v>
      </c>
      <c r="AY30" s="72">
        <v>1</v>
      </c>
      <c r="AZ30" s="108" t="s">
        <v>132</v>
      </c>
      <c r="BA30" s="122" t="s">
        <v>134</v>
      </c>
      <c r="BB30" s="122" t="s">
        <v>136</v>
      </c>
      <c r="BC30" s="17">
        <f t="shared" ref="BC30:BC67" si="35">AS30-1</f>
        <v>59</v>
      </c>
      <c r="BD30" s="72">
        <v>1</v>
      </c>
      <c r="BE30" s="108" t="s">
        <v>132</v>
      </c>
      <c r="BF30" s="122" t="s">
        <v>134</v>
      </c>
      <c r="BG30" s="122" t="s">
        <v>136</v>
      </c>
      <c r="BH30" s="17">
        <f t="shared" si="27"/>
        <v>77</v>
      </c>
      <c r="BI30" s="72">
        <v>1</v>
      </c>
      <c r="BJ30" s="108" t="s">
        <v>132</v>
      </c>
      <c r="BK30" s="122" t="s">
        <v>134</v>
      </c>
      <c r="BL30" s="122" t="s">
        <v>136</v>
      </c>
      <c r="BM30" s="17">
        <f t="shared" si="28"/>
        <v>75</v>
      </c>
      <c r="BN30" s="72">
        <v>1</v>
      </c>
      <c r="BO30" s="108" t="s">
        <v>132</v>
      </c>
      <c r="BP30" s="122" t="s">
        <v>134</v>
      </c>
      <c r="BQ30" s="122" t="s">
        <v>136</v>
      </c>
      <c r="BR30" s="17">
        <f t="shared" si="29"/>
        <v>93</v>
      </c>
      <c r="BS30" s="72">
        <v>1</v>
      </c>
      <c r="BT30" s="108" t="s">
        <v>132</v>
      </c>
      <c r="BU30" s="122" t="s">
        <v>134</v>
      </c>
      <c r="BV30" s="122" t="s">
        <v>136</v>
      </c>
      <c r="BW30" s="17">
        <f t="shared" ref="BW30:BW67" si="36">BM30-1</f>
        <v>74</v>
      </c>
      <c r="BX30" s="72">
        <v>1</v>
      </c>
      <c r="BY30" s="108" t="s">
        <v>132</v>
      </c>
      <c r="BZ30" s="122" t="s">
        <v>134</v>
      </c>
      <c r="CA30" s="122" t="s">
        <v>136</v>
      </c>
      <c r="CB30" s="17">
        <f t="shared" si="31"/>
        <v>92</v>
      </c>
      <c r="CC30" s="72">
        <v>1</v>
      </c>
      <c r="CD30" s="108" t="s">
        <v>132</v>
      </c>
      <c r="CE30" s="122" t="s">
        <v>134</v>
      </c>
      <c r="CF30" s="122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59</v>
      </c>
      <c r="F31" s="71" t="s">
        <v>4</v>
      </c>
      <c r="G31" s="61" t="s">
        <v>133</v>
      </c>
      <c r="H31" s="120" t="s">
        <v>4</v>
      </c>
      <c r="I31" s="120" t="s">
        <v>4</v>
      </c>
      <c r="J31" s="15">
        <f>E31+18</f>
        <v>77</v>
      </c>
      <c r="K31" s="175">
        <v>50</v>
      </c>
      <c r="L31" s="176" t="s">
        <v>133</v>
      </c>
      <c r="M31" s="177" t="s">
        <v>181</v>
      </c>
      <c r="N31" s="178" t="s">
        <v>136</v>
      </c>
      <c r="O31" s="15">
        <f t="shared" si="33"/>
        <v>58</v>
      </c>
      <c r="P31" s="71" t="s">
        <v>4</v>
      </c>
      <c r="Q31" s="61" t="s">
        <v>133</v>
      </c>
      <c r="R31" s="120" t="s">
        <v>4</v>
      </c>
      <c r="S31" s="120" t="s">
        <v>4</v>
      </c>
      <c r="T31" s="15">
        <f t="shared" si="1"/>
        <v>76</v>
      </c>
      <c r="U31" s="175">
        <v>50</v>
      </c>
      <c r="V31" s="176" t="s">
        <v>133</v>
      </c>
      <c r="W31" s="177" t="s">
        <v>181</v>
      </c>
      <c r="X31" s="178" t="s">
        <v>136</v>
      </c>
      <c r="Y31" s="15">
        <f t="shared" si="20"/>
        <v>74</v>
      </c>
      <c r="Z31" s="71" t="s">
        <v>4</v>
      </c>
      <c r="AA31" s="61" t="s">
        <v>133</v>
      </c>
      <c r="AB31" s="120" t="s">
        <v>4</v>
      </c>
      <c r="AC31" s="120" t="s">
        <v>4</v>
      </c>
      <c r="AD31" s="15">
        <f>Y31+18</f>
        <v>92</v>
      </c>
      <c r="AE31" s="175">
        <v>50</v>
      </c>
      <c r="AF31" s="176" t="s">
        <v>133</v>
      </c>
      <c r="AG31" s="177" t="s">
        <v>181</v>
      </c>
      <c r="AH31" s="178" t="s">
        <v>136</v>
      </c>
      <c r="AI31" s="15">
        <f t="shared" si="34"/>
        <v>73</v>
      </c>
      <c r="AJ31" s="71" t="s">
        <v>4</v>
      </c>
      <c r="AK31" s="61" t="s">
        <v>133</v>
      </c>
      <c r="AL31" s="120" t="s">
        <v>4</v>
      </c>
      <c r="AM31" s="120" t="s">
        <v>4</v>
      </c>
      <c r="AN31" s="15">
        <f t="shared" si="24"/>
        <v>91</v>
      </c>
      <c r="AO31" s="175">
        <v>50</v>
      </c>
      <c r="AP31" s="176" t="s">
        <v>133</v>
      </c>
      <c r="AQ31" s="177" t="s">
        <v>181</v>
      </c>
      <c r="AR31" s="178" t="s">
        <v>136</v>
      </c>
      <c r="AS31" s="15">
        <v>59</v>
      </c>
      <c r="AT31" s="71" t="s">
        <v>4</v>
      </c>
      <c r="AU31" s="61" t="s">
        <v>133</v>
      </c>
      <c r="AV31" s="120" t="s">
        <v>4</v>
      </c>
      <c r="AW31" s="120" t="s">
        <v>4</v>
      </c>
      <c r="AX31" s="15">
        <f>AS31+18</f>
        <v>77</v>
      </c>
      <c r="AY31" s="175">
        <v>50</v>
      </c>
      <c r="AZ31" s="176" t="s">
        <v>133</v>
      </c>
      <c r="BA31" s="177" t="s">
        <v>181</v>
      </c>
      <c r="BB31" s="178" t="s">
        <v>136</v>
      </c>
      <c r="BC31" s="15">
        <f t="shared" si="35"/>
        <v>58</v>
      </c>
      <c r="BD31" s="71" t="s">
        <v>4</v>
      </c>
      <c r="BE31" s="61" t="s">
        <v>133</v>
      </c>
      <c r="BF31" s="120" t="s">
        <v>4</v>
      </c>
      <c r="BG31" s="120" t="s">
        <v>4</v>
      </c>
      <c r="BH31" s="15">
        <f t="shared" si="27"/>
        <v>76</v>
      </c>
      <c r="BI31" s="175">
        <v>50</v>
      </c>
      <c r="BJ31" s="176" t="s">
        <v>133</v>
      </c>
      <c r="BK31" s="177" t="s">
        <v>181</v>
      </c>
      <c r="BL31" s="178" t="s">
        <v>136</v>
      </c>
      <c r="BM31" s="15">
        <f t="shared" si="28"/>
        <v>74</v>
      </c>
      <c r="BN31" s="71" t="s">
        <v>4</v>
      </c>
      <c r="BO31" s="61" t="s">
        <v>133</v>
      </c>
      <c r="BP31" s="120" t="s">
        <v>4</v>
      </c>
      <c r="BQ31" s="120" t="s">
        <v>4</v>
      </c>
      <c r="BR31" s="15">
        <f>BM31+18</f>
        <v>92</v>
      </c>
      <c r="BS31" s="175">
        <v>50</v>
      </c>
      <c r="BT31" s="176" t="s">
        <v>133</v>
      </c>
      <c r="BU31" s="177" t="s">
        <v>181</v>
      </c>
      <c r="BV31" s="178" t="s">
        <v>136</v>
      </c>
      <c r="BW31" s="15">
        <f t="shared" si="36"/>
        <v>73</v>
      </c>
      <c r="BX31" s="71" t="s">
        <v>4</v>
      </c>
      <c r="BY31" s="61" t="s">
        <v>133</v>
      </c>
      <c r="BZ31" s="120" t="s">
        <v>4</v>
      </c>
      <c r="CA31" s="120" t="s">
        <v>4</v>
      </c>
      <c r="CB31" s="15">
        <f t="shared" si="31"/>
        <v>91</v>
      </c>
      <c r="CC31" s="175">
        <v>50</v>
      </c>
      <c r="CD31" s="176" t="s">
        <v>133</v>
      </c>
      <c r="CE31" s="177" t="s">
        <v>181</v>
      </c>
      <c r="CF31" s="178" t="s">
        <v>136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59</v>
      </c>
      <c r="F32" s="71" t="s">
        <v>4</v>
      </c>
      <c r="G32" s="108" t="s">
        <v>132</v>
      </c>
      <c r="H32" s="120" t="s">
        <v>4</v>
      </c>
      <c r="I32" s="120" t="s">
        <v>4</v>
      </c>
      <c r="J32" s="15">
        <f t="shared" ref="J32:J70" si="37">E32+14</f>
        <v>73</v>
      </c>
      <c r="K32" s="71" t="s">
        <v>4</v>
      </c>
      <c r="L32" s="108" t="s">
        <v>132</v>
      </c>
      <c r="M32" s="120" t="s">
        <v>4</v>
      </c>
      <c r="N32" s="120" t="s">
        <v>4</v>
      </c>
      <c r="O32" s="15">
        <f t="shared" si="33"/>
        <v>58</v>
      </c>
      <c r="P32" s="71" t="s">
        <v>4</v>
      </c>
      <c r="Q32" s="108" t="s">
        <v>132</v>
      </c>
      <c r="R32" s="120" t="s">
        <v>4</v>
      </c>
      <c r="S32" s="120" t="s">
        <v>4</v>
      </c>
      <c r="T32" s="15">
        <f t="shared" si="1"/>
        <v>72</v>
      </c>
      <c r="U32" s="71" t="s">
        <v>4</v>
      </c>
      <c r="V32" s="108" t="s">
        <v>132</v>
      </c>
      <c r="W32" s="120" t="s">
        <v>4</v>
      </c>
      <c r="X32" s="120" t="s">
        <v>4</v>
      </c>
      <c r="Y32" s="15">
        <f t="shared" si="20"/>
        <v>74</v>
      </c>
      <c r="Z32" s="71" t="s">
        <v>4</v>
      </c>
      <c r="AA32" s="108" t="s">
        <v>132</v>
      </c>
      <c r="AB32" s="120" t="s">
        <v>4</v>
      </c>
      <c r="AC32" s="120" t="s">
        <v>4</v>
      </c>
      <c r="AD32" s="15">
        <f t="shared" ref="AD32:AD33" si="38">Y32+14</f>
        <v>88</v>
      </c>
      <c r="AE32" s="71" t="s">
        <v>4</v>
      </c>
      <c r="AF32" s="108" t="s">
        <v>132</v>
      </c>
      <c r="AG32" s="120" t="s">
        <v>4</v>
      </c>
      <c r="AH32" s="120" t="s">
        <v>4</v>
      </c>
      <c r="AI32" s="15">
        <f t="shared" si="34"/>
        <v>73</v>
      </c>
      <c r="AJ32" s="71" t="s">
        <v>4</v>
      </c>
      <c r="AK32" s="108" t="s">
        <v>132</v>
      </c>
      <c r="AL32" s="120" t="s">
        <v>4</v>
      </c>
      <c r="AM32" s="120" t="s">
        <v>4</v>
      </c>
      <c r="AN32" s="15">
        <f t="shared" si="24"/>
        <v>87</v>
      </c>
      <c r="AO32" s="71" t="s">
        <v>4</v>
      </c>
      <c r="AP32" s="108" t="s">
        <v>132</v>
      </c>
      <c r="AQ32" s="120" t="s">
        <v>4</v>
      </c>
      <c r="AR32" s="120" t="s">
        <v>4</v>
      </c>
      <c r="AS32" s="15">
        <v>59</v>
      </c>
      <c r="AT32" s="71" t="s">
        <v>4</v>
      </c>
      <c r="AU32" s="108" t="s">
        <v>132</v>
      </c>
      <c r="AV32" s="120" t="s">
        <v>4</v>
      </c>
      <c r="AW32" s="120" t="s">
        <v>4</v>
      </c>
      <c r="AX32" s="15">
        <f t="shared" ref="AX32:AX70" si="39">AS32+14</f>
        <v>73</v>
      </c>
      <c r="AY32" s="71" t="s">
        <v>4</v>
      </c>
      <c r="AZ32" s="108" t="s">
        <v>132</v>
      </c>
      <c r="BA32" s="120" t="s">
        <v>4</v>
      </c>
      <c r="BB32" s="120" t="s">
        <v>4</v>
      </c>
      <c r="BC32" s="15">
        <f t="shared" si="35"/>
        <v>58</v>
      </c>
      <c r="BD32" s="71" t="s">
        <v>4</v>
      </c>
      <c r="BE32" s="108" t="s">
        <v>132</v>
      </c>
      <c r="BF32" s="120" t="s">
        <v>4</v>
      </c>
      <c r="BG32" s="120" t="s">
        <v>4</v>
      </c>
      <c r="BH32" s="15">
        <f t="shared" si="27"/>
        <v>72</v>
      </c>
      <c r="BI32" s="71" t="s">
        <v>4</v>
      </c>
      <c r="BJ32" s="108" t="s">
        <v>132</v>
      </c>
      <c r="BK32" s="120" t="s">
        <v>4</v>
      </c>
      <c r="BL32" s="120" t="s">
        <v>4</v>
      </c>
      <c r="BM32" s="15">
        <f t="shared" si="28"/>
        <v>74</v>
      </c>
      <c r="BN32" s="71" t="s">
        <v>4</v>
      </c>
      <c r="BO32" s="108" t="s">
        <v>132</v>
      </c>
      <c r="BP32" s="120" t="s">
        <v>4</v>
      </c>
      <c r="BQ32" s="120" t="s">
        <v>4</v>
      </c>
      <c r="BR32" s="15">
        <f t="shared" ref="BR32:BR70" si="40">BM32+14</f>
        <v>88</v>
      </c>
      <c r="BS32" s="71" t="s">
        <v>4</v>
      </c>
      <c r="BT32" s="108" t="s">
        <v>132</v>
      </c>
      <c r="BU32" s="120" t="s">
        <v>4</v>
      </c>
      <c r="BV32" s="120" t="s">
        <v>4</v>
      </c>
      <c r="BW32" s="15">
        <f t="shared" si="36"/>
        <v>73</v>
      </c>
      <c r="BX32" s="71" t="s">
        <v>4</v>
      </c>
      <c r="BY32" s="108" t="s">
        <v>132</v>
      </c>
      <c r="BZ32" s="120" t="s">
        <v>4</v>
      </c>
      <c r="CA32" s="120" t="s">
        <v>4</v>
      </c>
      <c r="CB32" s="15">
        <f t="shared" si="31"/>
        <v>87</v>
      </c>
      <c r="CC32" s="71" t="s">
        <v>4</v>
      </c>
      <c r="CD32" s="108" t="s">
        <v>132</v>
      </c>
      <c r="CE32" s="120" t="s">
        <v>4</v>
      </c>
      <c r="CF32" s="120" t="s">
        <v>4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59</v>
      </c>
      <c r="F33" s="71">
        <v>1</v>
      </c>
      <c r="G33" s="61" t="s">
        <v>132</v>
      </c>
      <c r="H33" s="120" t="s">
        <v>181</v>
      </c>
      <c r="I33" s="120" t="s">
        <v>140</v>
      </c>
      <c r="J33" s="15">
        <f t="shared" si="37"/>
        <v>73</v>
      </c>
      <c r="K33" s="71">
        <v>1</v>
      </c>
      <c r="L33" s="61" t="s">
        <v>132</v>
      </c>
      <c r="M33" s="120" t="s">
        <v>181</v>
      </c>
      <c r="N33" s="120" t="s">
        <v>140</v>
      </c>
      <c r="O33" s="15">
        <f t="shared" si="33"/>
        <v>58</v>
      </c>
      <c r="P33" s="71">
        <v>1</v>
      </c>
      <c r="Q33" s="61" t="s">
        <v>132</v>
      </c>
      <c r="R33" s="120" t="s">
        <v>181</v>
      </c>
      <c r="S33" s="120" t="s">
        <v>140</v>
      </c>
      <c r="T33" s="15">
        <f t="shared" si="1"/>
        <v>72</v>
      </c>
      <c r="U33" s="71">
        <v>1</v>
      </c>
      <c r="V33" s="61" t="s">
        <v>132</v>
      </c>
      <c r="W33" s="120" t="s">
        <v>181</v>
      </c>
      <c r="X33" s="120" t="s">
        <v>140</v>
      </c>
      <c r="Y33" s="15">
        <f t="shared" si="20"/>
        <v>74</v>
      </c>
      <c r="Z33" s="71">
        <v>1</v>
      </c>
      <c r="AA33" s="61" t="s">
        <v>132</v>
      </c>
      <c r="AB33" s="120" t="s">
        <v>181</v>
      </c>
      <c r="AC33" s="120" t="s">
        <v>140</v>
      </c>
      <c r="AD33" s="15">
        <f t="shared" si="38"/>
        <v>88</v>
      </c>
      <c r="AE33" s="71">
        <v>1</v>
      </c>
      <c r="AF33" s="61" t="s">
        <v>132</v>
      </c>
      <c r="AG33" s="120" t="s">
        <v>181</v>
      </c>
      <c r="AH33" s="120" t="s">
        <v>140</v>
      </c>
      <c r="AI33" s="15">
        <f t="shared" si="34"/>
        <v>73</v>
      </c>
      <c r="AJ33" s="71">
        <v>1</v>
      </c>
      <c r="AK33" s="61" t="s">
        <v>132</v>
      </c>
      <c r="AL33" s="120" t="s">
        <v>181</v>
      </c>
      <c r="AM33" s="120" t="s">
        <v>140</v>
      </c>
      <c r="AN33" s="15">
        <f t="shared" ref="AN33:AN44" si="41">AD33+AI33-Y33</f>
        <v>87</v>
      </c>
      <c r="AO33" s="71">
        <v>1</v>
      </c>
      <c r="AP33" s="61" t="s">
        <v>132</v>
      </c>
      <c r="AQ33" s="120" t="s">
        <v>181</v>
      </c>
      <c r="AR33" s="120" t="s">
        <v>140</v>
      </c>
      <c r="AS33" s="15">
        <v>59</v>
      </c>
      <c r="AT33" s="71">
        <v>1</v>
      </c>
      <c r="AU33" s="61" t="s">
        <v>132</v>
      </c>
      <c r="AV33" s="120" t="s">
        <v>181</v>
      </c>
      <c r="AW33" s="120" t="s">
        <v>140</v>
      </c>
      <c r="AX33" s="15">
        <f t="shared" si="39"/>
        <v>73</v>
      </c>
      <c r="AY33" s="71">
        <v>1</v>
      </c>
      <c r="AZ33" s="61" t="s">
        <v>132</v>
      </c>
      <c r="BA33" s="120" t="s">
        <v>181</v>
      </c>
      <c r="BB33" s="120" t="s">
        <v>140</v>
      </c>
      <c r="BC33" s="15">
        <f t="shared" si="35"/>
        <v>58</v>
      </c>
      <c r="BD33" s="71">
        <v>1</v>
      </c>
      <c r="BE33" s="61" t="s">
        <v>132</v>
      </c>
      <c r="BF33" s="120" t="s">
        <v>181</v>
      </c>
      <c r="BG33" s="120" t="s">
        <v>140</v>
      </c>
      <c r="BH33" s="15">
        <f t="shared" si="27"/>
        <v>72</v>
      </c>
      <c r="BI33" s="71">
        <v>1</v>
      </c>
      <c r="BJ33" s="61" t="s">
        <v>132</v>
      </c>
      <c r="BK33" s="120" t="s">
        <v>181</v>
      </c>
      <c r="BL33" s="120" t="s">
        <v>140</v>
      </c>
      <c r="BM33" s="15">
        <f t="shared" si="28"/>
        <v>74</v>
      </c>
      <c r="BN33" s="71">
        <v>1</v>
      </c>
      <c r="BO33" s="61" t="s">
        <v>132</v>
      </c>
      <c r="BP33" s="120" t="s">
        <v>181</v>
      </c>
      <c r="BQ33" s="120" t="s">
        <v>140</v>
      </c>
      <c r="BR33" s="15">
        <f t="shared" si="40"/>
        <v>88</v>
      </c>
      <c r="BS33" s="71">
        <v>1</v>
      </c>
      <c r="BT33" s="61" t="s">
        <v>132</v>
      </c>
      <c r="BU33" s="120" t="s">
        <v>181</v>
      </c>
      <c r="BV33" s="120" t="s">
        <v>140</v>
      </c>
      <c r="BW33" s="15">
        <f t="shared" si="36"/>
        <v>73</v>
      </c>
      <c r="BX33" s="71">
        <v>1</v>
      </c>
      <c r="BY33" s="61" t="s">
        <v>132</v>
      </c>
      <c r="BZ33" s="120" t="s">
        <v>181</v>
      </c>
      <c r="CA33" s="120" t="s">
        <v>140</v>
      </c>
      <c r="CB33" s="15">
        <f t="shared" si="31"/>
        <v>87</v>
      </c>
      <c r="CC33" s="71">
        <v>1</v>
      </c>
      <c r="CD33" s="61" t="s">
        <v>132</v>
      </c>
      <c r="CE33" s="120" t="s">
        <v>181</v>
      </c>
      <c r="CF33" s="120" t="s">
        <v>140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58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37"/>
        <v>72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f t="shared" si="33"/>
        <v>57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1"/>
        <v>71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73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ref="AD34:AD70" si="42">Y34+14</f>
        <v>87</v>
      </c>
      <c r="AE34" s="175">
        <v>1</v>
      </c>
      <c r="AF34" s="176" t="s">
        <v>132</v>
      </c>
      <c r="AG34" s="120" t="s">
        <v>4</v>
      </c>
      <c r="AH34" s="120" t="s">
        <v>4</v>
      </c>
      <c r="AI34" s="15">
        <f t="shared" si="34"/>
        <v>72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si="41"/>
        <v>86</v>
      </c>
      <c r="AO34" s="175">
        <v>1</v>
      </c>
      <c r="AP34" s="176" t="s">
        <v>132</v>
      </c>
      <c r="AQ34" s="120" t="s">
        <v>4</v>
      </c>
      <c r="AR34" s="120" t="s">
        <v>4</v>
      </c>
      <c r="AS34" s="15">
        <v>58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39"/>
        <v>72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15">
        <f t="shared" si="35"/>
        <v>57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27"/>
        <v>71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73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si="40"/>
        <v>87</v>
      </c>
      <c r="BS34" s="175">
        <v>1</v>
      </c>
      <c r="BT34" s="176" t="s">
        <v>132</v>
      </c>
      <c r="BU34" s="120" t="s">
        <v>4</v>
      </c>
      <c r="BV34" s="120" t="s">
        <v>4</v>
      </c>
      <c r="BW34" s="15">
        <f t="shared" si="36"/>
        <v>72</v>
      </c>
      <c r="BX34" s="175">
        <v>1</v>
      </c>
      <c r="BY34" s="176" t="s">
        <v>132</v>
      </c>
      <c r="BZ34" s="120" t="s">
        <v>4</v>
      </c>
      <c r="CA34" s="120" t="s">
        <v>4</v>
      </c>
      <c r="CB34" s="15">
        <f t="shared" si="31"/>
        <v>86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58</v>
      </c>
      <c r="F35" s="71">
        <v>4</v>
      </c>
      <c r="G35" s="61" t="s">
        <v>132</v>
      </c>
      <c r="H35" s="120" t="s">
        <v>181</v>
      </c>
      <c r="I35" s="120" t="s">
        <v>136</v>
      </c>
      <c r="J35" s="15">
        <f t="shared" ref="J35:J36" si="43">E35+14</f>
        <v>72</v>
      </c>
      <c r="K35" s="71">
        <v>4</v>
      </c>
      <c r="L35" s="61" t="s">
        <v>132</v>
      </c>
      <c r="M35" s="120" t="s">
        <v>181</v>
      </c>
      <c r="N35" s="120" t="s">
        <v>136</v>
      </c>
      <c r="O35" s="15">
        <f t="shared" si="33"/>
        <v>57</v>
      </c>
      <c r="P35" s="71">
        <v>4</v>
      </c>
      <c r="Q35" s="61" t="s">
        <v>132</v>
      </c>
      <c r="R35" s="120" t="s">
        <v>181</v>
      </c>
      <c r="S35" s="120" t="s">
        <v>136</v>
      </c>
      <c r="T35" s="15">
        <f t="shared" si="1"/>
        <v>71</v>
      </c>
      <c r="U35" s="71">
        <v>4</v>
      </c>
      <c r="V35" s="61" t="s">
        <v>132</v>
      </c>
      <c r="W35" s="120" t="s">
        <v>181</v>
      </c>
      <c r="X35" s="120" t="s">
        <v>136</v>
      </c>
      <c r="Y35" s="15">
        <f t="shared" ref="Y35:Y39" si="44">E35+14</f>
        <v>72</v>
      </c>
      <c r="Z35" s="71">
        <v>4</v>
      </c>
      <c r="AA35" s="61" t="s">
        <v>132</v>
      </c>
      <c r="AB35" s="120" t="s">
        <v>181</v>
      </c>
      <c r="AC35" s="120" t="s">
        <v>136</v>
      </c>
      <c r="AD35" s="15">
        <f t="shared" si="42"/>
        <v>86</v>
      </c>
      <c r="AE35" s="71">
        <v>4</v>
      </c>
      <c r="AF35" s="61" t="s">
        <v>132</v>
      </c>
      <c r="AG35" s="120" t="s">
        <v>181</v>
      </c>
      <c r="AH35" s="120" t="s">
        <v>136</v>
      </c>
      <c r="AI35" s="15">
        <f t="shared" ref="AI35:AI45" si="45">Y35-1</f>
        <v>71</v>
      </c>
      <c r="AJ35" s="71">
        <v>4</v>
      </c>
      <c r="AK35" s="61" t="s">
        <v>132</v>
      </c>
      <c r="AL35" s="120" t="s">
        <v>181</v>
      </c>
      <c r="AM35" s="120" t="s">
        <v>136</v>
      </c>
      <c r="AN35" s="15">
        <f t="shared" si="41"/>
        <v>85</v>
      </c>
      <c r="AO35" s="71">
        <v>4</v>
      </c>
      <c r="AP35" s="61" t="s">
        <v>132</v>
      </c>
      <c r="AQ35" s="120" t="s">
        <v>181</v>
      </c>
      <c r="AR35" s="120" t="s">
        <v>136</v>
      </c>
      <c r="AS35" s="15">
        <v>58</v>
      </c>
      <c r="AT35" s="71">
        <v>4</v>
      </c>
      <c r="AU35" s="61" t="s">
        <v>132</v>
      </c>
      <c r="AV35" s="120" t="s">
        <v>181</v>
      </c>
      <c r="AW35" s="120" t="s">
        <v>136</v>
      </c>
      <c r="AX35" s="15">
        <f t="shared" si="39"/>
        <v>72</v>
      </c>
      <c r="AY35" s="71">
        <v>4</v>
      </c>
      <c r="AZ35" s="61" t="s">
        <v>132</v>
      </c>
      <c r="BA35" s="120" t="s">
        <v>181</v>
      </c>
      <c r="BB35" s="120" t="s">
        <v>136</v>
      </c>
      <c r="BC35" s="15">
        <f t="shared" si="35"/>
        <v>57</v>
      </c>
      <c r="BD35" s="71">
        <v>4</v>
      </c>
      <c r="BE35" s="61" t="s">
        <v>132</v>
      </c>
      <c r="BF35" s="120" t="s">
        <v>181</v>
      </c>
      <c r="BG35" s="120" t="s">
        <v>136</v>
      </c>
      <c r="BH35" s="15">
        <f t="shared" si="27"/>
        <v>71</v>
      </c>
      <c r="BI35" s="71">
        <v>4</v>
      </c>
      <c r="BJ35" s="61" t="s">
        <v>132</v>
      </c>
      <c r="BK35" s="120" t="s">
        <v>181</v>
      </c>
      <c r="BL35" s="120" t="s">
        <v>136</v>
      </c>
      <c r="BM35" s="15">
        <f t="shared" ref="BM35:BM39" si="46">AS35+14</f>
        <v>72</v>
      </c>
      <c r="BN35" s="71">
        <v>4</v>
      </c>
      <c r="BO35" s="61" t="s">
        <v>132</v>
      </c>
      <c r="BP35" s="120" t="s">
        <v>181</v>
      </c>
      <c r="BQ35" s="120" t="s">
        <v>136</v>
      </c>
      <c r="BR35" s="15">
        <f t="shared" si="40"/>
        <v>86</v>
      </c>
      <c r="BS35" s="71">
        <v>4</v>
      </c>
      <c r="BT35" s="61" t="s">
        <v>132</v>
      </c>
      <c r="BU35" s="120" t="s">
        <v>181</v>
      </c>
      <c r="BV35" s="120" t="s">
        <v>136</v>
      </c>
      <c r="BW35" s="15">
        <f t="shared" si="36"/>
        <v>71</v>
      </c>
      <c r="BX35" s="71">
        <v>4</v>
      </c>
      <c r="BY35" s="61" t="s">
        <v>132</v>
      </c>
      <c r="BZ35" s="120" t="s">
        <v>181</v>
      </c>
      <c r="CA35" s="120" t="s">
        <v>136</v>
      </c>
      <c r="CB35" s="15">
        <f t="shared" si="31"/>
        <v>85</v>
      </c>
      <c r="CC35" s="71">
        <v>4</v>
      </c>
      <c r="CD35" s="61" t="s">
        <v>132</v>
      </c>
      <c r="CE35" s="120" t="s">
        <v>181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54</v>
      </c>
      <c r="F36" s="71">
        <v>1</v>
      </c>
      <c r="G36" s="61" t="s">
        <v>132</v>
      </c>
      <c r="H36" s="120" t="s">
        <v>182</v>
      </c>
      <c r="I36" s="120" t="s">
        <v>136</v>
      </c>
      <c r="J36" s="15">
        <f t="shared" si="43"/>
        <v>68</v>
      </c>
      <c r="K36" s="71">
        <v>1</v>
      </c>
      <c r="L36" s="61" t="s">
        <v>132</v>
      </c>
      <c r="M36" s="120" t="s">
        <v>182</v>
      </c>
      <c r="N36" s="120" t="s">
        <v>136</v>
      </c>
      <c r="O36" s="15">
        <f t="shared" si="33"/>
        <v>53</v>
      </c>
      <c r="P36" s="71">
        <v>1</v>
      </c>
      <c r="Q36" s="61" t="s">
        <v>132</v>
      </c>
      <c r="R36" s="120" t="s">
        <v>182</v>
      </c>
      <c r="S36" s="120" t="s">
        <v>136</v>
      </c>
      <c r="T36" s="15">
        <f t="shared" si="1"/>
        <v>67</v>
      </c>
      <c r="U36" s="71">
        <v>1</v>
      </c>
      <c r="V36" s="61" t="s">
        <v>132</v>
      </c>
      <c r="W36" s="120" t="s">
        <v>182</v>
      </c>
      <c r="X36" s="120" t="s">
        <v>136</v>
      </c>
      <c r="Y36" s="15">
        <f t="shared" si="44"/>
        <v>68</v>
      </c>
      <c r="Z36" s="71">
        <v>1</v>
      </c>
      <c r="AA36" s="61" t="s">
        <v>132</v>
      </c>
      <c r="AB36" s="120" t="s">
        <v>182</v>
      </c>
      <c r="AC36" s="120" t="s">
        <v>136</v>
      </c>
      <c r="AD36" s="15">
        <f t="shared" si="42"/>
        <v>82</v>
      </c>
      <c r="AE36" s="71">
        <v>1</v>
      </c>
      <c r="AF36" s="61" t="s">
        <v>132</v>
      </c>
      <c r="AG36" s="120" t="s">
        <v>182</v>
      </c>
      <c r="AH36" s="120" t="s">
        <v>136</v>
      </c>
      <c r="AI36" s="15">
        <f t="shared" si="45"/>
        <v>67</v>
      </c>
      <c r="AJ36" s="71">
        <v>1</v>
      </c>
      <c r="AK36" s="61" t="s">
        <v>132</v>
      </c>
      <c r="AL36" s="120" t="s">
        <v>182</v>
      </c>
      <c r="AM36" s="120" t="s">
        <v>136</v>
      </c>
      <c r="AN36" s="15">
        <f t="shared" si="41"/>
        <v>81</v>
      </c>
      <c r="AO36" s="71">
        <v>1</v>
      </c>
      <c r="AP36" s="61" t="s">
        <v>132</v>
      </c>
      <c r="AQ36" s="120" t="s">
        <v>182</v>
      </c>
      <c r="AR36" s="120" t="s">
        <v>136</v>
      </c>
      <c r="AS36" s="15">
        <v>54</v>
      </c>
      <c r="AT36" s="71">
        <v>1</v>
      </c>
      <c r="AU36" s="61" t="s">
        <v>132</v>
      </c>
      <c r="AV36" s="120" t="s">
        <v>182</v>
      </c>
      <c r="AW36" s="120" t="s">
        <v>136</v>
      </c>
      <c r="AX36" s="15">
        <f t="shared" si="39"/>
        <v>68</v>
      </c>
      <c r="AY36" s="71">
        <v>1</v>
      </c>
      <c r="AZ36" s="61" t="s">
        <v>132</v>
      </c>
      <c r="BA36" s="120" t="s">
        <v>182</v>
      </c>
      <c r="BB36" s="120" t="s">
        <v>136</v>
      </c>
      <c r="BC36" s="15">
        <f t="shared" si="35"/>
        <v>53</v>
      </c>
      <c r="BD36" s="71">
        <v>1</v>
      </c>
      <c r="BE36" s="61" t="s">
        <v>132</v>
      </c>
      <c r="BF36" s="120" t="s">
        <v>182</v>
      </c>
      <c r="BG36" s="120" t="s">
        <v>136</v>
      </c>
      <c r="BH36" s="15">
        <f t="shared" si="27"/>
        <v>67</v>
      </c>
      <c r="BI36" s="71">
        <v>1</v>
      </c>
      <c r="BJ36" s="61" t="s">
        <v>132</v>
      </c>
      <c r="BK36" s="120" t="s">
        <v>182</v>
      </c>
      <c r="BL36" s="120" t="s">
        <v>136</v>
      </c>
      <c r="BM36" s="15">
        <f t="shared" si="46"/>
        <v>68</v>
      </c>
      <c r="BN36" s="71">
        <v>1</v>
      </c>
      <c r="BO36" s="61" t="s">
        <v>132</v>
      </c>
      <c r="BP36" s="120" t="s">
        <v>182</v>
      </c>
      <c r="BQ36" s="120" t="s">
        <v>136</v>
      </c>
      <c r="BR36" s="15">
        <f t="shared" si="40"/>
        <v>82</v>
      </c>
      <c r="BS36" s="71">
        <v>1</v>
      </c>
      <c r="BT36" s="61" t="s">
        <v>132</v>
      </c>
      <c r="BU36" s="120" t="s">
        <v>182</v>
      </c>
      <c r="BV36" s="120" t="s">
        <v>136</v>
      </c>
      <c r="BW36" s="15">
        <f t="shared" si="36"/>
        <v>67</v>
      </c>
      <c r="BX36" s="71">
        <v>1</v>
      </c>
      <c r="BY36" s="61" t="s">
        <v>132</v>
      </c>
      <c r="BZ36" s="120" t="s">
        <v>182</v>
      </c>
      <c r="CA36" s="120" t="s">
        <v>136</v>
      </c>
      <c r="CB36" s="15">
        <f t="shared" si="31"/>
        <v>81</v>
      </c>
      <c r="CC36" s="71">
        <v>1</v>
      </c>
      <c r="CD36" s="61" t="s">
        <v>132</v>
      </c>
      <c r="CE36" s="120" t="s">
        <v>182</v>
      </c>
      <c r="CF36" s="120" t="s">
        <v>136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53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37"/>
        <v>67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f t="shared" si="33"/>
        <v>52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1"/>
        <v>66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44"/>
        <v>67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42"/>
        <v>81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f t="shared" si="45"/>
        <v>66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41"/>
        <v>80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15">
        <v>53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39"/>
        <v>67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15">
        <f t="shared" si="35"/>
        <v>52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27"/>
        <v>66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46"/>
        <v>67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40"/>
        <v>81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15">
        <f t="shared" si="36"/>
        <v>66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 t="shared" si="31"/>
        <v>80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53</v>
      </c>
      <c r="F38" s="71" t="s">
        <v>4</v>
      </c>
      <c r="G38" s="115" t="s">
        <v>130</v>
      </c>
      <c r="H38" s="120" t="s">
        <v>4</v>
      </c>
      <c r="I38" s="120" t="s">
        <v>4</v>
      </c>
      <c r="J38" s="15">
        <f t="shared" si="37"/>
        <v>67</v>
      </c>
      <c r="K38" s="71" t="s">
        <v>4</v>
      </c>
      <c r="L38" s="115" t="s">
        <v>130</v>
      </c>
      <c r="M38" s="120" t="s">
        <v>4</v>
      </c>
      <c r="N38" s="120" t="s">
        <v>4</v>
      </c>
      <c r="O38" s="15">
        <f t="shared" si="33"/>
        <v>52</v>
      </c>
      <c r="P38" s="71" t="s">
        <v>4</v>
      </c>
      <c r="Q38" s="115" t="s">
        <v>130</v>
      </c>
      <c r="R38" s="120" t="s">
        <v>4</v>
      </c>
      <c r="S38" s="120" t="s">
        <v>4</v>
      </c>
      <c r="T38" s="15">
        <f t="shared" si="1"/>
        <v>66</v>
      </c>
      <c r="U38" s="71" t="s">
        <v>4</v>
      </c>
      <c r="V38" s="115" t="s">
        <v>130</v>
      </c>
      <c r="W38" s="120" t="s">
        <v>4</v>
      </c>
      <c r="X38" s="120" t="s">
        <v>4</v>
      </c>
      <c r="Y38" s="15">
        <f t="shared" si="44"/>
        <v>67</v>
      </c>
      <c r="Z38" s="71" t="s">
        <v>4</v>
      </c>
      <c r="AA38" s="115" t="s">
        <v>130</v>
      </c>
      <c r="AB38" s="120" t="s">
        <v>4</v>
      </c>
      <c r="AC38" s="120" t="s">
        <v>4</v>
      </c>
      <c r="AD38" s="15">
        <f t="shared" si="42"/>
        <v>81</v>
      </c>
      <c r="AE38" s="71" t="s">
        <v>4</v>
      </c>
      <c r="AF38" s="115" t="s">
        <v>130</v>
      </c>
      <c r="AG38" s="120" t="s">
        <v>4</v>
      </c>
      <c r="AH38" s="120" t="s">
        <v>4</v>
      </c>
      <c r="AI38" s="15">
        <f t="shared" si="45"/>
        <v>66</v>
      </c>
      <c r="AJ38" s="71" t="s">
        <v>4</v>
      </c>
      <c r="AK38" s="115" t="s">
        <v>130</v>
      </c>
      <c r="AL38" s="120" t="s">
        <v>4</v>
      </c>
      <c r="AM38" s="120" t="s">
        <v>4</v>
      </c>
      <c r="AN38" s="15">
        <f t="shared" si="41"/>
        <v>80</v>
      </c>
      <c r="AO38" s="71" t="s">
        <v>4</v>
      </c>
      <c r="AP38" s="115" t="s">
        <v>130</v>
      </c>
      <c r="AQ38" s="120" t="s">
        <v>4</v>
      </c>
      <c r="AR38" s="120" t="s">
        <v>4</v>
      </c>
      <c r="AS38" s="15">
        <v>53</v>
      </c>
      <c r="AT38" s="71" t="s">
        <v>4</v>
      </c>
      <c r="AU38" s="115" t="s">
        <v>130</v>
      </c>
      <c r="AV38" s="120" t="s">
        <v>4</v>
      </c>
      <c r="AW38" s="120" t="s">
        <v>4</v>
      </c>
      <c r="AX38" s="15">
        <f t="shared" si="39"/>
        <v>67</v>
      </c>
      <c r="AY38" s="71" t="s">
        <v>4</v>
      </c>
      <c r="AZ38" s="115" t="s">
        <v>130</v>
      </c>
      <c r="BA38" s="120" t="s">
        <v>4</v>
      </c>
      <c r="BB38" s="120" t="s">
        <v>4</v>
      </c>
      <c r="BC38" s="15">
        <f t="shared" si="35"/>
        <v>52</v>
      </c>
      <c r="BD38" s="71" t="s">
        <v>4</v>
      </c>
      <c r="BE38" s="115" t="s">
        <v>130</v>
      </c>
      <c r="BF38" s="120" t="s">
        <v>4</v>
      </c>
      <c r="BG38" s="120" t="s">
        <v>4</v>
      </c>
      <c r="BH38" s="15">
        <f t="shared" si="27"/>
        <v>66</v>
      </c>
      <c r="BI38" s="71" t="s">
        <v>4</v>
      </c>
      <c r="BJ38" s="115" t="s">
        <v>130</v>
      </c>
      <c r="BK38" s="120" t="s">
        <v>4</v>
      </c>
      <c r="BL38" s="120" t="s">
        <v>4</v>
      </c>
      <c r="BM38" s="15">
        <f t="shared" si="46"/>
        <v>67</v>
      </c>
      <c r="BN38" s="71" t="s">
        <v>4</v>
      </c>
      <c r="BO38" s="115" t="s">
        <v>130</v>
      </c>
      <c r="BP38" s="120" t="s">
        <v>4</v>
      </c>
      <c r="BQ38" s="120" t="s">
        <v>4</v>
      </c>
      <c r="BR38" s="15">
        <f t="shared" si="40"/>
        <v>81</v>
      </c>
      <c r="BS38" s="71" t="s">
        <v>4</v>
      </c>
      <c r="BT38" s="115" t="s">
        <v>130</v>
      </c>
      <c r="BU38" s="120" t="s">
        <v>4</v>
      </c>
      <c r="BV38" s="120" t="s">
        <v>4</v>
      </c>
      <c r="BW38" s="15">
        <f t="shared" si="36"/>
        <v>66</v>
      </c>
      <c r="BX38" s="71" t="s">
        <v>4</v>
      </c>
      <c r="BY38" s="115" t="s">
        <v>130</v>
      </c>
      <c r="BZ38" s="120" t="s">
        <v>4</v>
      </c>
      <c r="CA38" s="120" t="s">
        <v>4</v>
      </c>
      <c r="CB38" s="15">
        <f t="shared" si="31"/>
        <v>80</v>
      </c>
      <c r="CC38" s="71" t="s">
        <v>4</v>
      </c>
      <c r="CD38" s="115" t="s">
        <v>130</v>
      </c>
      <c r="CE38" s="120" t="s">
        <v>4</v>
      </c>
      <c r="CF38" s="120" t="s">
        <v>4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53</v>
      </c>
      <c r="F39" s="71">
        <v>15</v>
      </c>
      <c r="G39" s="61" t="s">
        <v>130</v>
      </c>
      <c r="H39" s="120" t="s">
        <v>205</v>
      </c>
      <c r="I39" s="120" t="s">
        <v>135</v>
      </c>
      <c r="J39" s="15">
        <f t="shared" si="37"/>
        <v>67</v>
      </c>
      <c r="K39" s="71">
        <v>15</v>
      </c>
      <c r="L39" s="61" t="s">
        <v>130</v>
      </c>
      <c r="M39" s="120" t="s">
        <v>205</v>
      </c>
      <c r="N39" s="120" t="s">
        <v>135</v>
      </c>
      <c r="O39" s="15">
        <f t="shared" si="33"/>
        <v>52</v>
      </c>
      <c r="P39" s="71">
        <v>15</v>
      </c>
      <c r="Q39" s="61" t="s">
        <v>130</v>
      </c>
      <c r="R39" s="120" t="s">
        <v>205</v>
      </c>
      <c r="S39" s="120" t="s">
        <v>135</v>
      </c>
      <c r="T39" s="15">
        <f t="shared" si="1"/>
        <v>66</v>
      </c>
      <c r="U39" s="71">
        <v>15</v>
      </c>
      <c r="V39" s="61" t="s">
        <v>130</v>
      </c>
      <c r="W39" s="120" t="s">
        <v>205</v>
      </c>
      <c r="X39" s="120" t="s">
        <v>135</v>
      </c>
      <c r="Y39" s="15">
        <f t="shared" si="44"/>
        <v>67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42"/>
        <v>81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45"/>
        <v>66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41"/>
        <v>80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53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15">
        <f t="shared" si="39"/>
        <v>67</v>
      </c>
      <c r="AY39" s="71">
        <v>15</v>
      </c>
      <c r="AZ39" s="61" t="s">
        <v>130</v>
      </c>
      <c r="BA39" s="120" t="s">
        <v>205</v>
      </c>
      <c r="BB39" s="120" t="s">
        <v>135</v>
      </c>
      <c r="BC39" s="15">
        <f t="shared" si="35"/>
        <v>52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15">
        <f t="shared" si="27"/>
        <v>66</v>
      </c>
      <c r="BI39" s="71">
        <v>15</v>
      </c>
      <c r="BJ39" s="61" t="s">
        <v>130</v>
      </c>
      <c r="BK39" s="120" t="s">
        <v>205</v>
      </c>
      <c r="BL39" s="120" t="s">
        <v>135</v>
      </c>
      <c r="BM39" s="15">
        <f t="shared" si="46"/>
        <v>67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40"/>
        <v>81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si="36"/>
        <v>66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si="31"/>
        <v>80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53</v>
      </c>
      <c r="F40" s="118">
        <v>45</v>
      </c>
      <c r="G40" s="110" t="s">
        <v>130</v>
      </c>
      <c r="H40" s="123" t="s">
        <v>205</v>
      </c>
      <c r="I40" s="123" t="s">
        <v>4</v>
      </c>
      <c r="J40" s="117">
        <f t="shared" si="37"/>
        <v>67</v>
      </c>
      <c r="K40" s="118">
        <v>45</v>
      </c>
      <c r="L40" s="110" t="s">
        <v>130</v>
      </c>
      <c r="M40" s="123" t="s">
        <v>205</v>
      </c>
      <c r="N40" s="123" t="s">
        <v>4</v>
      </c>
      <c r="O40" s="117">
        <f t="shared" si="33"/>
        <v>52</v>
      </c>
      <c r="P40" s="118">
        <v>45</v>
      </c>
      <c r="Q40" s="110" t="s">
        <v>130</v>
      </c>
      <c r="R40" s="123" t="s">
        <v>205</v>
      </c>
      <c r="S40" s="123" t="s">
        <v>4</v>
      </c>
      <c r="T40" s="117">
        <f t="shared" si="1"/>
        <v>66</v>
      </c>
      <c r="U40" s="118">
        <v>45</v>
      </c>
      <c r="V40" s="110" t="s">
        <v>130</v>
      </c>
      <c r="W40" s="123" t="s">
        <v>205</v>
      </c>
      <c r="X40" s="123" t="s">
        <v>4</v>
      </c>
      <c r="Y40" s="117">
        <f>E40+14</f>
        <v>67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42"/>
        <v>81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45"/>
        <v>66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41"/>
        <v>80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53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117">
        <f t="shared" si="39"/>
        <v>67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117">
        <f t="shared" si="35"/>
        <v>52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117">
        <f t="shared" si="27"/>
        <v>66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117">
        <f>AS40+14</f>
        <v>67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40"/>
        <v>81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36"/>
        <v>66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31"/>
        <v>80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52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37"/>
        <v>66</v>
      </c>
      <c r="K41" s="69" t="s">
        <v>4</v>
      </c>
      <c r="L41" s="62" t="s">
        <v>131</v>
      </c>
      <c r="M41" s="135" t="s">
        <v>4</v>
      </c>
      <c r="N41" s="119" t="s">
        <v>4</v>
      </c>
      <c r="O41" s="9">
        <f t="shared" si="33"/>
        <v>51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1"/>
        <v>65</v>
      </c>
      <c r="U41" s="69" t="s">
        <v>4</v>
      </c>
      <c r="V41" s="62" t="s">
        <v>131</v>
      </c>
      <c r="W41" s="135" t="s">
        <v>4</v>
      </c>
      <c r="X41" s="119" t="s">
        <v>4</v>
      </c>
      <c r="Y41" s="9">
        <f t="shared" ref="Y41:Y42" si="47">E41+15</f>
        <v>67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42"/>
        <v>81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9">
        <f t="shared" si="45"/>
        <v>66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41"/>
        <v>80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52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39"/>
        <v>66</v>
      </c>
      <c r="AY41" s="69" t="s">
        <v>4</v>
      </c>
      <c r="AZ41" s="62" t="s">
        <v>131</v>
      </c>
      <c r="BA41" s="135" t="s">
        <v>4</v>
      </c>
      <c r="BB41" s="119" t="s">
        <v>4</v>
      </c>
      <c r="BC41" s="9">
        <f t="shared" si="35"/>
        <v>51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27"/>
        <v>65</v>
      </c>
      <c r="BI41" s="69" t="s">
        <v>4</v>
      </c>
      <c r="BJ41" s="62" t="s">
        <v>131</v>
      </c>
      <c r="BK41" s="135" t="s">
        <v>4</v>
      </c>
      <c r="BL41" s="119" t="s">
        <v>4</v>
      </c>
      <c r="BM41" s="9">
        <f t="shared" ref="BM41:BM42" si="48">AS41+15</f>
        <v>67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40"/>
        <v>81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9">
        <f t="shared" si="36"/>
        <v>66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31"/>
        <v>80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15">
        <v>52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37"/>
        <v>66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f t="shared" si="33"/>
        <v>51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1"/>
        <v>65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47"/>
        <v>67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42"/>
        <v>81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45"/>
        <v>66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41"/>
        <v>80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52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39"/>
        <v>66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f t="shared" si="35"/>
        <v>51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27"/>
        <v>65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48"/>
        <v>67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40"/>
        <v>81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36"/>
        <v>66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31"/>
        <v>80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52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37"/>
        <v>66</v>
      </c>
      <c r="K43" s="71" t="s">
        <v>4</v>
      </c>
      <c r="L43" s="60" t="s">
        <v>132</v>
      </c>
      <c r="M43" s="136" t="s">
        <v>4</v>
      </c>
      <c r="N43" s="121" t="s">
        <v>4</v>
      </c>
      <c r="O43" s="15">
        <f t="shared" si="33"/>
        <v>51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1"/>
        <v>65</v>
      </c>
      <c r="U43" s="71" t="s">
        <v>4</v>
      </c>
      <c r="V43" s="60" t="s">
        <v>132</v>
      </c>
      <c r="W43" s="136" t="s">
        <v>4</v>
      </c>
      <c r="X43" s="121" t="s">
        <v>4</v>
      </c>
      <c r="Y43" s="15">
        <f>E43+15</f>
        <v>67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42"/>
        <v>81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45"/>
        <v>66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41"/>
        <v>80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52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39"/>
        <v>66</v>
      </c>
      <c r="AY43" s="71" t="s">
        <v>4</v>
      </c>
      <c r="AZ43" s="60" t="s">
        <v>132</v>
      </c>
      <c r="BA43" s="136" t="s">
        <v>4</v>
      </c>
      <c r="BB43" s="121" t="s">
        <v>4</v>
      </c>
      <c r="BC43" s="15">
        <f t="shared" si="35"/>
        <v>51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27"/>
        <v>65</v>
      </c>
      <c r="BI43" s="71" t="s">
        <v>4</v>
      </c>
      <c r="BJ43" s="60" t="s">
        <v>132</v>
      </c>
      <c r="BK43" s="136" t="s">
        <v>4</v>
      </c>
      <c r="BL43" s="121" t="s">
        <v>4</v>
      </c>
      <c r="BM43" s="15">
        <f>AS43+15</f>
        <v>67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40"/>
        <v>81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36"/>
        <v>66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31"/>
        <v>80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52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37"/>
        <v>66</v>
      </c>
      <c r="K44" s="118" t="s">
        <v>4</v>
      </c>
      <c r="L44" s="64" t="s">
        <v>130</v>
      </c>
      <c r="M44" s="139" t="s">
        <v>4</v>
      </c>
      <c r="N44" s="123" t="s">
        <v>4</v>
      </c>
      <c r="O44" s="117">
        <f t="shared" si="33"/>
        <v>51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1"/>
        <v>65</v>
      </c>
      <c r="U44" s="118" t="s">
        <v>4</v>
      </c>
      <c r="V44" s="64" t="s">
        <v>130</v>
      </c>
      <c r="W44" s="139" t="s">
        <v>4</v>
      </c>
      <c r="X44" s="123" t="s">
        <v>4</v>
      </c>
      <c r="Y44" s="117">
        <f>E44+10</f>
        <v>62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42"/>
        <v>76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45"/>
        <v>61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41"/>
        <v>75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52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39"/>
        <v>66</v>
      </c>
      <c r="AY44" s="118" t="s">
        <v>4</v>
      </c>
      <c r="AZ44" s="64" t="s">
        <v>130</v>
      </c>
      <c r="BA44" s="139" t="s">
        <v>4</v>
      </c>
      <c r="BB44" s="123" t="s">
        <v>4</v>
      </c>
      <c r="BC44" s="117">
        <f t="shared" si="35"/>
        <v>51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27"/>
        <v>65</v>
      </c>
      <c r="BI44" s="118" t="s">
        <v>4</v>
      </c>
      <c r="BJ44" s="64" t="s">
        <v>130</v>
      </c>
      <c r="BK44" s="139" t="s">
        <v>4</v>
      </c>
      <c r="BL44" s="123" t="s">
        <v>4</v>
      </c>
      <c r="BM44" s="117">
        <f>AS44+10</f>
        <v>62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40"/>
        <v>76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36"/>
        <v>61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31"/>
        <v>75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52</v>
      </c>
      <c r="F45" s="73">
        <v>3.2</v>
      </c>
      <c r="G45" s="109" t="s">
        <v>131</v>
      </c>
      <c r="H45" s="124" t="s">
        <v>134</v>
      </c>
      <c r="I45" s="124" t="s">
        <v>4</v>
      </c>
      <c r="J45" s="20">
        <f t="shared" si="37"/>
        <v>66</v>
      </c>
      <c r="K45" s="173">
        <v>3.6</v>
      </c>
      <c r="L45" s="174" t="s">
        <v>131</v>
      </c>
      <c r="M45" s="129" t="s">
        <v>134</v>
      </c>
      <c r="N45" s="119" t="s">
        <v>4</v>
      </c>
      <c r="O45" s="20">
        <f t="shared" si="33"/>
        <v>51</v>
      </c>
      <c r="P45" s="225">
        <v>3</v>
      </c>
      <c r="Q45" s="179" t="s">
        <v>131</v>
      </c>
      <c r="R45" s="124" t="s">
        <v>134</v>
      </c>
      <c r="S45" s="124" t="s">
        <v>4</v>
      </c>
      <c r="T45" s="20">
        <f t="shared" si="1"/>
        <v>65</v>
      </c>
      <c r="U45" s="173">
        <v>3.4</v>
      </c>
      <c r="V45" s="174" t="s">
        <v>131</v>
      </c>
      <c r="W45" s="129" t="s">
        <v>134</v>
      </c>
      <c r="X45" s="119" t="s">
        <v>4</v>
      </c>
      <c r="Y45" s="20">
        <f t="shared" ref="Y45:Y50" si="49">E45+9</f>
        <v>61</v>
      </c>
      <c r="Z45" s="73">
        <v>3.2</v>
      </c>
      <c r="AA45" s="109" t="s">
        <v>131</v>
      </c>
      <c r="AB45" s="124" t="s">
        <v>134</v>
      </c>
      <c r="AC45" s="124" t="s">
        <v>4</v>
      </c>
      <c r="AD45" s="20">
        <f t="shared" si="42"/>
        <v>75</v>
      </c>
      <c r="AE45" s="173">
        <v>3.6</v>
      </c>
      <c r="AF45" s="174" t="s">
        <v>131</v>
      </c>
      <c r="AG45" s="129" t="s">
        <v>134</v>
      </c>
      <c r="AH45" s="119" t="s">
        <v>4</v>
      </c>
      <c r="AI45" s="20">
        <f t="shared" si="45"/>
        <v>60</v>
      </c>
      <c r="AJ45" s="225">
        <v>3</v>
      </c>
      <c r="AK45" s="179" t="s">
        <v>131</v>
      </c>
      <c r="AL45" s="124" t="s">
        <v>134</v>
      </c>
      <c r="AM45" s="124" t="s">
        <v>4</v>
      </c>
      <c r="AN45" s="20">
        <f t="shared" ref="AN45:AN55" si="50">AD45+AI45-Y45</f>
        <v>74</v>
      </c>
      <c r="AO45" s="173">
        <v>3.4</v>
      </c>
      <c r="AP45" s="174" t="s">
        <v>131</v>
      </c>
      <c r="AQ45" s="129" t="s">
        <v>134</v>
      </c>
      <c r="AR45" s="119" t="s">
        <v>4</v>
      </c>
      <c r="AS45" s="20">
        <v>52</v>
      </c>
      <c r="AT45" s="73">
        <v>3.2</v>
      </c>
      <c r="AU45" s="109" t="s">
        <v>131</v>
      </c>
      <c r="AV45" s="124" t="s">
        <v>134</v>
      </c>
      <c r="AW45" s="124" t="s">
        <v>4</v>
      </c>
      <c r="AX45" s="20">
        <f t="shared" si="39"/>
        <v>66</v>
      </c>
      <c r="AY45" s="173">
        <v>3.6</v>
      </c>
      <c r="AZ45" s="174" t="s">
        <v>131</v>
      </c>
      <c r="BA45" s="129" t="s">
        <v>134</v>
      </c>
      <c r="BB45" s="119" t="s">
        <v>4</v>
      </c>
      <c r="BC45" s="20">
        <f t="shared" si="35"/>
        <v>51</v>
      </c>
      <c r="BD45" s="225">
        <v>3</v>
      </c>
      <c r="BE45" s="179" t="s">
        <v>131</v>
      </c>
      <c r="BF45" s="124" t="s">
        <v>134</v>
      </c>
      <c r="BG45" s="124" t="s">
        <v>4</v>
      </c>
      <c r="BH45" s="20">
        <f t="shared" si="27"/>
        <v>65</v>
      </c>
      <c r="BI45" s="173">
        <v>3.4</v>
      </c>
      <c r="BJ45" s="174" t="s">
        <v>131</v>
      </c>
      <c r="BK45" s="129" t="s">
        <v>134</v>
      </c>
      <c r="BL45" s="119" t="s">
        <v>4</v>
      </c>
      <c r="BM45" s="20">
        <f t="shared" ref="BM45:BM50" si="51">AS45+9</f>
        <v>61</v>
      </c>
      <c r="BN45" s="73">
        <v>3.2</v>
      </c>
      <c r="BO45" s="109" t="s">
        <v>131</v>
      </c>
      <c r="BP45" s="124" t="s">
        <v>134</v>
      </c>
      <c r="BQ45" s="124" t="s">
        <v>4</v>
      </c>
      <c r="BR45" s="20">
        <f t="shared" si="40"/>
        <v>75</v>
      </c>
      <c r="BS45" s="173">
        <v>3.6</v>
      </c>
      <c r="BT45" s="174" t="s">
        <v>131</v>
      </c>
      <c r="BU45" s="129" t="s">
        <v>134</v>
      </c>
      <c r="BV45" s="119" t="s">
        <v>4</v>
      </c>
      <c r="BW45" s="20">
        <f t="shared" si="36"/>
        <v>60</v>
      </c>
      <c r="BX45" s="225">
        <v>3</v>
      </c>
      <c r="BY45" s="179" t="s">
        <v>131</v>
      </c>
      <c r="BZ45" s="124" t="s">
        <v>134</v>
      </c>
      <c r="CA45" s="124" t="s">
        <v>4</v>
      </c>
      <c r="CB45" s="20">
        <f t="shared" si="31"/>
        <v>74</v>
      </c>
      <c r="CC45" s="173">
        <v>3.4</v>
      </c>
      <c r="CD45" s="174" t="s">
        <v>131</v>
      </c>
      <c r="CE45" s="129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51</v>
      </c>
      <c r="F46" s="70" t="s">
        <v>4</v>
      </c>
      <c r="G46" s="61" t="s">
        <v>130</v>
      </c>
      <c r="H46" s="125" t="s">
        <v>4</v>
      </c>
      <c r="I46" s="125" t="s">
        <v>4</v>
      </c>
      <c r="J46" s="22">
        <f t="shared" si="37"/>
        <v>65</v>
      </c>
      <c r="K46" s="70" t="s">
        <v>4</v>
      </c>
      <c r="L46" s="61" t="s">
        <v>130</v>
      </c>
      <c r="M46" s="125" t="s">
        <v>4</v>
      </c>
      <c r="N46" s="125" t="s">
        <v>4</v>
      </c>
      <c r="O46" s="22">
        <f t="shared" si="33"/>
        <v>50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f t="shared" si="1"/>
        <v>64</v>
      </c>
      <c r="U46" s="70" t="s">
        <v>4</v>
      </c>
      <c r="V46" s="61" t="s">
        <v>130</v>
      </c>
      <c r="W46" s="125" t="s">
        <v>4</v>
      </c>
      <c r="X46" s="125" t="s">
        <v>4</v>
      </c>
      <c r="Y46" s="22">
        <f t="shared" si="49"/>
        <v>60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22">
        <f t="shared" si="42"/>
        <v>74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22">
        <f t="shared" ref="AI46:AI55" si="52">Y46-1</f>
        <v>59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f t="shared" si="50"/>
        <v>73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2">
        <v>51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22">
        <f t="shared" si="39"/>
        <v>65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22">
        <f t="shared" si="35"/>
        <v>50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f t="shared" si="27"/>
        <v>64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2">
        <f t="shared" si="51"/>
        <v>60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22">
        <f t="shared" si="40"/>
        <v>74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22">
        <f t="shared" si="36"/>
        <v>59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f t="shared" si="31"/>
        <v>73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51</v>
      </c>
      <c r="F47" s="74">
        <v>60</v>
      </c>
      <c r="G47" s="147" t="s">
        <v>130</v>
      </c>
      <c r="H47" s="126" t="s">
        <v>134</v>
      </c>
      <c r="I47" s="126" t="s">
        <v>141</v>
      </c>
      <c r="J47" s="22">
        <f t="shared" si="37"/>
        <v>65</v>
      </c>
      <c r="K47" s="74">
        <v>60</v>
      </c>
      <c r="L47" s="147" t="s">
        <v>130</v>
      </c>
      <c r="M47" s="126" t="s">
        <v>134</v>
      </c>
      <c r="N47" s="126" t="s">
        <v>141</v>
      </c>
      <c r="O47" s="22">
        <f t="shared" si="33"/>
        <v>50</v>
      </c>
      <c r="P47" s="74">
        <v>60</v>
      </c>
      <c r="Q47" s="147" t="s">
        <v>130</v>
      </c>
      <c r="R47" s="126" t="s">
        <v>134</v>
      </c>
      <c r="S47" s="126" t="s">
        <v>141</v>
      </c>
      <c r="T47" s="22">
        <f t="shared" si="1"/>
        <v>64</v>
      </c>
      <c r="U47" s="74">
        <v>60</v>
      </c>
      <c r="V47" s="147" t="s">
        <v>130</v>
      </c>
      <c r="W47" s="126" t="s">
        <v>134</v>
      </c>
      <c r="X47" s="126" t="s">
        <v>141</v>
      </c>
      <c r="Y47" s="22">
        <f t="shared" si="49"/>
        <v>60</v>
      </c>
      <c r="Z47" s="74">
        <v>60</v>
      </c>
      <c r="AA47" s="147" t="s">
        <v>130</v>
      </c>
      <c r="AB47" s="126" t="s">
        <v>134</v>
      </c>
      <c r="AC47" s="126" t="s">
        <v>141</v>
      </c>
      <c r="AD47" s="22">
        <f t="shared" si="42"/>
        <v>74</v>
      </c>
      <c r="AE47" s="74">
        <v>60</v>
      </c>
      <c r="AF47" s="147" t="s">
        <v>130</v>
      </c>
      <c r="AG47" s="126" t="s">
        <v>134</v>
      </c>
      <c r="AH47" s="126" t="s">
        <v>141</v>
      </c>
      <c r="AI47" s="22">
        <f t="shared" si="52"/>
        <v>59</v>
      </c>
      <c r="AJ47" s="74">
        <v>60</v>
      </c>
      <c r="AK47" s="147" t="s">
        <v>130</v>
      </c>
      <c r="AL47" s="126" t="s">
        <v>134</v>
      </c>
      <c r="AM47" s="126" t="s">
        <v>141</v>
      </c>
      <c r="AN47" s="22">
        <f t="shared" si="50"/>
        <v>73</v>
      </c>
      <c r="AO47" s="74">
        <v>60</v>
      </c>
      <c r="AP47" s="147" t="s">
        <v>130</v>
      </c>
      <c r="AQ47" s="126" t="s">
        <v>134</v>
      </c>
      <c r="AR47" s="126" t="s">
        <v>141</v>
      </c>
      <c r="AS47" s="22">
        <v>51</v>
      </c>
      <c r="AT47" s="74">
        <v>60</v>
      </c>
      <c r="AU47" s="147" t="s">
        <v>130</v>
      </c>
      <c r="AV47" s="126" t="s">
        <v>134</v>
      </c>
      <c r="AW47" s="126" t="s">
        <v>141</v>
      </c>
      <c r="AX47" s="22">
        <f t="shared" si="39"/>
        <v>65</v>
      </c>
      <c r="AY47" s="74">
        <v>60</v>
      </c>
      <c r="AZ47" s="147" t="s">
        <v>130</v>
      </c>
      <c r="BA47" s="126" t="s">
        <v>134</v>
      </c>
      <c r="BB47" s="126" t="s">
        <v>141</v>
      </c>
      <c r="BC47" s="22">
        <f t="shared" si="35"/>
        <v>50</v>
      </c>
      <c r="BD47" s="74">
        <v>60</v>
      </c>
      <c r="BE47" s="147" t="s">
        <v>130</v>
      </c>
      <c r="BF47" s="126" t="s">
        <v>134</v>
      </c>
      <c r="BG47" s="126" t="s">
        <v>141</v>
      </c>
      <c r="BH47" s="22">
        <f t="shared" si="27"/>
        <v>64</v>
      </c>
      <c r="BI47" s="74">
        <v>60</v>
      </c>
      <c r="BJ47" s="147" t="s">
        <v>130</v>
      </c>
      <c r="BK47" s="126" t="s">
        <v>134</v>
      </c>
      <c r="BL47" s="126" t="s">
        <v>141</v>
      </c>
      <c r="BM47" s="22">
        <f t="shared" si="51"/>
        <v>60</v>
      </c>
      <c r="BN47" s="74">
        <v>60</v>
      </c>
      <c r="BO47" s="147" t="s">
        <v>130</v>
      </c>
      <c r="BP47" s="126" t="s">
        <v>134</v>
      </c>
      <c r="BQ47" s="126" t="s">
        <v>141</v>
      </c>
      <c r="BR47" s="22">
        <f t="shared" si="40"/>
        <v>74</v>
      </c>
      <c r="BS47" s="74">
        <v>60</v>
      </c>
      <c r="BT47" s="147" t="s">
        <v>130</v>
      </c>
      <c r="BU47" s="126" t="s">
        <v>134</v>
      </c>
      <c r="BV47" s="126" t="s">
        <v>141</v>
      </c>
      <c r="BW47" s="22">
        <f t="shared" si="36"/>
        <v>59</v>
      </c>
      <c r="BX47" s="74">
        <v>60</v>
      </c>
      <c r="BY47" s="147" t="s">
        <v>130</v>
      </c>
      <c r="BZ47" s="126" t="s">
        <v>134</v>
      </c>
      <c r="CA47" s="126" t="s">
        <v>141</v>
      </c>
      <c r="CB47" s="22">
        <f t="shared" si="31"/>
        <v>73</v>
      </c>
      <c r="CC47" s="74">
        <v>60</v>
      </c>
      <c r="CD47" s="147" t="s">
        <v>130</v>
      </c>
      <c r="CE47" s="126" t="s">
        <v>134</v>
      </c>
      <c r="CF47" s="126" t="s">
        <v>141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50</v>
      </c>
      <c r="F48" s="74">
        <v>4</v>
      </c>
      <c r="G48" s="63" t="s">
        <v>132</v>
      </c>
      <c r="H48" s="127" t="s">
        <v>181</v>
      </c>
      <c r="I48" s="127" t="s">
        <v>141</v>
      </c>
      <c r="J48" s="22">
        <f t="shared" si="37"/>
        <v>64</v>
      </c>
      <c r="K48" s="74">
        <v>4</v>
      </c>
      <c r="L48" s="63" t="s">
        <v>132</v>
      </c>
      <c r="M48" s="127" t="s">
        <v>181</v>
      </c>
      <c r="N48" s="127" t="s">
        <v>141</v>
      </c>
      <c r="O48" s="22">
        <f t="shared" si="33"/>
        <v>49</v>
      </c>
      <c r="P48" s="74">
        <v>4</v>
      </c>
      <c r="Q48" s="63" t="s">
        <v>132</v>
      </c>
      <c r="R48" s="127" t="s">
        <v>181</v>
      </c>
      <c r="S48" s="127" t="s">
        <v>141</v>
      </c>
      <c r="T48" s="22">
        <f t="shared" si="1"/>
        <v>63</v>
      </c>
      <c r="U48" s="74">
        <v>4</v>
      </c>
      <c r="V48" s="63" t="s">
        <v>132</v>
      </c>
      <c r="W48" s="127" t="s">
        <v>181</v>
      </c>
      <c r="X48" s="127" t="s">
        <v>141</v>
      </c>
      <c r="Y48" s="22">
        <f t="shared" si="49"/>
        <v>59</v>
      </c>
      <c r="Z48" s="74">
        <v>4</v>
      </c>
      <c r="AA48" s="63" t="s">
        <v>132</v>
      </c>
      <c r="AB48" s="127" t="s">
        <v>181</v>
      </c>
      <c r="AC48" s="127" t="s">
        <v>141</v>
      </c>
      <c r="AD48" s="22">
        <f t="shared" si="42"/>
        <v>73</v>
      </c>
      <c r="AE48" s="74">
        <v>4</v>
      </c>
      <c r="AF48" s="63" t="s">
        <v>132</v>
      </c>
      <c r="AG48" s="127" t="s">
        <v>181</v>
      </c>
      <c r="AH48" s="127" t="s">
        <v>141</v>
      </c>
      <c r="AI48" s="22">
        <f t="shared" si="52"/>
        <v>58</v>
      </c>
      <c r="AJ48" s="74">
        <v>4</v>
      </c>
      <c r="AK48" s="63" t="s">
        <v>132</v>
      </c>
      <c r="AL48" s="127" t="s">
        <v>181</v>
      </c>
      <c r="AM48" s="127" t="s">
        <v>141</v>
      </c>
      <c r="AN48" s="22">
        <f t="shared" si="50"/>
        <v>72</v>
      </c>
      <c r="AO48" s="74">
        <v>4</v>
      </c>
      <c r="AP48" s="63" t="s">
        <v>132</v>
      </c>
      <c r="AQ48" s="127" t="s">
        <v>181</v>
      </c>
      <c r="AR48" s="127" t="s">
        <v>141</v>
      </c>
      <c r="AS48" s="22">
        <v>50</v>
      </c>
      <c r="AT48" s="74">
        <v>4</v>
      </c>
      <c r="AU48" s="63" t="s">
        <v>132</v>
      </c>
      <c r="AV48" s="127" t="s">
        <v>181</v>
      </c>
      <c r="AW48" s="127" t="s">
        <v>141</v>
      </c>
      <c r="AX48" s="22">
        <f t="shared" si="39"/>
        <v>64</v>
      </c>
      <c r="AY48" s="74">
        <v>4</v>
      </c>
      <c r="AZ48" s="63" t="s">
        <v>132</v>
      </c>
      <c r="BA48" s="127" t="s">
        <v>181</v>
      </c>
      <c r="BB48" s="127" t="s">
        <v>141</v>
      </c>
      <c r="BC48" s="22">
        <f t="shared" si="35"/>
        <v>49</v>
      </c>
      <c r="BD48" s="74">
        <v>4</v>
      </c>
      <c r="BE48" s="63" t="s">
        <v>132</v>
      </c>
      <c r="BF48" s="127" t="s">
        <v>181</v>
      </c>
      <c r="BG48" s="127" t="s">
        <v>141</v>
      </c>
      <c r="BH48" s="22">
        <f t="shared" si="27"/>
        <v>63</v>
      </c>
      <c r="BI48" s="74">
        <v>4</v>
      </c>
      <c r="BJ48" s="63" t="s">
        <v>132</v>
      </c>
      <c r="BK48" s="127" t="s">
        <v>181</v>
      </c>
      <c r="BL48" s="127" t="s">
        <v>141</v>
      </c>
      <c r="BM48" s="22">
        <f t="shared" si="51"/>
        <v>59</v>
      </c>
      <c r="BN48" s="74">
        <v>4</v>
      </c>
      <c r="BO48" s="63" t="s">
        <v>132</v>
      </c>
      <c r="BP48" s="127" t="s">
        <v>181</v>
      </c>
      <c r="BQ48" s="127" t="s">
        <v>141</v>
      </c>
      <c r="BR48" s="22">
        <f t="shared" si="40"/>
        <v>73</v>
      </c>
      <c r="BS48" s="74">
        <v>4</v>
      </c>
      <c r="BT48" s="63" t="s">
        <v>132</v>
      </c>
      <c r="BU48" s="127" t="s">
        <v>181</v>
      </c>
      <c r="BV48" s="127" t="s">
        <v>141</v>
      </c>
      <c r="BW48" s="22">
        <f t="shared" si="36"/>
        <v>58</v>
      </c>
      <c r="BX48" s="74">
        <v>4</v>
      </c>
      <c r="BY48" s="63" t="s">
        <v>132</v>
      </c>
      <c r="BZ48" s="127" t="s">
        <v>181</v>
      </c>
      <c r="CA48" s="127" t="s">
        <v>141</v>
      </c>
      <c r="CB48" s="22">
        <f t="shared" si="31"/>
        <v>72</v>
      </c>
      <c r="CC48" s="74">
        <v>4</v>
      </c>
      <c r="CD48" s="63" t="s">
        <v>132</v>
      </c>
      <c r="CE48" s="127" t="s">
        <v>181</v>
      </c>
      <c r="CF48" s="127" t="s">
        <v>141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46</v>
      </c>
      <c r="F49" s="74" t="s">
        <v>4</v>
      </c>
      <c r="G49" s="147" t="s">
        <v>130</v>
      </c>
      <c r="H49" s="127" t="s">
        <v>4</v>
      </c>
      <c r="I49" s="127" t="s">
        <v>4</v>
      </c>
      <c r="J49" s="22">
        <f t="shared" si="37"/>
        <v>60</v>
      </c>
      <c r="K49" s="74" t="s">
        <v>4</v>
      </c>
      <c r="L49" s="147" t="s">
        <v>130</v>
      </c>
      <c r="M49" s="127" t="s">
        <v>4</v>
      </c>
      <c r="N49" s="127" t="s">
        <v>4</v>
      </c>
      <c r="O49" s="22">
        <f t="shared" si="33"/>
        <v>45</v>
      </c>
      <c r="P49" s="74" t="s">
        <v>4</v>
      </c>
      <c r="Q49" s="147" t="s">
        <v>130</v>
      </c>
      <c r="R49" s="127" t="s">
        <v>4</v>
      </c>
      <c r="S49" s="127" t="s">
        <v>4</v>
      </c>
      <c r="T49" s="22">
        <f t="shared" si="1"/>
        <v>59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f t="shared" si="49"/>
        <v>55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2">
        <f t="shared" si="42"/>
        <v>69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22">
        <f t="shared" si="52"/>
        <v>54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2">
        <f t="shared" si="50"/>
        <v>68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2">
        <v>46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22">
        <f t="shared" si="39"/>
        <v>60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22">
        <f t="shared" si="35"/>
        <v>45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22">
        <f t="shared" si="27"/>
        <v>59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2">
        <f t="shared" si="51"/>
        <v>55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22">
        <f t="shared" si="40"/>
        <v>69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22">
        <f t="shared" si="36"/>
        <v>54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22">
        <f t="shared" si="31"/>
        <v>68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46</v>
      </c>
      <c r="F50" s="74">
        <v>15</v>
      </c>
      <c r="G50" s="63" t="s">
        <v>130</v>
      </c>
      <c r="H50" s="127" t="s">
        <v>205</v>
      </c>
      <c r="I50" s="127" t="s">
        <v>135</v>
      </c>
      <c r="J50" s="22">
        <f t="shared" si="37"/>
        <v>60</v>
      </c>
      <c r="K50" s="74">
        <v>15</v>
      </c>
      <c r="L50" s="63" t="s">
        <v>130</v>
      </c>
      <c r="M50" s="127" t="s">
        <v>205</v>
      </c>
      <c r="N50" s="127" t="s">
        <v>135</v>
      </c>
      <c r="O50" s="22">
        <f t="shared" si="33"/>
        <v>45</v>
      </c>
      <c r="P50" s="74">
        <v>15</v>
      </c>
      <c r="Q50" s="63" t="s">
        <v>130</v>
      </c>
      <c r="R50" s="127" t="s">
        <v>205</v>
      </c>
      <c r="S50" s="127" t="s">
        <v>135</v>
      </c>
      <c r="T50" s="22">
        <f t="shared" si="1"/>
        <v>59</v>
      </c>
      <c r="U50" s="74">
        <v>15</v>
      </c>
      <c r="V50" s="63" t="s">
        <v>130</v>
      </c>
      <c r="W50" s="127" t="s">
        <v>205</v>
      </c>
      <c r="X50" s="127" t="s">
        <v>135</v>
      </c>
      <c r="Y50" s="22">
        <f t="shared" si="49"/>
        <v>55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si="42"/>
        <v>69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22">
        <f t="shared" si="52"/>
        <v>54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50"/>
        <v>68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2">
        <v>46</v>
      </c>
      <c r="AT50" s="74">
        <v>15</v>
      </c>
      <c r="AU50" s="63" t="s">
        <v>130</v>
      </c>
      <c r="AV50" s="127" t="s">
        <v>205</v>
      </c>
      <c r="AW50" s="127" t="s">
        <v>135</v>
      </c>
      <c r="AX50" s="22">
        <f t="shared" si="39"/>
        <v>60</v>
      </c>
      <c r="AY50" s="74">
        <v>15</v>
      </c>
      <c r="AZ50" s="63" t="s">
        <v>130</v>
      </c>
      <c r="BA50" s="127" t="s">
        <v>205</v>
      </c>
      <c r="BB50" s="127" t="s">
        <v>135</v>
      </c>
      <c r="BC50" s="22">
        <f t="shared" si="35"/>
        <v>45</v>
      </c>
      <c r="BD50" s="74">
        <v>15</v>
      </c>
      <c r="BE50" s="63" t="s">
        <v>130</v>
      </c>
      <c r="BF50" s="127" t="s">
        <v>205</v>
      </c>
      <c r="BG50" s="127" t="s">
        <v>135</v>
      </c>
      <c r="BH50" s="22">
        <f t="shared" si="27"/>
        <v>59</v>
      </c>
      <c r="BI50" s="74">
        <v>15</v>
      </c>
      <c r="BJ50" s="63" t="s">
        <v>130</v>
      </c>
      <c r="BK50" s="127" t="s">
        <v>205</v>
      </c>
      <c r="BL50" s="127" t="s">
        <v>135</v>
      </c>
      <c r="BM50" s="22">
        <f t="shared" si="51"/>
        <v>55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si="40"/>
        <v>69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22">
        <f t="shared" si="36"/>
        <v>54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2">
        <f t="shared" si="31"/>
        <v>68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46</v>
      </c>
      <c r="F51" s="76">
        <v>45</v>
      </c>
      <c r="G51" s="110" t="s">
        <v>130</v>
      </c>
      <c r="H51" s="133" t="s">
        <v>205</v>
      </c>
      <c r="I51" s="133" t="s">
        <v>4</v>
      </c>
      <c r="J51" s="28">
        <f t="shared" si="37"/>
        <v>60</v>
      </c>
      <c r="K51" s="76">
        <v>45</v>
      </c>
      <c r="L51" s="110" t="s">
        <v>130</v>
      </c>
      <c r="M51" s="133" t="s">
        <v>205</v>
      </c>
      <c r="N51" s="133" t="s">
        <v>4</v>
      </c>
      <c r="O51" s="28">
        <f t="shared" si="33"/>
        <v>45</v>
      </c>
      <c r="P51" s="76">
        <v>45</v>
      </c>
      <c r="Q51" s="110" t="s">
        <v>130</v>
      </c>
      <c r="R51" s="133" t="s">
        <v>205</v>
      </c>
      <c r="S51" s="133" t="s">
        <v>4</v>
      </c>
      <c r="T51" s="28">
        <f t="shared" si="1"/>
        <v>59</v>
      </c>
      <c r="U51" s="76">
        <v>45</v>
      </c>
      <c r="V51" s="110" t="s">
        <v>130</v>
      </c>
      <c r="W51" s="133" t="s">
        <v>205</v>
      </c>
      <c r="X51" s="133" t="s">
        <v>4</v>
      </c>
      <c r="Y51" s="28">
        <f>E51+9</f>
        <v>55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42"/>
        <v>69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28">
        <f t="shared" si="52"/>
        <v>54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50"/>
        <v>68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8">
        <v>46</v>
      </c>
      <c r="AT51" s="76">
        <v>45</v>
      </c>
      <c r="AU51" s="110" t="s">
        <v>130</v>
      </c>
      <c r="AV51" s="133" t="s">
        <v>205</v>
      </c>
      <c r="AW51" s="133" t="s">
        <v>4</v>
      </c>
      <c r="AX51" s="28">
        <f t="shared" si="39"/>
        <v>60</v>
      </c>
      <c r="AY51" s="76">
        <v>45</v>
      </c>
      <c r="AZ51" s="110" t="s">
        <v>130</v>
      </c>
      <c r="BA51" s="133" t="s">
        <v>205</v>
      </c>
      <c r="BB51" s="133" t="s">
        <v>4</v>
      </c>
      <c r="BC51" s="28">
        <f t="shared" si="35"/>
        <v>45</v>
      </c>
      <c r="BD51" s="76">
        <v>45</v>
      </c>
      <c r="BE51" s="110" t="s">
        <v>130</v>
      </c>
      <c r="BF51" s="133" t="s">
        <v>205</v>
      </c>
      <c r="BG51" s="133" t="s">
        <v>4</v>
      </c>
      <c r="BH51" s="28">
        <f t="shared" si="27"/>
        <v>59</v>
      </c>
      <c r="BI51" s="76">
        <v>45</v>
      </c>
      <c r="BJ51" s="110" t="s">
        <v>130</v>
      </c>
      <c r="BK51" s="133" t="s">
        <v>205</v>
      </c>
      <c r="BL51" s="133" t="s">
        <v>4</v>
      </c>
      <c r="BM51" s="28">
        <f>AS51+9</f>
        <v>55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40"/>
        <v>69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28">
        <f t="shared" si="36"/>
        <v>54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8">
        <f t="shared" si="31"/>
        <v>68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48">
        <v>45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37"/>
        <v>59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f t="shared" si="33"/>
        <v>44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1"/>
        <v>58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53">E52+10</f>
        <v>55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42"/>
        <v>69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si="52"/>
        <v>54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50"/>
        <v>68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148">
        <v>45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148">
        <f t="shared" si="39"/>
        <v>59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148">
        <f t="shared" si="35"/>
        <v>44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f t="shared" si="27"/>
        <v>58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54">AS52+10</f>
        <v>55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40"/>
        <v>69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f t="shared" si="36"/>
        <v>54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f t="shared" si="31"/>
        <v>68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12">
        <v>45</v>
      </c>
      <c r="F53" s="71" t="s">
        <v>4</v>
      </c>
      <c r="G53" s="61" t="s">
        <v>130</v>
      </c>
      <c r="H53" s="121" t="s">
        <v>4</v>
      </c>
      <c r="I53" s="121" t="s">
        <v>4</v>
      </c>
      <c r="J53" s="12">
        <f t="shared" si="37"/>
        <v>59</v>
      </c>
      <c r="K53" s="71" t="s">
        <v>4</v>
      </c>
      <c r="L53" s="61" t="s">
        <v>130</v>
      </c>
      <c r="M53" s="121" t="s">
        <v>4</v>
      </c>
      <c r="N53" s="121" t="s">
        <v>4</v>
      </c>
      <c r="O53" s="12">
        <f t="shared" si="33"/>
        <v>44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f t="shared" si="1"/>
        <v>58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f t="shared" si="53"/>
        <v>55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42"/>
        <v>69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f t="shared" si="52"/>
        <v>54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f t="shared" si="50"/>
        <v>68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12">
        <v>45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12">
        <f t="shared" si="39"/>
        <v>59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12">
        <f t="shared" si="35"/>
        <v>44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f t="shared" si="27"/>
        <v>58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12">
        <f t="shared" si="54"/>
        <v>55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12">
        <f t="shared" si="40"/>
        <v>69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f t="shared" si="36"/>
        <v>54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f t="shared" si="31"/>
        <v>68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12">
        <v>45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37"/>
        <v>59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f t="shared" si="33"/>
        <v>44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f t="shared" si="1"/>
        <v>58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55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42"/>
        <v>69</v>
      </c>
      <c r="AE54" s="190">
        <v>2</v>
      </c>
      <c r="AF54" s="168" t="s">
        <v>132</v>
      </c>
      <c r="AG54" s="127" t="s">
        <v>4</v>
      </c>
      <c r="AH54" s="127" t="s">
        <v>4</v>
      </c>
      <c r="AI54" s="12">
        <f t="shared" si="52"/>
        <v>54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50"/>
        <v>68</v>
      </c>
      <c r="AO54" s="190">
        <v>2</v>
      </c>
      <c r="AP54" s="168" t="s">
        <v>132</v>
      </c>
      <c r="AQ54" s="127" t="s">
        <v>4</v>
      </c>
      <c r="AR54" s="127" t="s">
        <v>4</v>
      </c>
      <c r="AS54" s="12">
        <v>45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12">
        <f t="shared" si="39"/>
        <v>59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12">
        <f t="shared" si="35"/>
        <v>44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f t="shared" si="27"/>
        <v>58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55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40"/>
        <v>69</v>
      </c>
      <c r="BS54" s="190">
        <v>2</v>
      </c>
      <c r="BT54" s="168" t="s">
        <v>132</v>
      </c>
      <c r="BU54" s="127" t="s">
        <v>4</v>
      </c>
      <c r="BV54" s="127" t="s">
        <v>4</v>
      </c>
      <c r="BW54" s="12">
        <f t="shared" si="36"/>
        <v>54</v>
      </c>
      <c r="BX54" s="190">
        <v>2</v>
      </c>
      <c r="BY54" s="168" t="s">
        <v>132</v>
      </c>
      <c r="BZ54" s="127" t="s">
        <v>4</v>
      </c>
      <c r="CA54" s="127" t="s">
        <v>4</v>
      </c>
      <c r="CB54" s="12">
        <f t="shared" si="31"/>
        <v>68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8">
        <v>45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37"/>
        <v>59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f t="shared" si="33"/>
        <v>44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1"/>
        <v>58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53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42"/>
        <v>67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28">
        <f t="shared" si="52"/>
        <v>52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50"/>
        <v>66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8">
        <v>45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8">
        <f t="shared" si="39"/>
        <v>59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8">
        <f t="shared" si="35"/>
        <v>44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27"/>
        <v>58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53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40"/>
        <v>67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28">
        <f t="shared" si="36"/>
        <v>52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8">
        <f t="shared" si="31"/>
        <v>66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45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37"/>
        <v>59</v>
      </c>
      <c r="K56" s="73" t="s">
        <v>4</v>
      </c>
      <c r="L56" s="109" t="s">
        <v>131</v>
      </c>
      <c r="M56" s="119" t="s">
        <v>4</v>
      </c>
      <c r="N56" s="119" t="s">
        <v>4</v>
      </c>
      <c r="O56" s="20">
        <f t="shared" si="33"/>
        <v>44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1"/>
        <v>58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73" si="55">E56+7</f>
        <v>52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42"/>
        <v>66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0">
        <f t="shared" ref="AI56:AI67" si="56">Y56-1</f>
        <v>51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ref="AN56:AN73" si="57">AD56+AI56-Y56</f>
        <v>65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0">
        <v>45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39"/>
        <v>59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0">
        <f t="shared" si="35"/>
        <v>44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27"/>
        <v>58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3" si="58">AS56+7</f>
        <v>52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40"/>
        <v>66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0">
        <f t="shared" si="36"/>
        <v>51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si="31"/>
        <v>65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45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37"/>
        <v>59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f t="shared" si="33"/>
        <v>44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1"/>
        <v>58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55"/>
        <v>52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42"/>
        <v>66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f t="shared" si="56"/>
        <v>51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57"/>
        <v>65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2">
        <v>45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39"/>
        <v>59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f t="shared" si="35"/>
        <v>44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27"/>
        <v>58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58"/>
        <v>52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40"/>
        <v>66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f t="shared" si="36"/>
        <v>51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31"/>
        <v>65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45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37"/>
        <v>59</v>
      </c>
      <c r="K58" s="75" t="s">
        <v>4</v>
      </c>
      <c r="L58" s="63" t="s">
        <v>132</v>
      </c>
      <c r="M58" s="120" t="s">
        <v>4</v>
      </c>
      <c r="N58" s="120" t="s">
        <v>4</v>
      </c>
      <c r="O58" s="26">
        <f t="shared" si="33"/>
        <v>44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1"/>
        <v>58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55"/>
        <v>52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42"/>
        <v>66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26">
        <f t="shared" si="56"/>
        <v>51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57"/>
        <v>65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6">
        <v>45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39"/>
        <v>59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26">
        <f t="shared" si="35"/>
        <v>44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27"/>
        <v>58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58"/>
        <v>52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40"/>
        <v>66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26">
        <f t="shared" si="36"/>
        <v>51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31"/>
        <v>65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45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37"/>
        <v>59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f t="shared" si="33"/>
        <v>44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1"/>
        <v>58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55"/>
        <v>52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42"/>
        <v>66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f t="shared" si="56"/>
        <v>51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57"/>
        <v>65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2">
        <v>45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39"/>
        <v>59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f t="shared" si="35"/>
        <v>44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27"/>
        <v>58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58"/>
        <v>52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40"/>
        <v>66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f t="shared" si="36"/>
        <v>51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31"/>
        <v>65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45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37"/>
        <v>59</v>
      </c>
      <c r="K60" s="75" t="s">
        <v>4</v>
      </c>
      <c r="L60" s="63" t="s">
        <v>132</v>
      </c>
      <c r="M60" s="120" t="s">
        <v>4</v>
      </c>
      <c r="N60" s="120" t="s">
        <v>4</v>
      </c>
      <c r="O60" s="26">
        <f t="shared" si="33"/>
        <v>44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1"/>
        <v>58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55"/>
        <v>52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42"/>
        <v>66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6">
        <f t="shared" si="56"/>
        <v>51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57"/>
        <v>65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6">
        <v>45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39"/>
        <v>59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6">
        <f t="shared" si="35"/>
        <v>44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27"/>
        <v>58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58"/>
        <v>52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40"/>
        <v>66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6">
        <f t="shared" si="36"/>
        <v>51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31"/>
        <v>65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45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37"/>
        <v>59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f t="shared" si="33"/>
        <v>44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1"/>
        <v>58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55"/>
        <v>52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42"/>
        <v>66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f t="shared" si="56"/>
        <v>51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57"/>
        <v>65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6">
        <v>45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39"/>
        <v>59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6">
        <f t="shared" si="35"/>
        <v>44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27"/>
        <v>58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58"/>
        <v>52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40"/>
        <v>66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6">
        <f t="shared" si="36"/>
        <v>51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31"/>
        <v>65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45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37"/>
        <v>59</v>
      </c>
      <c r="K62" s="75" t="s">
        <v>4</v>
      </c>
      <c r="L62" s="63" t="s">
        <v>130</v>
      </c>
      <c r="M62" s="120" t="s">
        <v>4</v>
      </c>
      <c r="N62" s="120" t="s">
        <v>4</v>
      </c>
      <c r="O62" s="26">
        <f t="shared" si="33"/>
        <v>44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1"/>
        <v>58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55"/>
        <v>52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42"/>
        <v>66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6">
        <f t="shared" si="56"/>
        <v>51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57"/>
        <v>65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6">
        <v>45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39"/>
        <v>59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6">
        <f t="shared" si="35"/>
        <v>44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27"/>
        <v>58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58"/>
        <v>52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40"/>
        <v>66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6">
        <f t="shared" si="36"/>
        <v>51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31"/>
        <v>65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45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37"/>
        <v>59</v>
      </c>
      <c r="K63" s="76" t="s">
        <v>4</v>
      </c>
      <c r="L63" s="110" t="s">
        <v>130</v>
      </c>
      <c r="M63" s="123" t="s">
        <v>4</v>
      </c>
      <c r="N63" s="123" t="s">
        <v>4</v>
      </c>
      <c r="O63" s="28">
        <f t="shared" si="33"/>
        <v>44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1"/>
        <v>58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55"/>
        <v>52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42"/>
        <v>66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8">
        <f t="shared" si="56"/>
        <v>51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57"/>
        <v>65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8">
        <v>45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39"/>
        <v>59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8">
        <f t="shared" si="35"/>
        <v>44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27"/>
        <v>58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58"/>
        <v>52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40"/>
        <v>66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8">
        <f t="shared" si="36"/>
        <v>51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31"/>
        <v>65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45</v>
      </c>
      <c r="F64" s="208">
        <v>3</v>
      </c>
      <c r="G64" s="109" t="s">
        <v>131</v>
      </c>
      <c r="H64" s="158" t="s">
        <v>134</v>
      </c>
      <c r="I64" s="158" t="s">
        <v>4</v>
      </c>
      <c r="J64" s="36">
        <f t="shared" si="37"/>
        <v>59</v>
      </c>
      <c r="K64" s="171">
        <v>3.2</v>
      </c>
      <c r="L64" s="172" t="s">
        <v>131</v>
      </c>
      <c r="M64" s="164" t="s">
        <v>134</v>
      </c>
      <c r="N64" s="158" t="s">
        <v>4</v>
      </c>
      <c r="O64" s="36">
        <f t="shared" si="33"/>
        <v>44</v>
      </c>
      <c r="P64" s="208">
        <v>3</v>
      </c>
      <c r="Q64" s="109" t="s">
        <v>131</v>
      </c>
      <c r="R64" s="158" t="s">
        <v>134</v>
      </c>
      <c r="S64" s="158" t="s">
        <v>4</v>
      </c>
      <c r="T64" s="36">
        <f t="shared" si="1"/>
        <v>58</v>
      </c>
      <c r="U64" s="171">
        <v>3.2</v>
      </c>
      <c r="V64" s="172" t="s">
        <v>131</v>
      </c>
      <c r="W64" s="164" t="s">
        <v>134</v>
      </c>
      <c r="X64" s="158" t="s">
        <v>4</v>
      </c>
      <c r="Y64" s="36">
        <f t="shared" si="55"/>
        <v>52</v>
      </c>
      <c r="Z64" s="208">
        <v>3</v>
      </c>
      <c r="AA64" s="109" t="s">
        <v>131</v>
      </c>
      <c r="AB64" s="158" t="s">
        <v>134</v>
      </c>
      <c r="AC64" s="158" t="s">
        <v>4</v>
      </c>
      <c r="AD64" s="36">
        <f t="shared" si="42"/>
        <v>66</v>
      </c>
      <c r="AE64" s="171">
        <v>3.2</v>
      </c>
      <c r="AF64" s="172" t="s">
        <v>131</v>
      </c>
      <c r="AG64" s="164" t="s">
        <v>134</v>
      </c>
      <c r="AH64" s="158" t="s">
        <v>4</v>
      </c>
      <c r="AI64" s="36">
        <f t="shared" si="56"/>
        <v>51</v>
      </c>
      <c r="AJ64" s="208">
        <v>3</v>
      </c>
      <c r="AK64" s="109" t="s">
        <v>131</v>
      </c>
      <c r="AL64" s="158" t="s">
        <v>134</v>
      </c>
      <c r="AM64" s="158" t="s">
        <v>4</v>
      </c>
      <c r="AN64" s="36">
        <f t="shared" si="57"/>
        <v>65</v>
      </c>
      <c r="AO64" s="171">
        <v>3.2</v>
      </c>
      <c r="AP64" s="172" t="s">
        <v>131</v>
      </c>
      <c r="AQ64" s="164" t="s">
        <v>134</v>
      </c>
      <c r="AR64" s="158" t="s">
        <v>4</v>
      </c>
      <c r="AS64" s="36">
        <v>45</v>
      </c>
      <c r="AT64" s="208">
        <v>3</v>
      </c>
      <c r="AU64" s="109" t="s">
        <v>131</v>
      </c>
      <c r="AV64" s="158" t="s">
        <v>134</v>
      </c>
      <c r="AW64" s="158" t="s">
        <v>4</v>
      </c>
      <c r="AX64" s="36">
        <f t="shared" si="39"/>
        <v>59</v>
      </c>
      <c r="AY64" s="171">
        <v>3.2</v>
      </c>
      <c r="AZ64" s="172" t="s">
        <v>131</v>
      </c>
      <c r="BA64" s="164" t="s">
        <v>134</v>
      </c>
      <c r="BB64" s="158" t="s">
        <v>4</v>
      </c>
      <c r="BC64" s="36">
        <f t="shared" si="35"/>
        <v>44</v>
      </c>
      <c r="BD64" s="208">
        <v>3</v>
      </c>
      <c r="BE64" s="109" t="s">
        <v>131</v>
      </c>
      <c r="BF64" s="158" t="s">
        <v>134</v>
      </c>
      <c r="BG64" s="158" t="s">
        <v>4</v>
      </c>
      <c r="BH64" s="36">
        <f t="shared" si="27"/>
        <v>58</v>
      </c>
      <c r="BI64" s="171">
        <v>3.2</v>
      </c>
      <c r="BJ64" s="172" t="s">
        <v>131</v>
      </c>
      <c r="BK64" s="164" t="s">
        <v>134</v>
      </c>
      <c r="BL64" s="158" t="s">
        <v>4</v>
      </c>
      <c r="BM64" s="36">
        <f t="shared" si="58"/>
        <v>52</v>
      </c>
      <c r="BN64" s="208">
        <v>3</v>
      </c>
      <c r="BO64" s="109" t="s">
        <v>131</v>
      </c>
      <c r="BP64" s="158" t="s">
        <v>134</v>
      </c>
      <c r="BQ64" s="158" t="s">
        <v>4</v>
      </c>
      <c r="BR64" s="36">
        <f t="shared" si="40"/>
        <v>66</v>
      </c>
      <c r="BS64" s="171">
        <v>3.2</v>
      </c>
      <c r="BT64" s="172" t="s">
        <v>131</v>
      </c>
      <c r="BU64" s="164" t="s">
        <v>134</v>
      </c>
      <c r="BV64" s="158" t="s">
        <v>4</v>
      </c>
      <c r="BW64" s="36">
        <f t="shared" si="36"/>
        <v>51</v>
      </c>
      <c r="BX64" s="208">
        <v>3</v>
      </c>
      <c r="BY64" s="109" t="s">
        <v>131</v>
      </c>
      <c r="BZ64" s="158" t="s">
        <v>134</v>
      </c>
      <c r="CA64" s="158" t="s">
        <v>4</v>
      </c>
      <c r="CB64" s="36">
        <f t="shared" si="31"/>
        <v>65</v>
      </c>
      <c r="CC64" s="171">
        <v>3.2</v>
      </c>
      <c r="CD64" s="172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43</v>
      </c>
      <c r="F65" s="70" t="s">
        <v>4</v>
      </c>
      <c r="G65" s="61" t="s">
        <v>130</v>
      </c>
      <c r="H65" s="121" t="s">
        <v>4</v>
      </c>
      <c r="I65" s="121" t="s">
        <v>4</v>
      </c>
      <c r="J65" s="26">
        <f t="shared" si="37"/>
        <v>57</v>
      </c>
      <c r="K65" s="70" t="s">
        <v>4</v>
      </c>
      <c r="L65" s="61" t="s">
        <v>130</v>
      </c>
      <c r="M65" s="121" t="s">
        <v>4</v>
      </c>
      <c r="N65" s="121" t="s">
        <v>4</v>
      </c>
      <c r="O65" s="26">
        <f t="shared" si="33"/>
        <v>42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f t="shared" si="1"/>
        <v>56</v>
      </c>
      <c r="U65" s="70" t="s">
        <v>4</v>
      </c>
      <c r="V65" s="61" t="s">
        <v>130</v>
      </c>
      <c r="W65" s="121" t="s">
        <v>4</v>
      </c>
      <c r="X65" s="121" t="s">
        <v>4</v>
      </c>
      <c r="Y65" s="26">
        <f t="shared" si="55"/>
        <v>50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26">
        <f t="shared" si="42"/>
        <v>64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26">
        <f t="shared" si="56"/>
        <v>49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f t="shared" si="57"/>
        <v>63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6">
        <v>43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26">
        <f t="shared" si="39"/>
        <v>57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26">
        <f t="shared" si="35"/>
        <v>42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f t="shared" si="27"/>
        <v>56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6">
        <f t="shared" si="58"/>
        <v>50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26">
        <f t="shared" si="40"/>
        <v>64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26">
        <f t="shared" si="36"/>
        <v>49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f t="shared" si="31"/>
        <v>63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43</v>
      </c>
      <c r="F66" s="74">
        <v>10</v>
      </c>
      <c r="G66" s="147" t="s">
        <v>130</v>
      </c>
      <c r="H66" s="120" t="s">
        <v>181</v>
      </c>
      <c r="I66" s="120" t="s">
        <v>141</v>
      </c>
      <c r="J66" s="22">
        <f t="shared" si="37"/>
        <v>57</v>
      </c>
      <c r="K66" s="74">
        <v>10</v>
      </c>
      <c r="L66" s="147" t="s">
        <v>130</v>
      </c>
      <c r="M66" s="120" t="s">
        <v>181</v>
      </c>
      <c r="N66" s="120" t="s">
        <v>141</v>
      </c>
      <c r="O66" s="22">
        <f t="shared" si="33"/>
        <v>42</v>
      </c>
      <c r="P66" s="74">
        <v>10</v>
      </c>
      <c r="Q66" s="147" t="s">
        <v>130</v>
      </c>
      <c r="R66" s="120" t="s">
        <v>181</v>
      </c>
      <c r="S66" s="120" t="s">
        <v>141</v>
      </c>
      <c r="T66" s="22">
        <f t="shared" si="1"/>
        <v>56</v>
      </c>
      <c r="U66" s="74">
        <v>10</v>
      </c>
      <c r="V66" s="147" t="s">
        <v>130</v>
      </c>
      <c r="W66" s="120" t="s">
        <v>181</v>
      </c>
      <c r="X66" s="120" t="s">
        <v>141</v>
      </c>
      <c r="Y66" s="22">
        <f t="shared" si="55"/>
        <v>50</v>
      </c>
      <c r="Z66" s="74">
        <v>10</v>
      </c>
      <c r="AA66" s="147" t="s">
        <v>130</v>
      </c>
      <c r="AB66" s="120" t="s">
        <v>181</v>
      </c>
      <c r="AC66" s="120" t="s">
        <v>141</v>
      </c>
      <c r="AD66" s="22">
        <f t="shared" si="42"/>
        <v>64</v>
      </c>
      <c r="AE66" s="74">
        <v>10</v>
      </c>
      <c r="AF66" s="147" t="s">
        <v>130</v>
      </c>
      <c r="AG66" s="120" t="s">
        <v>181</v>
      </c>
      <c r="AH66" s="120" t="s">
        <v>141</v>
      </c>
      <c r="AI66" s="22">
        <f t="shared" si="56"/>
        <v>49</v>
      </c>
      <c r="AJ66" s="74">
        <v>10</v>
      </c>
      <c r="AK66" s="147" t="s">
        <v>130</v>
      </c>
      <c r="AL66" s="120" t="s">
        <v>181</v>
      </c>
      <c r="AM66" s="120" t="s">
        <v>141</v>
      </c>
      <c r="AN66" s="22">
        <f t="shared" si="57"/>
        <v>63</v>
      </c>
      <c r="AO66" s="74">
        <v>10</v>
      </c>
      <c r="AP66" s="147" t="s">
        <v>130</v>
      </c>
      <c r="AQ66" s="120" t="s">
        <v>181</v>
      </c>
      <c r="AR66" s="120" t="s">
        <v>141</v>
      </c>
      <c r="AS66" s="22">
        <v>43</v>
      </c>
      <c r="AT66" s="74">
        <v>10</v>
      </c>
      <c r="AU66" s="147" t="s">
        <v>130</v>
      </c>
      <c r="AV66" s="120" t="s">
        <v>181</v>
      </c>
      <c r="AW66" s="120" t="s">
        <v>141</v>
      </c>
      <c r="AX66" s="22">
        <f t="shared" si="39"/>
        <v>57</v>
      </c>
      <c r="AY66" s="74">
        <v>10</v>
      </c>
      <c r="AZ66" s="147" t="s">
        <v>130</v>
      </c>
      <c r="BA66" s="120" t="s">
        <v>181</v>
      </c>
      <c r="BB66" s="120" t="s">
        <v>141</v>
      </c>
      <c r="BC66" s="22">
        <f t="shared" si="35"/>
        <v>42</v>
      </c>
      <c r="BD66" s="74">
        <v>10</v>
      </c>
      <c r="BE66" s="147" t="s">
        <v>130</v>
      </c>
      <c r="BF66" s="120" t="s">
        <v>181</v>
      </c>
      <c r="BG66" s="120" t="s">
        <v>141</v>
      </c>
      <c r="BH66" s="22">
        <f t="shared" si="27"/>
        <v>56</v>
      </c>
      <c r="BI66" s="74">
        <v>10</v>
      </c>
      <c r="BJ66" s="147" t="s">
        <v>130</v>
      </c>
      <c r="BK66" s="120" t="s">
        <v>181</v>
      </c>
      <c r="BL66" s="120" t="s">
        <v>141</v>
      </c>
      <c r="BM66" s="22">
        <f t="shared" si="58"/>
        <v>50</v>
      </c>
      <c r="BN66" s="74">
        <v>10</v>
      </c>
      <c r="BO66" s="147" t="s">
        <v>130</v>
      </c>
      <c r="BP66" s="120" t="s">
        <v>181</v>
      </c>
      <c r="BQ66" s="120" t="s">
        <v>141</v>
      </c>
      <c r="BR66" s="22">
        <f t="shared" si="40"/>
        <v>64</v>
      </c>
      <c r="BS66" s="74">
        <v>10</v>
      </c>
      <c r="BT66" s="147" t="s">
        <v>130</v>
      </c>
      <c r="BU66" s="120" t="s">
        <v>181</v>
      </c>
      <c r="BV66" s="120" t="s">
        <v>141</v>
      </c>
      <c r="BW66" s="22">
        <f t="shared" si="36"/>
        <v>49</v>
      </c>
      <c r="BX66" s="74">
        <v>10</v>
      </c>
      <c r="BY66" s="147" t="s">
        <v>130</v>
      </c>
      <c r="BZ66" s="120" t="s">
        <v>181</v>
      </c>
      <c r="CA66" s="120" t="s">
        <v>141</v>
      </c>
      <c r="CB66" s="22">
        <f t="shared" si="31"/>
        <v>63</v>
      </c>
      <c r="CC66" s="74">
        <v>10</v>
      </c>
      <c r="CD66" s="147" t="s">
        <v>130</v>
      </c>
      <c r="CE66" s="120" t="s">
        <v>181</v>
      </c>
      <c r="CF66" s="120" t="s">
        <v>141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43</v>
      </c>
      <c r="F67" s="74" t="s">
        <v>4</v>
      </c>
      <c r="G67" s="63" t="s">
        <v>132</v>
      </c>
      <c r="H67" s="120" t="s">
        <v>4</v>
      </c>
      <c r="I67" s="120" t="s">
        <v>4</v>
      </c>
      <c r="J67" s="22">
        <f t="shared" si="37"/>
        <v>57</v>
      </c>
      <c r="K67" s="74" t="s">
        <v>4</v>
      </c>
      <c r="L67" s="63" t="s">
        <v>132</v>
      </c>
      <c r="M67" s="120" t="s">
        <v>4</v>
      </c>
      <c r="N67" s="120" t="s">
        <v>4</v>
      </c>
      <c r="O67" s="22">
        <f t="shared" si="33"/>
        <v>42</v>
      </c>
      <c r="P67" s="74" t="s">
        <v>4</v>
      </c>
      <c r="Q67" s="63" t="s">
        <v>132</v>
      </c>
      <c r="R67" s="120" t="s">
        <v>4</v>
      </c>
      <c r="S67" s="120" t="s">
        <v>4</v>
      </c>
      <c r="T67" s="22">
        <f t="shared" si="1"/>
        <v>56</v>
      </c>
      <c r="U67" s="74" t="s">
        <v>4</v>
      </c>
      <c r="V67" s="63" t="s">
        <v>132</v>
      </c>
      <c r="W67" s="120" t="s">
        <v>4</v>
      </c>
      <c r="X67" s="120" t="s">
        <v>4</v>
      </c>
      <c r="Y67" s="22">
        <f t="shared" si="55"/>
        <v>50</v>
      </c>
      <c r="Z67" s="74" t="s">
        <v>4</v>
      </c>
      <c r="AA67" s="63" t="s">
        <v>132</v>
      </c>
      <c r="AB67" s="120" t="s">
        <v>4</v>
      </c>
      <c r="AC67" s="120" t="s">
        <v>4</v>
      </c>
      <c r="AD67" s="22">
        <f t="shared" si="42"/>
        <v>64</v>
      </c>
      <c r="AE67" s="74" t="s">
        <v>4</v>
      </c>
      <c r="AF67" s="63" t="s">
        <v>132</v>
      </c>
      <c r="AG67" s="120" t="s">
        <v>4</v>
      </c>
      <c r="AH67" s="120" t="s">
        <v>4</v>
      </c>
      <c r="AI67" s="22">
        <f t="shared" si="56"/>
        <v>49</v>
      </c>
      <c r="AJ67" s="74" t="s">
        <v>4</v>
      </c>
      <c r="AK67" s="63" t="s">
        <v>132</v>
      </c>
      <c r="AL67" s="120" t="s">
        <v>4</v>
      </c>
      <c r="AM67" s="120" t="s">
        <v>4</v>
      </c>
      <c r="AN67" s="22">
        <f t="shared" si="57"/>
        <v>63</v>
      </c>
      <c r="AO67" s="74" t="s">
        <v>4</v>
      </c>
      <c r="AP67" s="63" t="s">
        <v>132</v>
      </c>
      <c r="AQ67" s="120" t="s">
        <v>4</v>
      </c>
      <c r="AR67" s="120" t="s">
        <v>4</v>
      </c>
      <c r="AS67" s="22">
        <v>43</v>
      </c>
      <c r="AT67" s="74" t="s">
        <v>4</v>
      </c>
      <c r="AU67" s="63" t="s">
        <v>132</v>
      </c>
      <c r="AV67" s="120" t="s">
        <v>4</v>
      </c>
      <c r="AW67" s="120" t="s">
        <v>4</v>
      </c>
      <c r="AX67" s="22">
        <f t="shared" si="39"/>
        <v>57</v>
      </c>
      <c r="AY67" s="74" t="s">
        <v>4</v>
      </c>
      <c r="AZ67" s="63" t="s">
        <v>132</v>
      </c>
      <c r="BA67" s="120" t="s">
        <v>4</v>
      </c>
      <c r="BB67" s="120" t="s">
        <v>4</v>
      </c>
      <c r="BC67" s="22">
        <f t="shared" si="35"/>
        <v>42</v>
      </c>
      <c r="BD67" s="74" t="s">
        <v>4</v>
      </c>
      <c r="BE67" s="63" t="s">
        <v>132</v>
      </c>
      <c r="BF67" s="120" t="s">
        <v>4</v>
      </c>
      <c r="BG67" s="120" t="s">
        <v>4</v>
      </c>
      <c r="BH67" s="22">
        <f t="shared" si="27"/>
        <v>56</v>
      </c>
      <c r="BI67" s="74" t="s">
        <v>4</v>
      </c>
      <c r="BJ67" s="63" t="s">
        <v>132</v>
      </c>
      <c r="BK67" s="120" t="s">
        <v>4</v>
      </c>
      <c r="BL67" s="120" t="s">
        <v>4</v>
      </c>
      <c r="BM67" s="22">
        <f t="shared" si="58"/>
        <v>50</v>
      </c>
      <c r="BN67" s="74" t="s">
        <v>4</v>
      </c>
      <c r="BO67" s="63" t="s">
        <v>132</v>
      </c>
      <c r="BP67" s="120" t="s">
        <v>4</v>
      </c>
      <c r="BQ67" s="120" t="s">
        <v>4</v>
      </c>
      <c r="BR67" s="22">
        <f t="shared" si="40"/>
        <v>64</v>
      </c>
      <c r="BS67" s="74" t="s">
        <v>4</v>
      </c>
      <c r="BT67" s="63" t="s">
        <v>132</v>
      </c>
      <c r="BU67" s="120" t="s">
        <v>4</v>
      </c>
      <c r="BV67" s="120" t="s">
        <v>4</v>
      </c>
      <c r="BW67" s="22">
        <f t="shared" si="36"/>
        <v>49</v>
      </c>
      <c r="BX67" s="74" t="s">
        <v>4</v>
      </c>
      <c r="BY67" s="63" t="s">
        <v>132</v>
      </c>
      <c r="BZ67" s="120" t="s">
        <v>4</v>
      </c>
      <c r="CA67" s="120" t="s">
        <v>4</v>
      </c>
      <c r="CB67" s="22">
        <f t="shared" si="31"/>
        <v>63</v>
      </c>
      <c r="CC67" s="74" t="s">
        <v>4</v>
      </c>
      <c r="CD67" s="63" t="s">
        <v>132</v>
      </c>
      <c r="CE67" s="120" t="s">
        <v>4</v>
      </c>
      <c r="CF67" s="120" t="s">
        <v>4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43</v>
      </c>
      <c r="F68" s="74">
        <v>50</v>
      </c>
      <c r="G68" s="63" t="s">
        <v>133</v>
      </c>
      <c r="H68" s="120" t="s">
        <v>181</v>
      </c>
      <c r="I68" s="120" t="s">
        <v>141</v>
      </c>
      <c r="J68" s="22">
        <f t="shared" si="37"/>
        <v>57</v>
      </c>
      <c r="K68" s="74">
        <v>50</v>
      </c>
      <c r="L68" s="63" t="s">
        <v>133</v>
      </c>
      <c r="M68" s="120" t="s">
        <v>181</v>
      </c>
      <c r="N68" s="120" t="s">
        <v>141</v>
      </c>
      <c r="O68" s="22">
        <f>E68-1</f>
        <v>42</v>
      </c>
      <c r="P68" s="74">
        <v>50</v>
      </c>
      <c r="Q68" s="63" t="s">
        <v>133</v>
      </c>
      <c r="R68" s="120" t="s">
        <v>181</v>
      </c>
      <c r="S68" s="120" t="s">
        <v>141</v>
      </c>
      <c r="T68" s="22">
        <f t="shared" si="1"/>
        <v>56</v>
      </c>
      <c r="U68" s="74">
        <v>50</v>
      </c>
      <c r="V68" s="63" t="s">
        <v>133</v>
      </c>
      <c r="W68" s="120" t="s">
        <v>181</v>
      </c>
      <c r="X68" s="120" t="s">
        <v>141</v>
      </c>
      <c r="Y68" s="22">
        <f t="shared" si="55"/>
        <v>50</v>
      </c>
      <c r="Z68" s="74">
        <v>50</v>
      </c>
      <c r="AA68" s="63" t="s">
        <v>133</v>
      </c>
      <c r="AB68" s="120" t="s">
        <v>181</v>
      </c>
      <c r="AC68" s="120" t="s">
        <v>141</v>
      </c>
      <c r="AD68" s="22">
        <f t="shared" si="42"/>
        <v>64</v>
      </c>
      <c r="AE68" s="74">
        <v>50</v>
      </c>
      <c r="AF68" s="63" t="s">
        <v>133</v>
      </c>
      <c r="AG68" s="120" t="s">
        <v>181</v>
      </c>
      <c r="AH68" s="120" t="s">
        <v>141</v>
      </c>
      <c r="AI68" s="22">
        <f>Y68-1</f>
        <v>49</v>
      </c>
      <c r="AJ68" s="74">
        <v>50</v>
      </c>
      <c r="AK68" s="63" t="s">
        <v>133</v>
      </c>
      <c r="AL68" s="120" t="s">
        <v>181</v>
      </c>
      <c r="AM68" s="120" t="s">
        <v>141</v>
      </c>
      <c r="AN68" s="22">
        <f t="shared" si="57"/>
        <v>63</v>
      </c>
      <c r="AO68" s="74">
        <v>50</v>
      </c>
      <c r="AP68" s="63" t="s">
        <v>133</v>
      </c>
      <c r="AQ68" s="120" t="s">
        <v>181</v>
      </c>
      <c r="AR68" s="120" t="s">
        <v>141</v>
      </c>
      <c r="AS68" s="22">
        <v>43</v>
      </c>
      <c r="AT68" s="74">
        <v>50</v>
      </c>
      <c r="AU68" s="63" t="s">
        <v>133</v>
      </c>
      <c r="AV68" s="120" t="s">
        <v>181</v>
      </c>
      <c r="AW68" s="120" t="s">
        <v>141</v>
      </c>
      <c r="AX68" s="22">
        <f t="shared" si="39"/>
        <v>57</v>
      </c>
      <c r="AY68" s="74">
        <v>50</v>
      </c>
      <c r="AZ68" s="63" t="s">
        <v>133</v>
      </c>
      <c r="BA68" s="120" t="s">
        <v>181</v>
      </c>
      <c r="BB68" s="120" t="s">
        <v>141</v>
      </c>
      <c r="BC68" s="22">
        <f>AS68-1</f>
        <v>42</v>
      </c>
      <c r="BD68" s="74">
        <v>50</v>
      </c>
      <c r="BE68" s="63" t="s">
        <v>133</v>
      </c>
      <c r="BF68" s="120" t="s">
        <v>181</v>
      </c>
      <c r="BG68" s="120" t="s">
        <v>141</v>
      </c>
      <c r="BH68" s="22">
        <f t="shared" si="27"/>
        <v>56</v>
      </c>
      <c r="BI68" s="74">
        <v>50</v>
      </c>
      <c r="BJ68" s="63" t="s">
        <v>133</v>
      </c>
      <c r="BK68" s="120" t="s">
        <v>181</v>
      </c>
      <c r="BL68" s="120" t="s">
        <v>141</v>
      </c>
      <c r="BM68" s="22">
        <f t="shared" si="58"/>
        <v>50</v>
      </c>
      <c r="BN68" s="74">
        <v>50</v>
      </c>
      <c r="BO68" s="63" t="s">
        <v>133</v>
      </c>
      <c r="BP68" s="120" t="s">
        <v>181</v>
      </c>
      <c r="BQ68" s="120" t="s">
        <v>141</v>
      </c>
      <c r="BR68" s="22">
        <f t="shared" si="40"/>
        <v>64</v>
      </c>
      <c r="BS68" s="74">
        <v>50</v>
      </c>
      <c r="BT68" s="63" t="s">
        <v>133</v>
      </c>
      <c r="BU68" s="120" t="s">
        <v>181</v>
      </c>
      <c r="BV68" s="120" t="s">
        <v>141</v>
      </c>
      <c r="BW68" s="22">
        <f>BM68-1</f>
        <v>49</v>
      </c>
      <c r="BX68" s="74">
        <v>50</v>
      </c>
      <c r="BY68" s="63" t="s">
        <v>133</v>
      </c>
      <c r="BZ68" s="120" t="s">
        <v>181</v>
      </c>
      <c r="CA68" s="120" t="s">
        <v>141</v>
      </c>
      <c r="CB68" s="22">
        <f t="shared" si="31"/>
        <v>63</v>
      </c>
      <c r="CC68" s="74">
        <v>50</v>
      </c>
      <c r="CD68" s="63" t="s">
        <v>133</v>
      </c>
      <c r="CE68" s="120" t="s">
        <v>181</v>
      </c>
      <c r="CF68" s="120" t="s">
        <v>141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36</v>
      </c>
      <c r="F69" s="74">
        <v>1</v>
      </c>
      <c r="G69" s="63" t="s">
        <v>132</v>
      </c>
      <c r="H69" s="120" t="s">
        <v>181</v>
      </c>
      <c r="I69" s="120" t="s">
        <v>141</v>
      </c>
      <c r="J69" s="22">
        <f t="shared" si="37"/>
        <v>50</v>
      </c>
      <c r="K69" s="74">
        <v>1</v>
      </c>
      <c r="L69" s="63" t="s">
        <v>132</v>
      </c>
      <c r="M69" s="120" t="s">
        <v>181</v>
      </c>
      <c r="N69" s="120" t="s">
        <v>141</v>
      </c>
      <c r="O69" s="22">
        <f t="shared" ref="O69" si="59">E69-1</f>
        <v>35</v>
      </c>
      <c r="P69" s="74">
        <v>1</v>
      </c>
      <c r="Q69" s="63" t="s">
        <v>132</v>
      </c>
      <c r="R69" s="120" t="s">
        <v>181</v>
      </c>
      <c r="S69" s="120" t="s">
        <v>141</v>
      </c>
      <c r="T69" s="22">
        <f t="shared" si="1"/>
        <v>49</v>
      </c>
      <c r="U69" s="74">
        <v>1</v>
      </c>
      <c r="V69" s="63" t="s">
        <v>132</v>
      </c>
      <c r="W69" s="120" t="s">
        <v>181</v>
      </c>
      <c r="X69" s="120" t="s">
        <v>141</v>
      </c>
      <c r="Y69" s="22">
        <f t="shared" si="55"/>
        <v>43</v>
      </c>
      <c r="Z69" s="74">
        <v>1</v>
      </c>
      <c r="AA69" s="63" t="s">
        <v>132</v>
      </c>
      <c r="AB69" s="120" t="s">
        <v>181</v>
      </c>
      <c r="AC69" s="120" t="s">
        <v>141</v>
      </c>
      <c r="AD69" s="22">
        <f t="shared" si="42"/>
        <v>57</v>
      </c>
      <c r="AE69" s="74">
        <v>1</v>
      </c>
      <c r="AF69" s="63" t="s">
        <v>132</v>
      </c>
      <c r="AG69" s="120" t="s">
        <v>181</v>
      </c>
      <c r="AH69" s="120" t="s">
        <v>141</v>
      </c>
      <c r="AI69" s="22">
        <f t="shared" ref="AI69" si="60">Y69-1</f>
        <v>42</v>
      </c>
      <c r="AJ69" s="74">
        <v>1</v>
      </c>
      <c r="AK69" s="63" t="s">
        <v>132</v>
      </c>
      <c r="AL69" s="120" t="s">
        <v>181</v>
      </c>
      <c r="AM69" s="120" t="s">
        <v>141</v>
      </c>
      <c r="AN69" s="22">
        <f t="shared" si="57"/>
        <v>56</v>
      </c>
      <c r="AO69" s="74">
        <v>1</v>
      </c>
      <c r="AP69" s="63" t="s">
        <v>132</v>
      </c>
      <c r="AQ69" s="120" t="s">
        <v>181</v>
      </c>
      <c r="AR69" s="120" t="s">
        <v>141</v>
      </c>
      <c r="AS69" s="22">
        <v>36</v>
      </c>
      <c r="AT69" s="74">
        <v>1</v>
      </c>
      <c r="AU69" s="63" t="s">
        <v>132</v>
      </c>
      <c r="AV69" s="120" t="s">
        <v>181</v>
      </c>
      <c r="AW69" s="120" t="s">
        <v>141</v>
      </c>
      <c r="AX69" s="22">
        <f t="shared" si="39"/>
        <v>50</v>
      </c>
      <c r="AY69" s="74">
        <v>1</v>
      </c>
      <c r="AZ69" s="63" t="s">
        <v>132</v>
      </c>
      <c r="BA69" s="120" t="s">
        <v>181</v>
      </c>
      <c r="BB69" s="120" t="s">
        <v>141</v>
      </c>
      <c r="BC69" s="22">
        <f t="shared" ref="BC69" si="61">AS69-1</f>
        <v>35</v>
      </c>
      <c r="BD69" s="74">
        <v>1</v>
      </c>
      <c r="BE69" s="63" t="s">
        <v>132</v>
      </c>
      <c r="BF69" s="120" t="s">
        <v>181</v>
      </c>
      <c r="BG69" s="120" t="s">
        <v>141</v>
      </c>
      <c r="BH69" s="22">
        <f t="shared" si="27"/>
        <v>49</v>
      </c>
      <c r="BI69" s="74">
        <v>1</v>
      </c>
      <c r="BJ69" s="63" t="s">
        <v>132</v>
      </c>
      <c r="BK69" s="120" t="s">
        <v>181</v>
      </c>
      <c r="BL69" s="120" t="s">
        <v>141</v>
      </c>
      <c r="BM69" s="22">
        <f t="shared" si="58"/>
        <v>43</v>
      </c>
      <c r="BN69" s="74">
        <v>1</v>
      </c>
      <c r="BO69" s="63" t="s">
        <v>132</v>
      </c>
      <c r="BP69" s="120" t="s">
        <v>181</v>
      </c>
      <c r="BQ69" s="120" t="s">
        <v>141</v>
      </c>
      <c r="BR69" s="22">
        <f t="shared" si="40"/>
        <v>57</v>
      </c>
      <c r="BS69" s="74">
        <v>1</v>
      </c>
      <c r="BT69" s="63" t="s">
        <v>132</v>
      </c>
      <c r="BU69" s="120" t="s">
        <v>181</v>
      </c>
      <c r="BV69" s="120" t="s">
        <v>141</v>
      </c>
      <c r="BW69" s="22">
        <f t="shared" ref="BW69" si="62">BM69-1</f>
        <v>42</v>
      </c>
      <c r="BX69" s="74">
        <v>1</v>
      </c>
      <c r="BY69" s="63" t="s">
        <v>132</v>
      </c>
      <c r="BZ69" s="120" t="s">
        <v>181</v>
      </c>
      <c r="CA69" s="120" t="s">
        <v>141</v>
      </c>
      <c r="CB69" s="22">
        <f t="shared" si="31"/>
        <v>56</v>
      </c>
      <c r="CC69" s="74">
        <v>1</v>
      </c>
      <c r="CD69" s="63" t="s">
        <v>132</v>
      </c>
      <c r="CE69" s="120" t="s">
        <v>181</v>
      </c>
      <c r="CF69" s="120" t="s">
        <v>141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35</v>
      </c>
      <c r="F70" s="75">
        <v>60</v>
      </c>
      <c r="G70" s="63" t="s">
        <v>133</v>
      </c>
      <c r="H70" s="120" t="s">
        <v>181</v>
      </c>
      <c r="I70" s="120" t="s">
        <v>141</v>
      </c>
      <c r="J70" s="26">
        <f t="shared" si="37"/>
        <v>49</v>
      </c>
      <c r="K70" s="75">
        <v>60</v>
      </c>
      <c r="L70" s="63" t="s">
        <v>133</v>
      </c>
      <c r="M70" s="120" t="s">
        <v>181</v>
      </c>
      <c r="N70" s="120" t="s">
        <v>141</v>
      </c>
      <c r="O70" s="26">
        <f>E70-1</f>
        <v>34</v>
      </c>
      <c r="P70" s="75">
        <v>60</v>
      </c>
      <c r="Q70" s="63" t="s">
        <v>133</v>
      </c>
      <c r="R70" s="120" t="s">
        <v>181</v>
      </c>
      <c r="S70" s="120" t="s">
        <v>141</v>
      </c>
      <c r="T70" s="26">
        <f t="shared" si="1"/>
        <v>48</v>
      </c>
      <c r="U70" s="75">
        <v>60</v>
      </c>
      <c r="V70" s="63" t="s">
        <v>133</v>
      </c>
      <c r="W70" s="120" t="s">
        <v>181</v>
      </c>
      <c r="X70" s="120" t="s">
        <v>141</v>
      </c>
      <c r="Y70" s="26">
        <f t="shared" si="55"/>
        <v>42</v>
      </c>
      <c r="Z70" s="75">
        <v>60</v>
      </c>
      <c r="AA70" s="63" t="s">
        <v>133</v>
      </c>
      <c r="AB70" s="120" t="s">
        <v>181</v>
      </c>
      <c r="AC70" s="120" t="s">
        <v>141</v>
      </c>
      <c r="AD70" s="26">
        <f t="shared" si="42"/>
        <v>56</v>
      </c>
      <c r="AE70" s="75">
        <v>60</v>
      </c>
      <c r="AF70" s="63" t="s">
        <v>133</v>
      </c>
      <c r="AG70" s="120" t="s">
        <v>181</v>
      </c>
      <c r="AH70" s="120" t="s">
        <v>141</v>
      </c>
      <c r="AI70" s="26">
        <f>Y70-1</f>
        <v>41</v>
      </c>
      <c r="AJ70" s="75">
        <v>60</v>
      </c>
      <c r="AK70" s="63" t="s">
        <v>133</v>
      </c>
      <c r="AL70" s="120" t="s">
        <v>181</v>
      </c>
      <c r="AM70" s="120" t="s">
        <v>141</v>
      </c>
      <c r="AN70" s="26">
        <f t="shared" si="57"/>
        <v>55</v>
      </c>
      <c r="AO70" s="75">
        <v>60</v>
      </c>
      <c r="AP70" s="63" t="s">
        <v>133</v>
      </c>
      <c r="AQ70" s="120" t="s">
        <v>181</v>
      </c>
      <c r="AR70" s="120" t="s">
        <v>141</v>
      </c>
      <c r="AS70" s="26">
        <v>35</v>
      </c>
      <c r="AT70" s="75">
        <v>60</v>
      </c>
      <c r="AU70" s="63" t="s">
        <v>133</v>
      </c>
      <c r="AV70" s="120" t="s">
        <v>181</v>
      </c>
      <c r="AW70" s="120" t="s">
        <v>141</v>
      </c>
      <c r="AX70" s="26">
        <f t="shared" si="39"/>
        <v>49</v>
      </c>
      <c r="AY70" s="75">
        <v>60</v>
      </c>
      <c r="AZ70" s="63" t="s">
        <v>133</v>
      </c>
      <c r="BA70" s="120" t="s">
        <v>181</v>
      </c>
      <c r="BB70" s="120" t="s">
        <v>141</v>
      </c>
      <c r="BC70" s="26">
        <f>AS70-1</f>
        <v>34</v>
      </c>
      <c r="BD70" s="75">
        <v>60</v>
      </c>
      <c r="BE70" s="63" t="s">
        <v>133</v>
      </c>
      <c r="BF70" s="120" t="s">
        <v>181</v>
      </c>
      <c r="BG70" s="120" t="s">
        <v>141</v>
      </c>
      <c r="BH70" s="26">
        <f t="shared" si="27"/>
        <v>48</v>
      </c>
      <c r="BI70" s="75">
        <v>60</v>
      </c>
      <c r="BJ70" s="63" t="s">
        <v>133</v>
      </c>
      <c r="BK70" s="120" t="s">
        <v>181</v>
      </c>
      <c r="BL70" s="120" t="s">
        <v>141</v>
      </c>
      <c r="BM70" s="26">
        <f t="shared" si="58"/>
        <v>42</v>
      </c>
      <c r="BN70" s="75">
        <v>60</v>
      </c>
      <c r="BO70" s="63" t="s">
        <v>133</v>
      </c>
      <c r="BP70" s="120" t="s">
        <v>181</v>
      </c>
      <c r="BQ70" s="120" t="s">
        <v>141</v>
      </c>
      <c r="BR70" s="26">
        <f t="shared" si="40"/>
        <v>56</v>
      </c>
      <c r="BS70" s="75">
        <v>60</v>
      </c>
      <c r="BT70" s="63" t="s">
        <v>133</v>
      </c>
      <c r="BU70" s="120" t="s">
        <v>181</v>
      </c>
      <c r="BV70" s="120" t="s">
        <v>141</v>
      </c>
      <c r="BW70" s="26">
        <f>BM70-1</f>
        <v>41</v>
      </c>
      <c r="BX70" s="75">
        <v>60</v>
      </c>
      <c r="BY70" s="63" t="s">
        <v>133</v>
      </c>
      <c r="BZ70" s="120" t="s">
        <v>181</v>
      </c>
      <c r="CA70" s="120" t="s">
        <v>141</v>
      </c>
      <c r="CB70" s="26">
        <f t="shared" si="31"/>
        <v>55</v>
      </c>
      <c r="CC70" s="75">
        <v>60</v>
      </c>
      <c r="CD70" s="63" t="s">
        <v>133</v>
      </c>
      <c r="CE70" s="120" t="s">
        <v>181</v>
      </c>
      <c r="CF70" s="120" t="s">
        <v>141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28</v>
      </c>
      <c r="F71" s="74" t="s">
        <v>4</v>
      </c>
      <c r="G71" s="63" t="s">
        <v>133</v>
      </c>
      <c r="H71" s="120" t="s">
        <v>4</v>
      </c>
      <c r="I71" s="120" t="s">
        <v>4</v>
      </c>
      <c r="J71" s="22">
        <f>E71+14</f>
        <v>42</v>
      </c>
      <c r="K71" s="167">
        <v>68</v>
      </c>
      <c r="L71" s="168" t="s">
        <v>133</v>
      </c>
      <c r="M71" s="169" t="s">
        <v>181</v>
      </c>
      <c r="N71" s="170" t="s">
        <v>136</v>
      </c>
      <c r="O71" s="22">
        <f t="shared" ref="O71:O103" si="63">E71</f>
        <v>28</v>
      </c>
      <c r="P71" s="74" t="s">
        <v>4</v>
      </c>
      <c r="Q71" s="63" t="s">
        <v>133</v>
      </c>
      <c r="R71" s="120" t="s">
        <v>4</v>
      </c>
      <c r="S71" s="120" t="s">
        <v>4</v>
      </c>
      <c r="T71" s="22">
        <f t="shared" ref="T71:T103" si="64">J71+O71-E71</f>
        <v>42</v>
      </c>
      <c r="U71" s="167">
        <v>68</v>
      </c>
      <c r="V71" s="168" t="s">
        <v>133</v>
      </c>
      <c r="W71" s="169" t="s">
        <v>181</v>
      </c>
      <c r="X71" s="170" t="s">
        <v>136</v>
      </c>
      <c r="Y71" s="22">
        <f t="shared" si="55"/>
        <v>35</v>
      </c>
      <c r="Z71" s="74" t="s">
        <v>4</v>
      </c>
      <c r="AA71" s="63" t="s">
        <v>133</v>
      </c>
      <c r="AB71" s="120" t="s">
        <v>4</v>
      </c>
      <c r="AC71" s="120" t="s">
        <v>4</v>
      </c>
      <c r="AD71" s="22">
        <f>Y71+14</f>
        <v>49</v>
      </c>
      <c r="AE71" s="167">
        <v>68</v>
      </c>
      <c r="AF71" s="168" t="s">
        <v>133</v>
      </c>
      <c r="AG71" s="169" t="s">
        <v>181</v>
      </c>
      <c r="AH71" s="170" t="s">
        <v>136</v>
      </c>
      <c r="AI71" s="22">
        <f t="shared" ref="AI71:AI79" si="65">Y71</f>
        <v>35</v>
      </c>
      <c r="AJ71" s="74" t="s">
        <v>4</v>
      </c>
      <c r="AK71" s="63" t="s">
        <v>133</v>
      </c>
      <c r="AL71" s="120" t="s">
        <v>4</v>
      </c>
      <c r="AM71" s="120" t="s">
        <v>4</v>
      </c>
      <c r="AN71" s="22">
        <f t="shared" si="57"/>
        <v>49</v>
      </c>
      <c r="AO71" s="167">
        <v>68</v>
      </c>
      <c r="AP71" s="168" t="s">
        <v>133</v>
      </c>
      <c r="AQ71" s="169" t="s">
        <v>181</v>
      </c>
      <c r="AR71" s="170" t="s">
        <v>136</v>
      </c>
      <c r="AS71" s="22">
        <v>28</v>
      </c>
      <c r="AT71" s="74" t="s">
        <v>4</v>
      </c>
      <c r="AU71" s="63" t="s">
        <v>133</v>
      </c>
      <c r="AV71" s="120" t="s">
        <v>4</v>
      </c>
      <c r="AW71" s="120" t="s">
        <v>4</v>
      </c>
      <c r="AX71" s="22">
        <f>AS71+14</f>
        <v>42</v>
      </c>
      <c r="AY71" s="167">
        <v>68</v>
      </c>
      <c r="AZ71" s="168" t="s">
        <v>133</v>
      </c>
      <c r="BA71" s="169" t="s">
        <v>181</v>
      </c>
      <c r="BB71" s="170" t="s">
        <v>136</v>
      </c>
      <c r="BC71" s="22">
        <f t="shared" ref="BC71:BC94" si="66">AS71</f>
        <v>28</v>
      </c>
      <c r="BD71" s="74" t="s">
        <v>4</v>
      </c>
      <c r="BE71" s="63" t="s">
        <v>133</v>
      </c>
      <c r="BF71" s="120" t="s">
        <v>4</v>
      </c>
      <c r="BG71" s="120" t="s">
        <v>4</v>
      </c>
      <c r="BH71" s="22">
        <f t="shared" ref="BH71:BH83" si="67">AX71+BC71-AS71</f>
        <v>42</v>
      </c>
      <c r="BI71" s="167">
        <v>68</v>
      </c>
      <c r="BJ71" s="168" t="s">
        <v>133</v>
      </c>
      <c r="BK71" s="169" t="s">
        <v>181</v>
      </c>
      <c r="BL71" s="170" t="s">
        <v>136</v>
      </c>
      <c r="BM71" s="22">
        <f t="shared" si="58"/>
        <v>35</v>
      </c>
      <c r="BN71" s="74" t="s">
        <v>4</v>
      </c>
      <c r="BO71" s="63" t="s">
        <v>133</v>
      </c>
      <c r="BP71" s="120" t="s">
        <v>4</v>
      </c>
      <c r="BQ71" s="120" t="s">
        <v>4</v>
      </c>
      <c r="BR71" s="22">
        <f>BM71+14</f>
        <v>49</v>
      </c>
      <c r="BS71" s="167">
        <v>68</v>
      </c>
      <c r="BT71" s="168" t="s">
        <v>133</v>
      </c>
      <c r="BU71" s="169" t="s">
        <v>181</v>
      </c>
      <c r="BV71" s="170" t="s">
        <v>136</v>
      </c>
      <c r="BW71" s="22">
        <f t="shared" ref="BW71:BW94" si="68">BM71</f>
        <v>35</v>
      </c>
      <c r="BX71" s="74" t="s">
        <v>4</v>
      </c>
      <c r="BY71" s="63" t="s">
        <v>133</v>
      </c>
      <c r="BZ71" s="120" t="s">
        <v>4</v>
      </c>
      <c r="CA71" s="120" t="s">
        <v>4</v>
      </c>
      <c r="CB71" s="22">
        <f t="shared" ref="CB71:CB83" si="69">BR71+BW71-BM71</f>
        <v>49</v>
      </c>
      <c r="CC71" s="167">
        <v>68</v>
      </c>
      <c r="CD71" s="168" t="s">
        <v>133</v>
      </c>
      <c r="CE71" s="169" t="s">
        <v>181</v>
      </c>
      <c r="CF71" s="170" t="s">
        <v>136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28</v>
      </c>
      <c r="F72" s="77">
        <v>1</v>
      </c>
      <c r="G72" s="111" t="s">
        <v>132</v>
      </c>
      <c r="H72" s="120" t="s">
        <v>182</v>
      </c>
      <c r="I72" s="120" t="s">
        <v>141</v>
      </c>
      <c r="J72" s="31">
        <f t="shared" ref="J72:J93" si="70">E72+10</f>
        <v>38</v>
      </c>
      <c r="K72" s="77">
        <v>1</v>
      </c>
      <c r="L72" s="111" t="s">
        <v>132</v>
      </c>
      <c r="M72" s="120" t="s">
        <v>182</v>
      </c>
      <c r="N72" s="120" t="s">
        <v>141</v>
      </c>
      <c r="O72" s="31">
        <f t="shared" si="63"/>
        <v>28</v>
      </c>
      <c r="P72" s="77">
        <v>1</v>
      </c>
      <c r="Q72" s="111" t="s">
        <v>132</v>
      </c>
      <c r="R72" s="120" t="s">
        <v>182</v>
      </c>
      <c r="S72" s="120" t="s">
        <v>141</v>
      </c>
      <c r="T72" s="31">
        <f t="shared" si="64"/>
        <v>38</v>
      </c>
      <c r="U72" s="77">
        <v>1</v>
      </c>
      <c r="V72" s="111" t="s">
        <v>132</v>
      </c>
      <c r="W72" s="120" t="s">
        <v>182</v>
      </c>
      <c r="X72" s="120" t="s">
        <v>141</v>
      </c>
      <c r="Y72" s="31">
        <f t="shared" si="55"/>
        <v>35</v>
      </c>
      <c r="Z72" s="77">
        <v>1</v>
      </c>
      <c r="AA72" s="111" t="s">
        <v>132</v>
      </c>
      <c r="AB72" s="120" t="s">
        <v>182</v>
      </c>
      <c r="AC72" s="120" t="s">
        <v>141</v>
      </c>
      <c r="AD72" s="31">
        <f t="shared" ref="AD72:AD75" si="71">Y72+10</f>
        <v>45</v>
      </c>
      <c r="AE72" s="77">
        <v>1</v>
      </c>
      <c r="AF72" s="111" t="s">
        <v>132</v>
      </c>
      <c r="AG72" s="120" t="s">
        <v>182</v>
      </c>
      <c r="AH72" s="120" t="s">
        <v>141</v>
      </c>
      <c r="AI72" s="31">
        <f t="shared" si="65"/>
        <v>35</v>
      </c>
      <c r="AJ72" s="77">
        <v>1</v>
      </c>
      <c r="AK72" s="111" t="s">
        <v>132</v>
      </c>
      <c r="AL72" s="120" t="s">
        <v>182</v>
      </c>
      <c r="AM72" s="120" t="s">
        <v>141</v>
      </c>
      <c r="AN72" s="31">
        <f t="shared" si="57"/>
        <v>45</v>
      </c>
      <c r="AO72" s="77">
        <v>1</v>
      </c>
      <c r="AP72" s="111" t="s">
        <v>132</v>
      </c>
      <c r="AQ72" s="120" t="s">
        <v>182</v>
      </c>
      <c r="AR72" s="120" t="s">
        <v>141</v>
      </c>
      <c r="AS72" s="31">
        <v>28</v>
      </c>
      <c r="AT72" s="77">
        <v>1</v>
      </c>
      <c r="AU72" s="111" t="s">
        <v>132</v>
      </c>
      <c r="AV72" s="120" t="s">
        <v>182</v>
      </c>
      <c r="AW72" s="120" t="s">
        <v>141</v>
      </c>
      <c r="AX72" s="31">
        <f t="shared" ref="AX72:AX83" si="72">AS72+10</f>
        <v>38</v>
      </c>
      <c r="AY72" s="77">
        <v>1</v>
      </c>
      <c r="AZ72" s="111" t="s">
        <v>132</v>
      </c>
      <c r="BA72" s="120" t="s">
        <v>182</v>
      </c>
      <c r="BB72" s="120" t="s">
        <v>141</v>
      </c>
      <c r="BC72" s="31">
        <f t="shared" si="66"/>
        <v>28</v>
      </c>
      <c r="BD72" s="77">
        <v>1</v>
      </c>
      <c r="BE72" s="111" t="s">
        <v>132</v>
      </c>
      <c r="BF72" s="120" t="s">
        <v>182</v>
      </c>
      <c r="BG72" s="120" t="s">
        <v>141</v>
      </c>
      <c r="BH72" s="31">
        <f t="shared" si="67"/>
        <v>38</v>
      </c>
      <c r="BI72" s="77">
        <v>1</v>
      </c>
      <c r="BJ72" s="111" t="s">
        <v>132</v>
      </c>
      <c r="BK72" s="120" t="s">
        <v>182</v>
      </c>
      <c r="BL72" s="120" t="s">
        <v>141</v>
      </c>
      <c r="BM72" s="31">
        <f t="shared" si="58"/>
        <v>35</v>
      </c>
      <c r="BN72" s="77">
        <v>1</v>
      </c>
      <c r="BO72" s="111" t="s">
        <v>132</v>
      </c>
      <c r="BP72" s="120" t="s">
        <v>182</v>
      </c>
      <c r="BQ72" s="120" t="s">
        <v>141</v>
      </c>
      <c r="BR72" s="31">
        <f t="shared" ref="BR72:BR83" si="73">BM72+10</f>
        <v>45</v>
      </c>
      <c r="BS72" s="77">
        <v>1</v>
      </c>
      <c r="BT72" s="111" t="s">
        <v>132</v>
      </c>
      <c r="BU72" s="120" t="s">
        <v>182</v>
      </c>
      <c r="BV72" s="120" t="s">
        <v>141</v>
      </c>
      <c r="BW72" s="31">
        <f t="shared" si="68"/>
        <v>35</v>
      </c>
      <c r="BX72" s="77">
        <v>1</v>
      </c>
      <c r="BY72" s="111" t="s">
        <v>132</v>
      </c>
      <c r="BZ72" s="120" t="s">
        <v>182</v>
      </c>
      <c r="CA72" s="120" t="s">
        <v>141</v>
      </c>
      <c r="CB72" s="31">
        <f t="shared" si="69"/>
        <v>45</v>
      </c>
      <c r="CC72" s="77">
        <v>1</v>
      </c>
      <c r="CD72" s="111" t="s">
        <v>132</v>
      </c>
      <c r="CE72" s="120" t="s">
        <v>182</v>
      </c>
      <c r="CF72" s="120" t="s">
        <v>141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27</v>
      </c>
      <c r="F73" s="77" t="s">
        <v>4</v>
      </c>
      <c r="G73" s="153" t="s">
        <v>130</v>
      </c>
      <c r="H73" s="120" t="s">
        <v>4</v>
      </c>
      <c r="I73" s="120" t="s">
        <v>4</v>
      </c>
      <c r="J73" s="31">
        <f t="shared" si="70"/>
        <v>37</v>
      </c>
      <c r="K73" s="77" t="s">
        <v>4</v>
      </c>
      <c r="L73" s="153" t="s">
        <v>130</v>
      </c>
      <c r="M73" s="120" t="s">
        <v>4</v>
      </c>
      <c r="N73" s="120" t="s">
        <v>4</v>
      </c>
      <c r="O73" s="31">
        <f t="shared" si="63"/>
        <v>27</v>
      </c>
      <c r="P73" s="77" t="s">
        <v>4</v>
      </c>
      <c r="Q73" s="153" t="s">
        <v>130</v>
      </c>
      <c r="R73" s="120" t="s">
        <v>4</v>
      </c>
      <c r="S73" s="120" t="s">
        <v>4</v>
      </c>
      <c r="T73" s="31">
        <f t="shared" si="64"/>
        <v>37</v>
      </c>
      <c r="U73" s="77" t="s">
        <v>4</v>
      </c>
      <c r="V73" s="153" t="s">
        <v>130</v>
      </c>
      <c r="W73" s="120" t="s">
        <v>4</v>
      </c>
      <c r="X73" s="120" t="s">
        <v>4</v>
      </c>
      <c r="Y73" s="31">
        <f t="shared" si="55"/>
        <v>34</v>
      </c>
      <c r="Z73" s="77" t="s">
        <v>4</v>
      </c>
      <c r="AA73" s="153" t="s">
        <v>130</v>
      </c>
      <c r="AB73" s="120" t="s">
        <v>4</v>
      </c>
      <c r="AC73" s="120" t="s">
        <v>4</v>
      </c>
      <c r="AD73" s="31">
        <f t="shared" si="71"/>
        <v>44</v>
      </c>
      <c r="AE73" s="77" t="s">
        <v>4</v>
      </c>
      <c r="AF73" s="153" t="s">
        <v>130</v>
      </c>
      <c r="AG73" s="120" t="s">
        <v>4</v>
      </c>
      <c r="AH73" s="120" t="s">
        <v>4</v>
      </c>
      <c r="AI73" s="31">
        <f t="shared" si="65"/>
        <v>34</v>
      </c>
      <c r="AJ73" s="77" t="s">
        <v>4</v>
      </c>
      <c r="AK73" s="153" t="s">
        <v>130</v>
      </c>
      <c r="AL73" s="120" t="s">
        <v>4</v>
      </c>
      <c r="AM73" s="120" t="s">
        <v>4</v>
      </c>
      <c r="AN73" s="31">
        <f t="shared" si="57"/>
        <v>44</v>
      </c>
      <c r="AO73" s="77" t="s">
        <v>4</v>
      </c>
      <c r="AP73" s="153" t="s">
        <v>130</v>
      </c>
      <c r="AQ73" s="120" t="s">
        <v>4</v>
      </c>
      <c r="AR73" s="120" t="s">
        <v>4</v>
      </c>
      <c r="AS73" s="31">
        <v>27</v>
      </c>
      <c r="AT73" s="77" t="s">
        <v>4</v>
      </c>
      <c r="AU73" s="153" t="s">
        <v>130</v>
      </c>
      <c r="AV73" s="120" t="s">
        <v>4</v>
      </c>
      <c r="AW73" s="120" t="s">
        <v>4</v>
      </c>
      <c r="AX73" s="31">
        <f t="shared" si="72"/>
        <v>37</v>
      </c>
      <c r="AY73" s="77" t="s">
        <v>4</v>
      </c>
      <c r="AZ73" s="153" t="s">
        <v>130</v>
      </c>
      <c r="BA73" s="120" t="s">
        <v>4</v>
      </c>
      <c r="BB73" s="120" t="s">
        <v>4</v>
      </c>
      <c r="BC73" s="31">
        <f t="shared" si="66"/>
        <v>27</v>
      </c>
      <c r="BD73" s="77" t="s">
        <v>4</v>
      </c>
      <c r="BE73" s="153" t="s">
        <v>130</v>
      </c>
      <c r="BF73" s="120" t="s">
        <v>4</v>
      </c>
      <c r="BG73" s="120" t="s">
        <v>4</v>
      </c>
      <c r="BH73" s="31">
        <f t="shared" si="67"/>
        <v>37</v>
      </c>
      <c r="BI73" s="77" t="s">
        <v>4</v>
      </c>
      <c r="BJ73" s="153" t="s">
        <v>130</v>
      </c>
      <c r="BK73" s="120" t="s">
        <v>4</v>
      </c>
      <c r="BL73" s="120" t="s">
        <v>4</v>
      </c>
      <c r="BM73" s="31">
        <f t="shared" si="58"/>
        <v>34</v>
      </c>
      <c r="BN73" s="77" t="s">
        <v>4</v>
      </c>
      <c r="BO73" s="153" t="s">
        <v>130</v>
      </c>
      <c r="BP73" s="120" t="s">
        <v>4</v>
      </c>
      <c r="BQ73" s="120" t="s">
        <v>4</v>
      </c>
      <c r="BR73" s="31">
        <f t="shared" si="73"/>
        <v>44</v>
      </c>
      <c r="BS73" s="77" t="s">
        <v>4</v>
      </c>
      <c r="BT73" s="153" t="s">
        <v>130</v>
      </c>
      <c r="BU73" s="120" t="s">
        <v>4</v>
      </c>
      <c r="BV73" s="120" t="s">
        <v>4</v>
      </c>
      <c r="BW73" s="31">
        <f t="shared" si="68"/>
        <v>34</v>
      </c>
      <c r="BX73" s="77" t="s">
        <v>4</v>
      </c>
      <c r="BY73" s="153" t="s">
        <v>130</v>
      </c>
      <c r="BZ73" s="120" t="s">
        <v>4</v>
      </c>
      <c r="CA73" s="120" t="s">
        <v>4</v>
      </c>
      <c r="CB73" s="31">
        <f t="shared" si="69"/>
        <v>44</v>
      </c>
      <c r="CC73" s="77" t="s">
        <v>4</v>
      </c>
      <c r="CD73" s="153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27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ref="J74" si="74">E74+10</f>
        <v>37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f t="shared" si="63"/>
        <v>27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64"/>
        <v>37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>E74+7</f>
        <v>34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71"/>
        <v>44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f t="shared" si="65"/>
        <v>34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ref="AN74:AN103" si="75">AD74+AI74-Y74</f>
        <v>44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27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72"/>
        <v>37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f t="shared" si="66"/>
        <v>27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67"/>
        <v>37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>AS74+7</f>
        <v>34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73"/>
        <v>44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f t="shared" si="68"/>
        <v>34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69"/>
        <v>44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27</v>
      </c>
      <c r="F75" s="160">
        <v>45</v>
      </c>
      <c r="G75" s="161" t="s">
        <v>130</v>
      </c>
      <c r="H75" s="123" t="s">
        <v>205</v>
      </c>
      <c r="I75" s="123" t="s">
        <v>4</v>
      </c>
      <c r="J75" s="159">
        <f t="shared" si="70"/>
        <v>37</v>
      </c>
      <c r="K75" s="160">
        <v>45</v>
      </c>
      <c r="L75" s="161" t="s">
        <v>130</v>
      </c>
      <c r="M75" s="123" t="s">
        <v>205</v>
      </c>
      <c r="N75" s="123" t="s">
        <v>4</v>
      </c>
      <c r="O75" s="159">
        <f t="shared" si="63"/>
        <v>27</v>
      </c>
      <c r="P75" s="160">
        <v>45</v>
      </c>
      <c r="Q75" s="161" t="s">
        <v>130</v>
      </c>
      <c r="R75" s="123" t="s">
        <v>205</v>
      </c>
      <c r="S75" s="123" t="s">
        <v>4</v>
      </c>
      <c r="T75" s="159">
        <f t="shared" si="64"/>
        <v>37</v>
      </c>
      <c r="U75" s="160">
        <v>45</v>
      </c>
      <c r="V75" s="161" t="s">
        <v>130</v>
      </c>
      <c r="W75" s="123" t="s">
        <v>205</v>
      </c>
      <c r="X75" s="123" t="s">
        <v>4</v>
      </c>
      <c r="Y75" s="159">
        <f>E75+7</f>
        <v>34</v>
      </c>
      <c r="Z75" s="160">
        <v>45</v>
      </c>
      <c r="AA75" s="161" t="s">
        <v>130</v>
      </c>
      <c r="AB75" s="123" t="s">
        <v>205</v>
      </c>
      <c r="AC75" s="123" t="s">
        <v>4</v>
      </c>
      <c r="AD75" s="159">
        <f t="shared" si="71"/>
        <v>44</v>
      </c>
      <c r="AE75" s="160">
        <v>45</v>
      </c>
      <c r="AF75" s="161" t="s">
        <v>130</v>
      </c>
      <c r="AG75" s="123" t="s">
        <v>205</v>
      </c>
      <c r="AH75" s="123" t="s">
        <v>4</v>
      </c>
      <c r="AI75" s="159">
        <f t="shared" si="65"/>
        <v>34</v>
      </c>
      <c r="AJ75" s="160">
        <v>45</v>
      </c>
      <c r="AK75" s="161" t="s">
        <v>130</v>
      </c>
      <c r="AL75" s="123" t="s">
        <v>205</v>
      </c>
      <c r="AM75" s="123" t="s">
        <v>4</v>
      </c>
      <c r="AN75" s="159">
        <f t="shared" si="75"/>
        <v>44</v>
      </c>
      <c r="AO75" s="160">
        <v>45</v>
      </c>
      <c r="AP75" s="161" t="s">
        <v>130</v>
      </c>
      <c r="AQ75" s="123" t="s">
        <v>205</v>
      </c>
      <c r="AR75" s="123" t="s">
        <v>4</v>
      </c>
      <c r="AS75" s="159">
        <v>27</v>
      </c>
      <c r="AT75" s="160">
        <v>45</v>
      </c>
      <c r="AU75" s="161" t="s">
        <v>130</v>
      </c>
      <c r="AV75" s="123" t="s">
        <v>205</v>
      </c>
      <c r="AW75" s="123" t="s">
        <v>4</v>
      </c>
      <c r="AX75" s="159">
        <f t="shared" si="72"/>
        <v>37</v>
      </c>
      <c r="AY75" s="160">
        <v>45</v>
      </c>
      <c r="AZ75" s="161" t="s">
        <v>130</v>
      </c>
      <c r="BA75" s="123" t="s">
        <v>205</v>
      </c>
      <c r="BB75" s="123" t="s">
        <v>4</v>
      </c>
      <c r="BC75" s="159">
        <f t="shared" si="66"/>
        <v>27</v>
      </c>
      <c r="BD75" s="160">
        <v>45</v>
      </c>
      <c r="BE75" s="161" t="s">
        <v>130</v>
      </c>
      <c r="BF75" s="123" t="s">
        <v>205</v>
      </c>
      <c r="BG75" s="123" t="s">
        <v>4</v>
      </c>
      <c r="BH75" s="159">
        <f t="shared" si="67"/>
        <v>37</v>
      </c>
      <c r="BI75" s="160">
        <v>45</v>
      </c>
      <c r="BJ75" s="161" t="s">
        <v>130</v>
      </c>
      <c r="BK75" s="123" t="s">
        <v>205</v>
      </c>
      <c r="BL75" s="123" t="s">
        <v>4</v>
      </c>
      <c r="BM75" s="159">
        <f>AS75+7</f>
        <v>34</v>
      </c>
      <c r="BN75" s="160">
        <v>45</v>
      </c>
      <c r="BO75" s="161" t="s">
        <v>130</v>
      </c>
      <c r="BP75" s="123" t="s">
        <v>205</v>
      </c>
      <c r="BQ75" s="123" t="s">
        <v>4</v>
      </c>
      <c r="BR75" s="159">
        <f t="shared" si="73"/>
        <v>44</v>
      </c>
      <c r="BS75" s="160">
        <v>45</v>
      </c>
      <c r="BT75" s="161" t="s">
        <v>130</v>
      </c>
      <c r="BU75" s="123" t="s">
        <v>205</v>
      </c>
      <c r="BV75" s="123" t="s">
        <v>4</v>
      </c>
      <c r="BW75" s="159">
        <f t="shared" si="68"/>
        <v>34</v>
      </c>
      <c r="BX75" s="160">
        <v>45</v>
      </c>
      <c r="BY75" s="161" t="s">
        <v>130</v>
      </c>
      <c r="BZ75" s="123" t="s">
        <v>205</v>
      </c>
      <c r="CA75" s="123" t="s">
        <v>4</v>
      </c>
      <c r="CB75" s="159">
        <f t="shared" si="69"/>
        <v>44</v>
      </c>
      <c r="CC75" s="160">
        <v>45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26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70"/>
        <v>36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f t="shared" si="63"/>
        <v>26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64"/>
        <v>36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33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ref="AD76:AD93" si="76">Y76+10</f>
        <v>43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si="65"/>
        <v>33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si="75"/>
        <v>43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26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72"/>
        <v>36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f t="shared" si="66"/>
        <v>26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67"/>
        <v>36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33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73"/>
        <v>43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68"/>
        <v>33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69"/>
        <v>43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26</v>
      </c>
      <c r="F77" s="74" t="s">
        <v>4</v>
      </c>
      <c r="G77" s="63" t="s">
        <v>130</v>
      </c>
      <c r="H77" s="125" t="s">
        <v>4</v>
      </c>
      <c r="I77" s="125" t="s">
        <v>4</v>
      </c>
      <c r="J77" s="86">
        <f t="shared" si="70"/>
        <v>36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f t="shared" si="63"/>
        <v>26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f t="shared" si="64"/>
        <v>36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f>E77+6</f>
        <v>32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86">
        <f t="shared" si="76"/>
        <v>42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f t="shared" si="65"/>
        <v>32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f t="shared" si="75"/>
        <v>42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26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86">
        <f t="shared" si="72"/>
        <v>36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86">
        <f t="shared" si="66"/>
        <v>26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f t="shared" si="67"/>
        <v>36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f>AS77+6</f>
        <v>32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86">
        <f t="shared" si="73"/>
        <v>42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f t="shared" si="68"/>
        <v>32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f t="shared" si="69"/>
        <v>42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26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70"/>
        <v>36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f t="shared" si="63"/>
        <v>26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64"/>
        <v>36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32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76"/>
        <v>42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65"/>
        <v>32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75"/>
        <v>42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26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72"/>
        <v>36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f t="shared" si="66"/>
        <v>26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67"/>
        <v>36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32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73"/>
        <v>42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68"/>
        <v>32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69"/>
        <v>42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26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70"/>
        <v>36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f t="shared" si="63"/>
        <v>26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64"/>
        <v>36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27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76"/>
        <v>37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65"/>
        <v>27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75"/>
        <v>37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26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72"/>
        <v>36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f t="shared" si="66"/>
        <v>26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67"/>
        <v>36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27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73"/>
        <v>37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68"/>
        <v>27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69"/>
        <v>37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26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70"/>
        <v>36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f t="shared" si="63"/>
        <v>26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64"/>
        <v>36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77">E80</f>
        <v>26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si="76"/>
        <v>36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f t="shared" ref="AI80:AI103" si="78">Y80</f>
        <v>26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si="75"/>
        <v>36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26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0">
        <f t="shared" si="72"/>
        <v>36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f t="shared" si="66"/>
        <v>26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f t="shared" si="67"/>
        <v>36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79">AS80</f>
        <v>26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0">
        <f t="shared" si="73"/>
        <v>36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f t="shared" si="68"/>
        <v>26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f t="shared" si="69"/>
        <v>36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26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70"/>
        <v>36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f t="shared" si="63"/>
        <v>26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64"/>
        <v>36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77"/>
        <v>26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76"/>
        <v>36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f t="shared" si="78"/>
        <v>26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75"/>
        <v>36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26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2">
        <f t="shared" si="72"/>
        <v>36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f t="shared" si="66"/>
        <v>26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f t="shared" si="67"/>
        <v>36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79"/>
        <v>26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2">
        <f t="shared" si="73"/>
        <v>36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f t="shared" si="68"/>
        <v>26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f t="shared" si="69"/>
        <v>36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26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70"/>
        <v>36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f t="shared" si="63"/>
        <v>26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64"/>
        <v>36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77"/>
        <v>26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76"/>
        <v>36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f t="shared" si="78"/>
        <v>26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75"/>
        <v>36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26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2">
        <f t="shared" si="72"/>
        <v>36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f t="shared" si="66"/>
        <v>26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f t="shared" si="67"/>
        <v>36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79"/>
        <v>26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2">
        <f t="shared" si="73"/>
        <v>36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f t="shared" si="68"/>
        <v>26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f t="shared" si="69"/>
        <v>36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26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70"/>
        <v>36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f t="shared" si="63"/>
        <v>26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64"/>
        <v>36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77"/>
        <v>26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76"/>
        <v>36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f t="shared" si="78"/>
        <v>26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75"/>
        <v>36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26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8">
        <f t="shared" si="72"/>
        <v>36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28">
        <f t="shared" si="66"/>
        <v>26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8">
        <f t="shared" si="67"/>
        <v>36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79"/>
        <v>26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8">
        <f t="shared" si="73"/>
        <v>36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28">
        <f t="shared" si="68"/>
        <v>26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8">
        <f t="shared" si="69"/>
        <v>36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26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70"/>
        <v>36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f t="shared" si="63"/>
        <v>26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64"/>
        <v>36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77"/>
        <v>26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76"/>
        <v>36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f t="shared" si="78"/>
        <v>26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75"/>
        <v>36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29</v>
      </c>
      <c r="AT84" s="198">
        <v>60</v>
      </c>
      <c r="AU84" s="199" t="s">
        <v>130</v>
      </c>
      <c r="AV84" s="154" t="s">
        <v>4</v>
      </c>
      <c r="AW84" s="154" t="s">
        <v>4</v>
      </c>
      <c r="AX84" s="156">
        <f t="shared" ref="AX84:AX88" si="80">AS84+10</f>
        <v>39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si="66"/>
        <v>29</v>
      </c>
      <c r="BD84" s="198">
        <v>60</v>
      </c>
      <c r="BE84" s="199" t="s">
        <v>130</v>
      </c>
      <c r="BF84" s="154" t="s">
        <v>4</v>
      </c>
      <c r="BG84" s="154" t="s">
        <v>4</v>
      </c>
      <c r="BH84" s="156">
        <f t="shared" ref="BH84:BH103" si="81">AX84+BC84-AS84</f>
        <v>39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82">AS84</f>
        <v>29</v>
      </c>
      <c r="BN84" s="198">
        <v>60</v>
      </c>
      <c r="BO84" s="199" t="s">
        <v>130</v>
      </c>
      <c r="BP84" s="154" t="s">
        <v>4</v>
      </c>
      <c r="BQ84" s="154" t="s">
        <v>4</v>
      </c>
      <c r="BR84" s="156">
        <f t="shared" ref="BR84:BR89" si="83">BM84+10</f>
        <v>39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si="68"/>
        <v>29</v>
      </c>
      <c r="BX84" s="198">
        <v>60</v>
      </c>
      <c r="BY84" s="199" t="s">
        <v>130</v>
      </c>
      <c r="BZ84" s="154" t="s">
        <v>4</v>
      </c>
      <c r="CA84" s="154" t="s">
        <v>4</v>
      </c>
      <c r="CB84" s="156">
        <f t="shared" ref="CB84:CB103" si="84">BR84+BW84-BM84</f>
        <v>39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26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70"/>
        <v>36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f t="shared" si="63"/>
        <v>26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64"/>
        <v>36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77"/>
        <v>26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76"/>
        <v>36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f t="shared" si="78"/>
        <v>26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75"/>
        <v>36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28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f t="shared" si="80"/>
        <v>38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66"/>
        <v>28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2">
        <f t="shared" si="81"/>
        <v>38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82"/>
        <v>28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f t="shared" si="83"/>
        <v>38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68"/>
        <v>28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2">
        <f t="shared" si="84"/>
        <v>38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26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70"/>
        <v>36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f t="shared" si="63"/>
        <v>26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64"/>
        <v>36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77"/>
        <v>26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76"/>
        <v>36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f t="shared" si="78"/>
        <v>26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75"/>
        <v>36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28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f t="shared" si="80"/>
        <v>38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66"/>
        <v>28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2">
        <f t="shared" si="81"/>
        <v>38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82"/>
        <v>28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f t="shared" si="83"/>
        <v>38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68"/>
        <v>28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2">
        <f t="shared" si="84"/>
        <v>38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26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70"/>
        <v>36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f t="shared" si="63"/>
        <v>26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64"/>
        <v>36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77"/>
        <v>26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76"/>
        <v>36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f t="shared" si="78"/>
        <v>26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75"/>
        <v>36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28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f t="shared" si="80"/>
        <v>38</v>
      </c>
      <c r="AY87" s="200">
        <v>10</v>
      </c>
      <c r="AZ87" s="201" t="s">
        <v>132</v>
      </c>
      <c r="BA87" s="120" t="s">
        <v>4</v>
      </c>
      <c r="BB87" s="120" t="s">
        <v>4</v>
      </c>
      <c r="BC87" s="39">
        <f t="shared" si="66"/>
        <v>28</v>
      </c>
      <c r="BD87" s="200">
        <v>10</v>
      </c>
      <c r="BE87" s="201" t="s">
        <v>132</v>
      </c>
      <c r="BF87" s="120" t="s">
        <v>4</v>
      </c>
      <c r="BG87" s="120" t="s">
        <v>4</v>
      </c>
      <c r="BH87" s="22">
        <f t="shared" si="81"/>
        <v>38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f t="shared" si="82"/>
        <v>28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f t="shared" si="83"/>
        <v>38</v>
      </c>
      <c r="BS87" s="200">
        <v>10</v>
      </c>
      <c r="BT87" s="201" t="s">
        <v>132</v>
      </c>
      <c r="BU87" s="120" t="s">
        <v>4</v>
      </c>
      <c r="BV87" s="120" t="s">
        <v>4</v>
      </c>
      <c r="BW87" s="39">
        <f t="shared" si="68"/>
        <v>28</v>
      </c>
      <c r="BX87" s="200">
        <v>10</v>
      </c>
      <c r="BY87" s="201" t="s">
        <v>132</v>
      </c>
      <c r="BZ87" s="120" t="s">
        <v>4</v>
      </c>
      <c r="CA87" s="120" t="s">
        <v>4</v>
      </c>
      <c r="CB87" s="22">
        <f t="shared" si="84"/>
        <v>38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26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70"/>
        <v>36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f t="shared" si="63"/>
        <v>26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64"/>
        <v>36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77"/>
        <v>26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76"/>
        <v>36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f t="shared" si="78"/>
        <v>26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75"/>
        <v>36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18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f t="shared" si="80"/>
        <v>28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66"/>
        <v>18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2">
        <f t="shared" si="81"/>
        <v>28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82"/>
        <v>18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f t="shared" si="83"/>
        <v>28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68"/>
        <v>18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2">
        <f t="shared" si="84"/>
        <v>28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26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70"/>
        <v>36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f t="shared" si="63"/>
        <v>26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64"/>
        <v>36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77"/>
        <v>26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76"/>
        <v>36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f t="shared" si="78"/>
        <v>26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75"/>
        <v>36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18</v>
      </c>
      <c r="AT89" s="200">
        <v>10</v>
      </c>
      <c r="AU89" s="201" t="s">
        <v>132</v>
      </c>
      <c r="AV89" s="120" t="s">
        <v>4</v>
      </c>
      <c r="AW89" s="120" t="s">
        <v>4</v>
      </c>
      <c r="AX89" s="22">
        <f>AS89+10</f>
        <v>28</v>
      </c>
      <c r="AY89" s="200">
        <v>20</v>
      </c>
      <c r="AZ89" s="201" t="s">
        <v>132</v>
      </c>
      <c r="BA89" s="120" t="s">
        <v>4</v>
      </c>
      <c r="BB89" s="120" t="s">
        <v>4</v>
      </c>
      <c r="BC89" s="39">
        <f t="shared" si="66"/>
        <v>18</v>
      </c>
      <c r="BD89" s="200">
        <v>10</v>
      </c>
      <c r="BE89" s="201" t="s">
        <v>132</v>
      </c>
      <c r="BF89" s="120" t="s">
        <v>4</v>
      </c>
      <c r="BG89" s="120" t="s">
        <v>4</v>
      </c>
      <c r="BH89" s="22">
        <f t="shared" si="81"/>
        <v>28</v>
      </c>
      <c r="BI89" s="200">
        <v>20</v>
      </c>
      <c r="BJ89" s="201" t="s">
        <v>132</v>
      </c>
      <c r="BK89" s="120" t="s">
        <v>4</v>
      </c>
      <c r="BL89" s="120" t="s">
        <v>4</v>
      </c>
      <c r="BM89" s="22">
        <f t="shared" si="82"/>
        <v>18</v>
      </c>
      <c r="BN89" s="200">
        <v>10</v>
      </c>
      <c r="BO89" s="201" t="s">
        <v>132</v>
      </c>
      <c r="BP89" s="120" t="s">
        <v>4</v>
      </c>
      <c r="BQ89" s="120" t="s">
        <v>4</v>
      </c>
      <c r="BR89" s="22">
        <f t="shared" si="83"/>
        <v>28</v>
      </c>
      <c r="BS89" s="200">
        <v>20</v>
      </c>
      <c r="BT89" s="201" t="s">
        <v>132</v>
      </c>
      <c r="BU89" s="120" t="s">
        <v>4</v>
      </c>
      <c r="BV89" s="120" t="s">
        <v>4</v>
      </c>
      <c r="BW89" s="39">
        <f t="shared" si="68"/>
        <v>18</v>
      </c>
      <c r="BX89" s="200">
        <v>10</v>
      </c>
      <c r="BY89" s="201" t="s">
        <v>132</v>
      </c>
      <c r="BZ89" s="120" t="s">
        <v>4</v>
      </c>
      <c r="CA89" s="120" t="s">
        <v>4</v>
      </c>
      <c r="CB89" s="22">
        <f t="shared" si="84"/>
        <v>28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26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70"/>
        <v>36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f t="shared" si="63"/>
        <v>26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64"/>
        <v>36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77"/>
        <v>26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76"/>
        <v>36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f t="shared" si="78"/>
        <v>26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75"/>
        <v>36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8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22">
        <f>AS90</f>
        <v>8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66"/>
        <v>8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22">
        <f t="shared" si="81"/>
        <v>8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82"/>
        <v>8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22">
        <f>BM90</f>
        <v>8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68"/>
        <v>8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22">
        <f t="shared" si="84"/>
        <v>8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26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70"/>
        <v>36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f t="shared" si="63"/>
        <v>26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64"/>
        <v>36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77"/>
        <v>26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76"/>
        <v>36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f t="shared" si="78"/>
        <v>26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75"/>
        <v>36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7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f>AS91</f>
        <v>7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66"/>
        <v>7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2">
        <f t="shared" si="81"/>
        <v>7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82"/>
        <v>7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f>BM91</f>
        <v>7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68"/>
        <v>7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22">
        <f t="shared" si="84"/>
        <v>7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26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70"/>
        <v>36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f t="shared" si="63"/>
        <v>26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64"/>
        <v>36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77"/>
        <v>26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76"/>
        <v>36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f t="shared" si="78"/>
        <v>26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75"/>
        <v>36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7</v>
      </c>
      <c r="AT92" s="202">
        <v>30</v>
      </c>
      <c r="AU92" s="203" t="s">
        <v>130</v>
      </c>
      <c r="AV92" s="120" t="s">
        <v>4</v>
      </c>
      <c r="AW92" s="120" t="s">
        <v>4</v>
      </c>
      <c r="AX92" s="12">
        <f>AS92</f>
        <v>7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66"/>
        <v>7</v>
      </c>
      <c r="BD92" s="202">
        <v>30</v>
      </c>
      <c r="BE92" s="203" t="s">
        <v>130</v>
      </c>
      <c r="BF92" s="120" t="s">
        <v>4</v>
      </c>
      <c r="BG92" s="120" t="s">
        <v>4</v>
      </c>
      <c r="BH92" s="12">
        <f t="shared" si="81"/>
        <v>7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82"/>
        <v>7</v>
      </c>
      <c r="BN92" s="202">
        <v>30</v>
      </c>
      <c r="BO92" s="203" t="s">
        <v>130</v>
      </c>
      <c r="BP92" s="120" t="s">
        <v>4</v>
      </c>
      <c r="BQ92" s="120" t="s">
        <v>4</v>
      </c>
      <c r="BR92" s="12">
        <f>BM92</f>
        <v>7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68"/>
        <v>7</v>
      </c>
      <c r="BX92" s="202">
        <v>30</v>
      </c>
      <c r="BY92" s="203" t="s">
        <v>130</v>
      </c>
      <c r="BZ92" s="120" t="s">
        <v>4</v>
      </c>
      <c r="CA92" s="120" t="s">
        <v>4</v>
      </c>
      <c r="CB92" s="12">
        <f t="shared" si="84"/>
        <v>7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26</v>
      </c>
      <c r="F93" s="79" t="s">
        <v>4</v>
      </c>
      <c r="G93" s="113" t="s">
        <v>132</v>
      </c>
      <c r="H93" s="124" t="s">
        <v>4</v>
      </c>
      <c r="I93" s="124" t="s">
        <v>4</v>
      </c>
      <c r="J93" s="38">
        <f t="shared" si="70"/>
        <v>36</v>
      </c>
      <c r="K93" s="167">
        <v>10</v>
      </c>
      <c r="L93" s="168" t="s">
        <v>132</v>
      </c>
      <c r="M93" s="129" t="s">
        <v>4</v>
      </c>
      <c r="N93" s="119" t="s">
        <v>4</v>
      </c>
      <c r="O93" s="38">
        <f t="shared" si="63"/>
        <v>26</v>
      </c>
      <c r="P93" s="79" t="s">
        <v>4</v>
      </c>
      <c r="Q93" s="113" t="s">
        <v>132</v>
      </c>
      <c r="R93" s="124" t="s">
        <v>4</v>
      </c>
      <c r="S93" s="124" t="s">
        <v>4</v>
      </c>
      <c r="T93" s="38">
        <f t="shared" si="64"/>
        <v>36</v>
      </c>
      <c r="U93" s="167">
        <v>10</v>
      </c>
      <c r="V93" s="168" t="s">
        <v>132</v>
      </c>
      <c r="W93" s="129" t="s">
        <v>4</v>
      </c>
      <c r="X93" s="119" t="s">
        <v>4</v>
      </c>
      <c r="Y93" s="38">
        <f t="shared" si="77"/>
        <v>26</v>
      </c>
      <c r="Z93" s="79" t="s">
        <v>4</v>
      </c>
      <c r="AA93" s="113" t="s">
        <v>132</v>
      </c>
      <c r="AB93" s="124" t="s">
        <v>4</v>
      </c>
      <c r="AC93" s="124" t="s">
        <v>4</v>
      </c>
      <c r="AD93" s="38">
        <f t="shared" si="76"/>
        <v>36</v>
      </c>
      <c r="AE93" s="167">
        <v>10</v>
      </c>
      <c r="AF93" s="168" t="s">
        <v>132</v>
      </c>
      <c r="AG93" s="129" t="s">
        <v>4</v>
      </c>
      <c r="AH93" s="119" t="s">
        <v>4</v>
      </c>
      <c r="AI93" s="38">
        <f t="shared" si="78"/>
        <v>26</v>
      </c>
      <c r="AJ93" s="79" t="s">
        <v>4</v>
      </c>
      <c r="AK93" s="113" t="s">
        <v>132</v>
      </c>
      <c r="AL93" s="124" t="s">
        <v>4</v>
      </c>
      <c r="AM93" s="124" t="s">
        <v>4</v>
      </c>
      <c r="AN93" s="38">
        <f t="shared" si="75"/>
        <v>36</v>
      </c>
      <c r="AO93" s="167">
        <v>10</v>
      </c>
      <c r="AP93" s="168" t="s">
        <v>132</v>
      </c>
      <c r="AQ93" s="129" t="s">
        <v>4</v>
      </c>
      <c r="AR93" s="119" t="s">
        <v>4</v>
      </c>
      <c r="AS93" s="38">
        <v>6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8">
        <f>AS93</f>
        <v>6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66"/>
        <v>6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8">
        <f t="shared" si="81"/>
        <v>6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82"/>
        <v>6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8">
        <f>BM93</f>
        <v>6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68"/>
        <v>6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8">
        <f t="shared" si="84"/>
        <v>6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26</v>
      </c>
      <c r="F94" s="80">
        <v>20</v>
      </c>
      <c r="G94" s="114" t="s">
        <v>132</v>
      </c>
      <c r="H94" s="127" t="s">
        <v>4</v>
      </c>
      <c r="I94" s="127" t="s">
        <v>4</v>
      </c>
      <c r="J94" s="39">
        <f t="shared" ref="J94:J99" si="85">E94</f>
        <v>26</v>
      </c>
      <c r="K94" s="80">
        <v>20</v>
      </c>
      <c r="L94" s="114" t="s">
        <v>132</v>
      </c>
      <c r="M94" s="127" t="s">
        <v>4</v>
      </c>
      <c r="N94" s="127" t="s">
        <v>4</v>
      </c>
      <c r="O94" s="39">
        <f t="shared" si="63"/>
        <v>26</v>
      </c>
      <c r="P94" s="80">
        <v>20</v>
      </c>
      <c r="Q94" s="114" t="s">
        <v>132</v>
      </c>
      <c r="R94" s="127" t="s">
        <v>4</v>
      </c>
      <c r="S94" s="127" t="s">
        <v>4</v>
      </c>
      <c r="T94" s="39">
        <f t="shared" si="64"/>
        <v>26</v>
      </c>
      <c r="U94" s="80">
        <v>20</v>
      </c>
      <c r="V94" s="114" t="s">
        <v>132</v>
      </c>
      <c r="W94" s="127" t="s">
        <v>4</v>
      </c>
      <c r="X94" s="127" t="s">
        <v>4</v>
      </c>
      <c r="Y94" s="39">
        <f t="shared" si="77"/>
        <v>26</v>
      </c>
      <c r="Z94" s="80">
        <v>20</v>
      </c>
      <c r="AA94" s="114" t="s">
        <v>132</v>
      </c>
      <c r="AB94" s="127" t="s">
        <v>4</v>
      </c>
      <c r="AC94" s="127" t="s">
        <v>4</v>
      </c>
      <c r="AD94" s="39">
        <f t="shared" ref="AD94:AD99" si="86">Y94</f>
        <v>26</v>
      </c>
      <c r="AE94" s="80">
        <v>20</v>
      </c>
      <c r="AF94" s="114" t="s">
        <v>132</v>
      </c>
      <c r="AG94" s="127" t="s">
        <v>4</v>
      </c>
      <c r="AH94" s="127" t="s">
        <v>4</v>
      </c>
      <c r="AI94" s="39">
        <f t="shared" si="78"/>
        <v>26</v>
      </c>
      <c r="AJ94" s="80">
        <v>20</v>
      </c>
      <c r="AK94" s="114" t="s">
        <v>132</v>
      </c>
      <c r="AL94" s="127" t="s">
        <v>4</v>
      </c>
      <c r="AM94" s="127" t="s">
        <v>4</v>
      </c>
      <c r="AN94" s="39">
        <f t="shared" si="75"/>
        <v>26</v>
      </c>
      <c r="AO94" s="80">
        <v>20</v>
      </c>
      <c r="AP94" s="114" t="s">
        <v>132</v>
      </c>
      <c r="AQ94" s="127" t="s">
        <v>4</v>
      </c>
      <c r="AR94" s="127" t="s">
        <v>4</v>
      </c>
      <c r="AS94" s="39">
        <v>6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>AS94</f>
        <v>6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66"/>
        <v>6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81"/>
        <v>6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82"/>
        <v>6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 t="shared" ref="BR94:BR99" si="87">BM94</f>
        <v>6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68"/>
        <v>6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84"/>
        <v>6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6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si="85"/>
        <v>6</v>
      </c>
      <c r="K95" s="80" t="s">
        <v>4</v>
      </c>
      <c r="L95" s="114" t="s">
        <v>132</v>
      </c>
      <c r="M95" s="127" t="s">
        <v>4</v>
      </c>
      <c r="N95" s="127" t="s">
        <v>4</v>
      </c>
      <c r="O95" s="39">
        <f t="shared" si="63"/>
        <v>6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64"/>
        <v>6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f t="shared" si="77"/>
        <v>6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si="86"/>
        <v>6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39">
        <f t="shared" si="78"/>
        <v>6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75"/>
        <v>6</v>
      </c>
      <c r="AO95" s="80" t="s">
        <v>4</v>
      </c>
      <c r="AP95" s="114" t="s">
        <v>132</v>
      </c>
      <c r="AQ95" s="127" t="s">
        <v>4</v>
      </c>
      <c r="AR95" s="127" t="s">
        <v>4</v>
      </c>
      <c r="AS95" s="39">
        <v>6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39">
        <f t="shared" ref="AX95:AX99" si="88">AS95</f>
        <v>6</v>
      </c>
      <c r="AY95" s="80" t="s">
        <v>4</v>
      </c>
      <c r="AZ95" s="114" t="s">
        <v>132</v>
      </c>
      <c r="BA95" s="127" t="s">
        <v>4</v>
      </c>
      <c r="BB95" s="127" t="s">
        <v>4</v>
      </c>
      <c r="BC95" s="39">
        <f t="shared" ref="BC95:BC103" si="89">AS95</f>
        <v>6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si="81"/>
        <v>6</v>
      </c>
      <c r="BI95" s="80" t="s">
        <v>4</v>
      </c>
      <c r="BJ95" s="114" t="s">
        <v>132</v>
      </c>
      <c r="BK95" s="127" t="s">
        <v>4</v>
      </c>
      <c r="BL95" s="127" t="s">
        <v>4</v>
      </c>
      <c r="BM95" s="39">
        <f t="shared" si="82"/>
        <v>6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39">
        <f t="shared" si="87"/>
        <v>6</v>
      </c>
      <c r="BS95" s="80" t="s">
        <v>4</v>
      </c>
      <c r="BT95" s="114" t="s">
        <v>132</v>
      </c>
      <c r="BU95" s="127" t="s">
        <v>4</v>
      </c>
      <c r="BV95" s="127" t="s">
        <v>4</v>
      </c>
      <c r="BW95" s="39">
        <f t="shared" ref="BW95:BW103" si="90">BM95</f>
        <v>6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si="84"/>
        <v>6</v>
      </c>
      <c r="CC95" s="80" t="s">
        <v>4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6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85"/>
        <v>6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63"/>
        <v>6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64"/>
        <v>6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f t="shared" si="77"/>
        <v>6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86"/>
        <v>6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f t="shared" si="78"/>
        <v>6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75"/>
        <v>6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39">
        <v>6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39">
        <f t="shared" si="88"/>
        <v>6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39">
        <f t="shared" si="89"/>
        <v>6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39">
        <f t="shared" si="81"/>
        <v>6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39">
        <f t="shared" si="82"/>
        <v>6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39">
        <f t="shared" si="87"/>
        <v>6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39">
        <f t="shared" si="90"/>
        <v>6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39">
        <f t="shared" si="84"/>
        <v>6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6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85"/>
        <v>6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63"/>
        <v>6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64"/>
        <v>6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77"/>
        <v>6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86"/>
        <v>6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f t="shared" si="78"/>
        <v>6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75"/>
        <v>6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6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39">
        <f t="shared" si="88"/>
        <v>6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f t="shared" si="89"/>
        <v>6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81"/>
        <v>6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82"/>
        <v>6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39">
        <f t="shared" si="87"/>
        <v>6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f t="shared" si="90"/>
        <v>6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84"/>
        <v>6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6</v>
      </c>
      <c r="F98" s="80">
        <v>5</v>
      </c>
      <c r="G98" s="114" t="s">
        <v>132</v>
      </c>
      <c r="H98" s="127" t="s">
        <v>4</v>
      </c>
      <c r="I98" s="127" t="s">
        <v>4</v>
      </c>
      <c r="J98" s="39">
        <f t="shared" si="85"/>
        <v>6</v>
      </c>
      <c r="K98" s="80">
        <v>5</v>
      </c>
      <c r="L98" s="114" t="s">
        <v>132</v>
      </c>
      <c r="M98" s="127" t="s">
        <v>4</v>
      </c>
      <c r="N98" s="127" t="s">
        <v>4</v>
      </c>
      <c r="O98" s="39">
        <f t="shared" si="63"/>
        <v>6</v>
      </c>
      <c r="P98" s="80">
        <v>5</v>
      </c>
      <c r="Q98" s="114" t="s">
        <v>132</v>
      </c>
      <c r="R98" s="127" t="s">
        <v>4</v>
      </c>
      <c r="S98" s="127" t="s">
        <v>4</v>
      </c>
      <c r="T98" s="39">
        <f t="shared" si="64"/>
        <v>6</v>
      </c>
      <c r="U98" s="80">
        <v>5</v>
      </c>
      <c r="V98" s="114" t="s">
        <v>132</v>
      </c>
      <c r="W98" s="127" t="s">
        <v>4</v>
      </c>
      <c r="X98" s="127" t="s">
        <v>4</v>
      </c>
      <c r="Y98" s="39">
        <f t="shared" si="77"/>
        <v>6</v>
      </c>
      <c r="Z98" s="80">
        <v>5</v>
      </c>
      <c r="AA98" s="114" t="s">
        <v>132</v>
      </c>
      <c r="AB98" s="127" t="s">
        <v>4</v>
      </c>
      <c r="AC98" s="127" t="s">
        <v>4</v>
      </c>
      <c r="AD98" s="39">
        <f t="shared" si="86"/>
        <v>6</v>
      </c>
      <c r="AE98" s="80">
        <v>5</v>
      </c>
      <c r="AF98" s="114" t="s">
        <v>132</v>
      </c>
      <c r="AG98" s="127" t="s">
        <v>4</v>
      </c>
      <c r="AH98" s="127" t="s">
        <v>4</v>
      </c>
      <c r="AI98" s="39">
        <f t="shared" si="78"/>
        <v>6</v>
      </c>
      <c r="AJ98" s="80">
        <v>5</v>
      </c>
      <c r="AK98" s="114" t="s">
        <v>132</v>
      </c>
      <c r="AL98" s="127" t="s">
        <v>4</v>
      </c>
      <c r="AM98" s="127" t="s">
        <v>4</v>
      </c>
      <c r="AN98" s="39">
        <f t="shared" si="75"/>
        <v>6</v>
      </c>
      <c r="AO98" s="80">
        <v>5</v>
      </c>
      <c r="AP98" s="114" t="s">
        <v>132</v>
      </c>
      <c r="AQ98" s="127" t="s">
        <v>4</v>
      </c>
      <c r="AR98" s="127" t="s">
        <v>4</v>
      </c>
      <c r="AS98" s="39">
        <v>6</v>
      </c>
      <c r="AT98" s="80">
        <v>5</v>
      </c>
      <c r="AU98" s="114" t="s">
        <v>132</v>
      </c>
      <c r="AV98" s="127" t="s">
        <v>4</v>
      </c>
      <c r="AW98" s="127" t="s">
        <v>4</v>
      </c>
      <c r="AX98" s="39">
        <f t="shared" si="88"/>
        <v>6</v>
      </c>
      <c r="AY98" s="80">
        <v>5</v>
      </c>
      <c r="AZ98" s="114" t="s">
        <v>132</v>
      </c>
      <c r="BA98" s="127" t="s">
        <v>4</v>
      </c>
      <c r="BB98" s="127" t="s">
        <v>4</v>
      </c>
      <c r="BC98" s="39">
        <f t="shared" si="89"/>
        <v>6</v>
      </c>
      <c r="BD98" s="80">
        <v>5</v>
      </c>
      <c r="BE98" s="114" t="s">
        <v>132</v>
      </c>
      <c r="BF98" s="127" t="s">
        <v>4</v>
      </c>
      <c r="BG98" s="127" t="s">
        <v>4</v>
      </c>
      <c r="BH98" s="39">
        <f t="shared" si="81"/>
        <v>6</v>
      </c>
      <c r="BI98" s="80">
        <v>5</v>
      </c>
      <c r="BJ98" s="114" t="s">
        <v>132</v>
      </c>
      <c r="BK98" s="127" t="s">
        <v>4</v>
      </c>
      <c r="BL98" s="127" t="s">
        <v>4</v>
      </c>
      <c r="BM98" s="39">
        <f t="shared" si="82"/>
        <v>6</v>
      </c>
      <c r="BN98" s="80">
        <v>5</v>
      </c>
      <c r="BO98" s="114" t="s">
        <v>132</v>
      </c>
      <c r="BP98" s="127" t="s">
        <v>4</v>
      </c>
      <c r="BQ98" s="127" t="s">
        <v>4</v>
      </c>
      <c r="BR98" s="39">
        <f t="shared" si="87"/>
        <v>6</v>
      </c>
      <c r="BS98" s="80">
        <v>5</v>
      </c>
      <c r="BT98" s="114" t="s">
        <v>132</v>
      </c>
      <c r="BU98" s="127" t="s">
        <v>4</v>
      </c>
      <c r="BV98" s="127" t="s">
        <v>4</v>
      </c>
      <c r="BW98" s="39">
        <f t="shared" si="90"/>
        <v>6</v>
      </c>
      <c r="BX98" s="80">
        <v>5</v>
      </c>
      <c r="BY98" s="114" t="s">
        <v>132</v>
      </c>
      <c r="BZ98" s="127" t="s">
        <v>4</v>
      </c>
      <c r="CA98" s="127" t="s">
        <v>4</v>
      </c>
      <c r="CB98" s="39">
        <f t="shared" si="84"/>
        <v>6</v>
      </c>
      <c r="CC98" s="80">
        <v>5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85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f t="shared" si="63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si="64"/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77"/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86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f t="shared" si="78"/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75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39">
        <f t="shared" si="88"/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39">
        <f t="shared" si="89"/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f t="shared" si="81"/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82"/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39">
        <f t="shared" si="87"/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39">
        <f t="shared" si="90"/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f t="shared" si="84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f t="shared" si="63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 t="shared" si="64"/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77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f t="shared" si="78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 t="shared" si="75"/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>AS100</f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f t="shared" si="89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f t="shared" si="81"/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82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>BM100</f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f t="shared" si="90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f t="shared" si="84"/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f t="shared" si="63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 t="shared" si="64"/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77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f t="shared" si="78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 t="shared" si="75"/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>AS101</f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f t="shared" si="89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f t="shared" si="81"/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82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>BM101</f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f t="shared" si="90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f t="shared" si="84"/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f t="shared" si="63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 t="shared" si="64"/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f t="shared" si="77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f t="shared" si="78"/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 t="shared" si="75"/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</f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39">
        <f t="shared" si="89"/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f t="shared" si="81"/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f t="shared" si="82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</f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39">
        <f t="shared" si="90"/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f t="shared" si="84"/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91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si="63"/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64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77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92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 t="shared" si="78"/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75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 t="shared" ref="AX103" si="93"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 t="shared" si="89"/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81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82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 t="shared" ref="BR103" si="94"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 t="shared" si="90"/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84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>J104+O104-E104</f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f>E104</f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>AD104+AI104-Y104</f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f>AS104</f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f>AX104+BC104-AS104</f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f>AS104</f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f>BM104</f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f>BR104+BW104-BM104</f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11.6</v>
      </c>
      <c r="J108" s="477" t="s">
        <v>139</v>
      </c>
      <c r="K108" s="476" t="s">
        <v>185</v>
      </c>
      <c r="L108" s="447"/>
      <c r="M108" s="184">
        <f>SUM(K8,K24,K41,K45,K52,K56,K64,K76,K85,K88,K90,K97)-1.8</f>
        <v>12.2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8.5999999999999979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13.2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13.799999999999999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9.6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10.199999999999998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14.399999999999999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15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10.8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11.399999999999999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16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16.599999999999998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12.399999999999999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12.999999999999996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83</v>
      </c>
      <c r="J109" s="478"/>
      <c r="K109" s="476" t="s">
        <v>184</v>
      </c>
      <c r="L109" s="447"/>
      <c r="M109" s="184">
        <f xml:space="preserve"> J7</f>
        <v>101</v>
      </c>
      <c r="N109" s="3"/>
      <c r="O109" s="478"/>
      <c r="P109" s="476" t="s">
        <v>184</v>
      </c>
      <c r="Q109" s="447"/>
      <c r="R109" s="184">
        <f xml:space="preserve"> O7</f>
        <v>70</v>
      </c>
      <c r="S109" s="3"/>
      <c r="T109" s="478"/>
      <c r="U109" s="476" t="s">
        <v>184</v>
      </c>
      <c r="V109" s="447"/>
      <c r="W109" s="184">
        <f xml:space="preserve"> T7</f>
        <v>88</v>
      </c>
      <c r="X109" s="3"/>
      <c r="Y109" s="478"/>
      <c r="Z109" s="476" t="s">
        <v>184</v>
      </c>
      <c r="AA109" s="447"/>
      <c r="AB109" s="184">
        <f xml:space="preserve"> Y7</f>
        <v>99</v>
      </c>
      <c r="AD109" s="478"/>
      <c r="AE109" s="476" t="s">
        <v>184</v>
      </c>
      <c r="AF109" s="447"/>
      <c r="AG109" s="184">
        <f xml:space="preserve"> AD7</f>
        <v>117</v>
      </c>
      <c r="AH109" s="3"/>
      <c r="AI109" s="478"/>
      <c r="AJ109" s="476" t="s">
        <v>184</v>
      </c>
      <c r="AK109" s="447"/>
      <c r="AL109" s="184">
        <f xml:space="preserve"> AI7</f>
        <v>85</v>
      </c>
      <c r="AM109" s="3"/>
      <c r="AN109" s="478"/>
      <c r="AO109" s="476" t="s">
        <v>184</v>
      </c>
      <c r="AP109" s="447"/>
      <c r="AQ109" s="184">
        <f xml:space="preserve"> AN7</f>
        <v>103</v>
      </c>
      <c r="AR109" s="3"/>
      <c r="AS109" s="478"/>
      <c r="AT109" s="476" t="s">
        <v>184</v>
      </c>
      <c r="AU109" s="447"/>
      <c r="AV109" s="184">
        <f xml:space="preserve"> AS7</f>
        <v>83</v>
      </c>
      <c r="AX109" s="478"/>
      <c r="AY109" s="476" t="s">
        <v>184</v>
      </c>
      <c r="AZ109" s="447"/>
      <c r="BA109" s="184">
        <f xml:space="preserve"> AX7</f>
        <v>101</v>
      </c>
      <c r="BB109" s="3"/>
      <c r="BC109" s="478"/>
      <c r="BD109" s="476" t="s">
        <v>184</v>
      </c>
      <c r="BE109" s="447"/>
      <c r="BF109" s="184">
        <f xml:space="preserve"> BC7</f>
        <v>70</v>
      </c>
      <c r="BG109" s="3"/>
      <c r="BH109" s="478"/>
      <c r="BI109" s="476" t="s">
        <v>184</v>
      </c>
      <c r="BJ109" s="447"/>
      <c r="BK109" s="184">
        <f xml:space="preserve"> BH7</f>
        <v>88</v>
      </c>
      <c r="BL109" s="3"/>
      <c r="BM109" s="478"/>
      <c r="BN109" s="476" t="s">
        <v>184</v>
      </c>
      <c r="BO109" s="447"/>
      <c r="BP109" s="184">
        <f xml:space="preserve"> BM7</f>
        <v>99</v>
      </c>
      <c r="BR109" s="478"/>
      <c r="BS109" s="476" t="s">
        <v>184</v>
      </c>
      <c r="BT109" s="447"/>
      <c r="BU109" s="184">
        <f xml:space="preserve"> BR7</f>
        <v>117</v>
      </c>
      <c r="BV109" s="3"/>
      <c r="BW109" s="478"/>
      <c r="BX109" s="476" t="s">
        <v>184</v>
      </c>
      <c r="BY109" s="447"/>
      <c r="BZ109" s="184">
        <f xml:space="preserve"> BW7</f>
        <v>85</v>
      </c>
      <c r="CA109" s="3"/>
      <c r="CB109" s="478"/>
      <c r="CC109" s="476" t="s">
        <v>184</v>
      </c>
      <c r="CD109" s="447"/>
      <c r="CE109" s="184">
        <f xml:space="preserve"> CB7</f>
        <v>103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20</v>
      </c>
      <c r="J110" s="478"/>
      <c r="K110" s="476" t="s">
        <v>186</v>
      </c>
      <c r="L110" s="447"/>
      <c r="M110" s="184">
        <f>J23-J41</f>
        <v>24</v>
      </c>
      <c r="O110" s="478"/>
      <c r="P110" s="476" t="s">
        <v>186</v>
      </c>
      <c r="Q110" s="447"/>
      <c r="R110" s="184">
        <f>O23-O41</f>
        <v>19</v>
      </c>
      <c r="T110" s="478"/>
      <c r="U110" s="476" t="s">
        <v>186</v>
      </c>
      <c r="V110" s="447"/>
      <c r="W110" s="184">
        <f>T23-T41</f>
        <v>23</v>
      </c>
      <c r="Y110" s="478"/>
      <c r="Z110" s="476" t="s">
        <v>186</v>
      </c>
      <c r="AA110" s="447"/>
      <c r="AB110" s="184">
        <f>Y23-Y41</f>
        <v>20</v>
      </c>
      <c r="AD110" s="478"/>
      <c r="AE110" s="476" t="s">
        <v>186</v>
      </c>
      <c r="AF110" s="447"/>
      <c r="AG110" s="184">
        <f>AD23-AD41</f>
        <v>24</v>
      </c>
      <c r="AI110" s="478"/>
      <c r="AJ110" s="476" t="s">
        <v>186</v>
      </c>
      <c r="AK110" s="447"/>
      <c r="AL110" s="184">
        <f>AI23-AI41</f>
        <v>19</v>
      </c>
      <c r="AN110" s="478"/>
      <c r="AO110" s="476" t="s">
        <v>186</v>
      </c>
      <c r="AP110" s="447"/>
      <c r="AQ110" s="184">
        <f>AN23-AN41</f>
        <v>23</v>
      </c>
      <c r="AS110" s="478"/>
      <c r="AT110" s="476" t="s">
        <v>186</v>
      </c>
      <c r="AU110" s="447"/>
      <c r="AV110" s="184">
        <f>AS23-AS41</f>
        <v>20</v>
      </c>
      <c r="AX110" s="478"/>
      <c r="AY110" s="476" t="s">
        <v>186</v>
      </c>
      <c r="AZ110" s="447"/>
      <c r="BA110" s="184">
        <f>AX23-AX41</f>
        <v>24</v>
      </c>
      <c r="BC110" s="478"/>
      <c r="BD110" s="476" t="s">
        <v>186</v>
      </c>
      <c r="BE110" s="447"/>
      <c r="BF110" s="184">
        <f>BC23-BC41</f>
        <v>19</v>
      </c>
      <c r="BH110" s="478"/>
      <c r="BI110" s="476" t="s">
        <v>186</v>
      </c>
      <c r="BJ110" s="447"/>
      <c r="BK110" s="184">
        <f>BH23-BH41</f>
        <v>23</v>
      </c>
      <c r="BM110" s="478"/>
      <c r="BN110" s="476" t="s">
        <v>186</v>
      </c>
      <c r="BO110" s="447"/>
      <c r="BP110" s="184">
        <f>BM23-BM41</f>
        <v>20</v>
      </c>
      <c r="BR110" s="478"/>
      <c r="BS110" s="476" t="s">
        <v>186</v>
      </c>
      <c r="BT110" s="447"/>
      <c r="BU110" s="184">
        <f>BR23-BR41</f>
        <v>24</v>
      </c>
      <c r="BW110" s="478"/>
      <c r="BX110" s="476" t="s">
        <v>186</v>
      </c>
      <c r="BY110" s="447"/>
      <c r="BZ110" s="184">
        <f>BW23-BW41</f>
        <v>19</v>
      </c>
      <c r="CB110" s="478"/>
      <c r="CC110" s="476" t="s">
        <v>186</v>
      </c>
      <c r="CD110" s="447"/>
      <c r="CE110" s="184">
        <f>CB23-CB41</f>
        <v>23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7</v>
      </c>
      <c r="J111" s="478"/>
      <c r="K111" s="476" t="s">
        <v>299</v>
      </c>
      <c r="L111" s="447"/>
      <c r="M111" s="184">
        <f>J45-J56</f>
        <v>7</v>
      </c>
      <c r="O111" s="478"/>
      <c r="P111" s="476" t="s">
        <v>299</v>
      </c>
      <c r="Q111" s="447"/>
      <c r="R111" s="184">
        <f>O45-O56</f>
        <v>7</v>
      </c>
      <c r="T111" s="478"/>
      <c r="U111" s="476" t="s">
        <v>299</v>
      </c>
      <c r="V111" s="447"/>
      <c r="W111" s="184">
        <f>T45-T56</f>
        <v>7</v>
      </c>
      <c r="Y111" s="478"/>
      <c r="Z111" s="476" t="s">
        <v>299</v>
      </c>
      <c r="AA111" s="447"/>
      <c r="AB111" s="184">
        <f>Y45-Y56</f>
        <v>9</v>
      </c>
      <c r="AD111" s="478"/>
      <c r="AE111" s="476" t="s">
        <v>299</v>
      </c>
      <c r="AF111" s="447"/>
      <c r="AG111" s="184">
        <f>AD45-AD56</f>
        <v>9</v>
      </c>
      <c r="AI111" s="478"/>
      <c r="AJ111" s="476" t="s">
        <v>299</v>
      </c>
      <c r="AK111" s="447"/>
      <c r="AL111" s="184">
        <f>AI45-AI56</f>
        <v>9</v>
      </c>
      <c r="AN111" s="478"/>
      <c r="AO111" s="476" t="s">
        <v>299</v>
      </c>
      <c r="AP111" s="447"/>
      <c r="AQ111" s="184">
        <f>AN45-AN56</f>
        <v>9</v>
      </c>
      <c r="AS111" s="478"/>
      <c r="AT111" s="476" t="s">
        <v>299</v>
      </c>
      <c r="AU111" s="447"/>
      <c r="AV111" s="184">
        <f>AS45-AS56</f>
        <v>7</v>
      </c>
      <c r="AX111" s="478"/>
      <c r="AY111" s="476" t="s">
        <v>299</v>
      </c>
      <c r="AZ111" s="447"/>
      <c r="BA111" s="184">
        <f>AX45-AX56</f>
        <v>7</v>
      </c>
      <c r="BC111" s="478"/>
      <c r="BD111" s="476" t="s">
        <v>299</v>
      </c>
      <c r="BE111" s="447"/>
      <c r="BF111" s="184">
        <f>BC45-BC56</f>
        <v>7</v>
      </c>
      <c r="BH111" s="478"/>
      <c r="BI111" s="476" t="s">
        <v>299</v>
      </c>
      <c r="BJ111" s="447"/>
      <c r="BK111" s="184">
        <f>BH45-BH56</f>
        <v>7</v>
      </c>
      <c r="BM111" s="478"/>
      <c r="BN111" s="476" t="s">
        <v>299</v>
      </c>
      <c r="BO111" s="447"/>
      <c r="BP111" s="184">
        <f>BM45-BM56</f>
        <v>9</v>
      </c>
      <c r="BR111" s="478"/>
      <c r="BS111" s="476" t="s">
        <v>299</v>
      </c>
      <c r="BT111" s="447"/>
      <c r="BU111" s="184">
        <f>BR45-BR56</f>
        <v>9</v>
      </c>
      <c r="BW111" s="478"/>
      <c r="BX111" s="476" t="s">
        <v>299</v>
      </c>
      <c r="BY111" s="447"/>
      <c r="BZ111" s="184">
        <f>BW45-BW56</f>
        <v>9</v>
      </c>
      <c r="CB111" s="478"/>
      <c r="CC111" s="476" t="s">
        <v>299</v>
      </c>
      <c r="CD111" s="447"/>
      <c r="CE111" s="184">
        <f>CB45-CB56</f>
        <v>9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19</v>
      </c>
      <c r="J112" s="478"/>
      <c r="K112" s="476" t="s">
        <v>187</v>
      </c>
      <c r="L112" s="447"/>
      <c r="M112" s="184">
        <f>J64-J80</f>
        <v>23</v>
      </c>
      <c r="O112" s="478"/>
      <c r="P112" s="476" t="s">
        <v>187</v>
      </c>
      <c r="Q112" s="447"/>
      <c r="R112" s="184">
        <f>O64-O80</f>
        <v>18</v>
      </c>
      <c r="T112" s="478"/>
      <c r="U112" s="476" t="s">
        <v>187</v>
      </c>
      <c r="V112" s="447"/>
      <c r="W112" s="184">
        <f>T64-T80</f>
        <v>22</v>
      </c>
      <c r="Y112" s="478"/>
      <c r="Z112" s="476" t="s">
        <v>187</v>
      </c>
      <c r="AA112" s="447"/>
      <c r="AB112" s="184">
        <f>Y64-Y80</f>
        <v>26</v>
      </c>
      <c r="AD112" s="478"/>
      <c r="AE112" s="476" t="s">
        <v>187</v>
      </c>
      <c r="AF112" s="447"/>
      <c r="AG112" s="184">
        <f>AD64-AD80</f>
        <v>30</v>
      </c>
      <c r="AI112" s="478"/>
      <c r="AJ112" s="476" t="s">
        <v>187</v>
      </c>
      <c r="AK112" s="447"/>
      <c r="AL112" s="184">
        <f>AI64-AI80</f>
        <v>25</v>
      </c>
      <c r="AN112" s="478"/>
      <c r="AO112" s="476" t="s">
        <v>187</v>
      </c>
      <c r="AP112" s="447"/>
      <c r="AQ112" s="184">
        <f>AN64-AN80</f>
        <v>29</v>
      </c>
      <c r="AS112" s="478"/>
      <c r="AT112" s="476" t="s">
        <v>187</v>
      </c>
      <c r="AU112" s="447"/>
      <c r="AV112" s="184">
        <f>AS64-AS80</f>
        <v>19</v>
      </c>
      <c r="AX112" s="478"/>
      <c r="AY112" s="476" t="s">
        <v>187</v>
      </c>
      <c r="AZ112" s="447"/>
      <c r="BA112" s="184">
        <f>AX64-AX80</f>
        <v>23</v>
      </c>
      <c r="BC112" s="478"/>
      <c r="BD112" s="476" t="s">
        <v>187</v>
      </c>
      <c r="BE112" s="447"/>
      <c r="BF112" s="184">
        <f>BC64-BC80</f>
        <v>18</v>
      </c>
      <c r="BH112" s="478"/>
      <c r="BI112" s="476" t="s">
        <v>187</v>
      </c>
      <c r="BJ112" s="447"/>
      <c r="BK112" s="184">
        <f>BH64-BH80</f>
        <v>22</v>
      </c>
      <c r="BM112" s="478"/>
      <c r="BN112" s="476" t="s">
        <v>187</v>
      </c>
      <c r="BO112" s="447"/>
      <c r="BP112" s="184">
        <f>BM64-BM80</f>
        <v>26</v>
      </c>
      <c r="BR112" s="478"/>
      <c r="BS112" s="476" t="s">
        <v>187</v>
      </c>
      <c r="BT112" s="447"/>
      <c r="BU112" s="184">
        <f>BR64-BR80</f>
        <v>30</v>
      </c>
      <c r="BW112" s="478"/>
      <c r="BX112" s="476" t="s">
        <v>187</v>
      </c>
      <c r="BY112" s="447"/>
      <c r="BZ112" s="184">
        <f>BW64-BW80</f>
        <v>25</v>
      </c>
      <c r="CB112" s="478"/>
      <c r="CC112" s="476" t="s">
        <v>187</v>
      </c>
      <c r="CD112" s="447"/>
      <c r="CE112" s="184">
        <f>CB64-CB80</f>
        <v>29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26</v>
      </c>
      <c r="J113" s="478"/>
      <c r="K113" s="476" t="s">
        <v>188</v>
      </c>
      <c r="L113" s="447"/>
      <c r="M113" s="184">
        <f>J84-J104+1</f>
        <v>36</v>
      </c>
      <c r="O113" s="478"/>
      <c r="P113" s="476" t="s">
        <v>188</v>
      </c>
      <c r="Q113" s="447"/>
      <c r="R113" s="184">
        <f>O84-O104+1</f>
        <v>26</v>
      </c>
      <c r="T113" s="478"/>
      <c r="U113" s="476" t="s">
        <v>188</v>
      </c>
      <c r="V113" s="447"/>
      <c r="W113" s="184">
        <f>T84-T104+1</f>
        <v>36</v>
      </c>
      <c r="Y113" s="478"/>
      <c r="Z113" s="476" t="s">
        <v>188</v>
      </c>
      <c r="AA113" s="447"/>
      <c r="AB113" s="184">
        <f>Y84-Y104+1</f>
        <v>26</v>
      </c>
      <c r="AD113" s="478"/>
      <c r="AE113" s="476" t="s">
        <v>188</v>
      </c>
      <c r="AF113" s="447"/>
      <c r="AG113" s="184">
        <f>AD84-AD104+1</f>
        <v>36</v>
      </c>
      <c r="AI113" s="478"/>
      <c r="AJ113" s="476" t="s">
        <v>188</v>
      </c>
      <c r="AK113" s="447"/>
      <c r="AL113" s="184">
        <f>AI84-AI104+1</f>
        <v>26</v>
      </c>
      <c r="AN113" s="478"/>
      <c r="AO113" s="476" t="s">
        <v>188</v>
      </c>
      <c r="AP113" s="447"/>
      <c r="AQ113" s="184">
        <f>AN84-AN104+1</f>
        <v>36</v>
      </c>
      <c r="AS113" s="478"/>
      <c r="AT113" s="476" t="s">
        <v>188</v>
      </c>
      <c r="AU113" s="447"/>
      <c r="AV113" s="184">
        <f>AS84-AS104+1</f>
        <v>29</v>
      </c>
      <c r="AX113" s="478"/>
      <c r="AY113" s="476" t="s">
        <v>188</v>
      </c>
      <c r="AZ113" s="447"/>
      <c r="BA113" s="184">
        <f>AX84-AX104+1</f>
        <v>39</v>
      </c>
      <c r="BC113" s="478"/>
      <c r="BD113" s="476" t="s">
        <v>188</v>
      </c>
      <c r="BE113" s="447"/>
      <c r="BF113" s="184">
        <f>BC84-BC104+1</f>
        <v>29</v>
      </c>
      <c r="BH113" s="478"/>
      <c r="BI113" s="476" t="s">
        <v>188</v>
      </c>
      <c r="BJ113" s="447"/>
      <c r="BK113" s="184">
        <f>BH84-BH104+1</f>
        <v>39</v>
      </c>
      <c r="BM113" s="478"/>
      <c r="BN113" s="476" t="s">
        <v>188</v>
      </c>
      <c r="BO113" s="447"/>
      <c r="BP113" s="184">
        <f>BM84-BM104+1</f>
        <v>29</v>
      </c>
      <c r="BR113" s="478"/>
      <c r="BS113" s="476" t="s">
        <v>188</v>
      </c>
      <c r="BT113" s="447"/>
      <c r="BU113" s="184">
        <f>BR84-BR104+1</f>
        <v>39</v>
      </c>
      <c r="BW113" s="478"/>
      <c r="BX113" s="476" t="s">
        <v>188</v>
      </c>
      <c r="BY113" s="447"/>
      <c r="BZ113" s="184">
        <f>BW84-BW104+1</f>
        <v>29</v>
      </c>
      <c r="CB113" s="478"/>
      <c r="CC113" s="476" t="s">
        <v>188</v>
      </c>
      <c r="CD113" s="447"/>
      <c r="CE113" s="184">
        <f>CB84-CB104+1</f>
        <v>39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41</v>
      </c>
      <c r="J114" s="478"/>
      <c r="K114" s="476" t="s">
        <v>228</v>
      </c>
      <c r="L114" s="447"/>
      <c r="M114" s="185">
        <f>MAX(K12,K16,K27,K29,K31)</f>
        <v>50</v>
      </c>
      <c r="O114" s="478"/>
      <c r="P114" s="476" t="s">
        <v>228</v>
      </c>
      <c r="Q114" s="447"/>
      <c r="R114" s="185">
        <f>MAX(P12,P16,P27,P29,P31)</f>
        <v>41</v>
      </c>
      <c r="T114" s="478"/>
      <c r="U114" s="476" t="s">
        <v>228</v>
      </c>
      <c r="V114" s="447"/>
      <c r="W114" s="185">
        <f>MAX(U12,U16,U27,U29,U31)</f>
        <v>50</v>
      </c>
      <c r="Y114" s="478"/>
      <c r="Z114" s="476" t="s">
        <v>228</v>
      </c>
      <c r="AA114" s="447"/>
      <c r="AB114" s="185">
        <f>MAX(Z12,Z16,Z27,Z29,Z31)</f>
        <v>41</v>
      </c>
      <c r="AD114" s="478"/>
      <c r="AE114" s="476" t="s">
        <v>228</v>
      </c>
      <c r="AF114" s="447"/>
      <c r="AG114" s="185">
        <f>MAX(AE12,AE16,AE27,AE29,AE31)</f>
        <v>50</v>
      </c>
      <c r="AI114" s="478"/>
      <c r="AJ114" s="476" t="s">
        <v>228</v>
      </c>
      <c r="AK114" s="447"/>
      <c r="AL114" s="185">
        <f>MAX(AJ12,AJ16,AJ27,AJ29,AJ31)</f>
        <v>41</v>
      </c>
      <c r="AN114" s="478"/>
      <c r="AO114" s="476" t="s">
        <v>228</v>
      </c>
      <c r="AP114" s="447"/>
      <c r="AQ114" s="185">
        <f>MAX(AO12,AO16,AO27,AO29,AO31)</f>
        <v>50</v>
      </c>
      <c r="AS114" s="478"/>
      <c r="AT114" s="476" t="s">
        <v>228</v>
      </c>
      <c r="AU114" s="447"/>
      <c r="AV114" s="185">
        <f>MAX(AT12,AT16,AT27,AT29,AT31)</f>
        <v>41</v>
      </c>
      <c r="AX114" s="478"/>
      <c r="AY114" s="476" t="s">
        <v>228</v>
      </c>
      <c r="AZ114" s="447"/>
      <c r="BA114" s="185">
        <f>MAX(AY12,AY16,AY27,AY29,AY31)</f>
        <v>50</v>
      </c>
      <c r="BC114" s="478"/>
      <c r="BD114" s="476" t="s">
        <v>228</v>
      </c>
      <c r="BE114" s="447"/>
      <c r="BF114" s="185">
        <f>MAX(BD12,BD16,BD27,BD29,BD31)</f>
        <v>41</v>
      </c>
      <c r="BH114" s="478"/>
      <c r="BI114" s="476" t="s">
        <v>228</v>
      </c>
      <c r="BJ114" s="447"/>
      <c r="BK114" s="185">
        <f>MAX(BI12,BI16,BI27,BI29,BI31)</f>
        <v>50</v>
      </c>
      <c r="BM114" s="478"/>
      <c r="BN114" s="476" t="s">
        <v>228</v>
      </c>
      <c r="BO114" s="447"/>
      <c r="BP114" s="185">
        <f>MAX(BN12,BN16,BN27,BN29,BN31)</f>
        <v>41</v>
      </c>
      <c r="BR114" s="478"/>
      <c r="BS114" s="476" t="s">
        <v>228</v>
      </c>
      <c r="BT114" s="447"/>
      <c r="BU114" s="185">
        <f>MAX(BS12,BS16,BS27,BS29,BS31)</f>
        <v>50</v>
      </c>
      <c r="BW114" s="478"/>
      <c r="BX114" s="476" t="s">
        <v>228</v>
      </c>
      <c r="BY114" s="447"/>
      <c r="BZ114" s="185">
        <f>MAX(BX12,BX16,BX27,BX29,BX31)</f>
        <v>41</v>
      </c>
      <c r="CB114" s="478"/>
      <c r="CC114" s="476" t="s">
        <v>228</v>
      </c>
      <c r="CD114" s="447"/>
      <c r="CE114" s="185">
        <f>MAX(CC12,CC16,CC27,CC29,CC31)</f>
        <v>50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60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60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60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60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60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60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60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60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CC108:CD108"/>
    <mergeCell ref="CC110:CD110"/>
    <mergeCell ref="AO109:AP109"/>
    <mergeCell ref="AN108:AN115"/>
    <mergeCell ref="AO110:AP110"/>
    <mergeCell ref="AO111:AP111"/>
    <mergeCell ref="Z114:AA114"/>
    <mergeCell ref="AS1:BL1"/>
    <mergeCell ref="BM1:CF1"/>
    <mergeCell ref="BH4:BL4"/>
    <mergeCell ref="BM4:BQ4"/>
    <mergeCell ref="BR4:BV4"/>
    <mergeCell ref="BW4:CA4"/>
    <mergeCell ref="CB4:CF4"/>
    <mergeCell ref="BK5:BK6"/>
    <mergeCell ref="BL5:BL6"/>
    <mergeCell ref="BH5:BJ5"/>
    <mergeCell ref="CB5:CD5"/>
    <mergeCell ref="CE5:CE6"/>
    <mergeCell ref="CF5:CF6"/>
    <mergeCell ref="CC114:CD114"/>
    <mergeCell ref="BS112:BT112"/>
    <mergeCell ref="BX112:BY112"/>
    <mergeCell ref="BP5:BP6"/>
    <mergeCell ref="E2:I2"/>
    <mergeCell ref="J2:N2"/>
    <mergeCell ref="O2:S2"/>
    <mergeCell ref="AD2:AH2"/>
    <mergeCell ref="T2:X2"/>
    <mergeCell ref="AJ111:AK111"/>
    <mergeCell ref="Z115:AA115"/>
    <mergeCell ref="AE115:AF115"/>
    <mergeCell ref="AJ115:AK115"/>
    <mergeCell ref="AI108:AI115"/>
    <mergeCell ref="AJ108:AK108"/>
    <mergeCell ref="Z109:AA109"/>
    <mergeCell ref="AE109:AF109"/>
    <mergeCell ref="AE114:AF114"/>
    <mergeCell ref="AJ114:AK114"/>
    <mergeCell ref="Z113:AA113"/>
    <mergeCell ref="AE113:AF113"/>
    <mergeCell ref="AJ113:AK113"/>
    <mergeCell ref="Z112:AA112"/>
    <mergeCell ref="AE112:AF112"/>
    <mergeCell ref="AJ112:AK112"/>
    <mergeCell ref="AJ109:AK109"/>
    <mergeCell ref="Z110:AA110"/>
    <mergeCell ref="AE110:AF110"/>
    <mergeCell ref="A1:D3"/>
    <mergeCell ref="E1:X1"/>
    <mergeCell ref="Y1:AR1"/>
    <mergeCell ref="AI2:AM2"/>
    <mergeCell ref="AN2:AR2"/>
    <mergeCell ref="AN3:AR3"/>
    <mergeCell ref="CB2:CF2"/>
    <mergeCell ref="E3:I3"/>
    <mergeCell ref="J3:N3"/>
    <mergeCell ref="O3:S3"/>
    <mergeCell ref="AD3:AH3"/>
    <mergeCell ref="T3:X3"/>
    <mergeCell ref="AI3:AM3"/>
    <mergeCell ref="BR2:BV2"/>
    <mergeCell ref="BW2:CA2"/>
    <mergeCell ref="BM2:BQ2"/>
    <mergeCell ref="BH2:BL2"/>
    <mergeCell ref="BM3:BQ3"/>
    <mergeCell ref="AX3:BB3"/>
    <mergeCell ref="BC3:BG3"/>
    <mergeCell ref="AS3:AW3"/>
    <mergeCell ref="CB3:CF3"/>
    <mergeCell ref="AX2:BB2"/>
    <mergeCell ref="AS2:AW2"/>
    <mergeCell ref="D4:D6"/>
    <mergeCell ref="E4:I4"/>
    <mergeCell ref="J4:N4"/>
    <mergeCell ref="O4:S4"/>
    <mergeCell ref="T4:X4"/>
    <mergeCell ref="E5:G5"/>
    <mergeCell ref="H5:H6"/>
    <mergeCell ref="I5:I6"/>
    <mergeCell ref="J5:L5"/>
    <mergeCell ref="M5:M6"/>
    <mergeCell ref="N5:N6"/>
    <mergeCell ref="O5:Q5"/>
    <mergeCell ref="A7:A22"/>
    <mergeCell ref="BZ5:BZ6"/>
    <mergeCell ref="CA5:CA6"/>
    <mergeCell ref="BM5:BO5"/>
    <mergeCell ref="AN5:AP5"/>
    <mergeCell ref="AQ5:AQ6"/>
    <mergeCell ref="AR5:AR6"/>
    <mergeCell ref="AS5:AU5"/>
    <mergeCell ref="AV5:AV6"/>
    <mergeCell ref="AW5:AW6"/>
    <mergeCell ref="BF5:BF6"/>
    <mergeCell ref="BG5:BG6"/>
    <mergeCell ref="AX5:AZ5"/>
    <mergeCell ref="BA5:BA6"/>
    <mergeCell ref="BB5:BB6"/>
    <mergeCell ref="BC5:BE5"/>
    <mergeCell ref="AD5:AF5"/>
    <mergeCell ref="AG5:AG6"/>
    <mergeCell ref="A4:A6"/>
    <mergeCell ref="B4:B6"/>
    <mergeCell ref="C4:C6"/>
    <mergeCell ref="BQ5:BQ6"/>
    <mergeCell ref="BR5:BT5"/>
    <mergeCell ref="BU5:BU6"/>
    <mergeCell ref="A80:A83"/>
    <mergeCell ref="A84:A92"/>
    <mergeCell ref="A93:A104"/>
    <mergeCell ref="E108:E115"/>
    <mergeCell ref="F108:G108"/>
    <mergeCell ref="F111:G111"/>
    <mergeCell ref="A23:A40"/>
    <mergeCell ref="A41:A44"/>
    <mergeCell ref="A45:A51"/>
    <mergeCell ref="A56:A63"/>
    <mergeCell ref="A64:A75"/>
    <mergeCell ref="A52:A55"/>
    <mergeCell ref="A76:A79"/>
    <mergeCell ref="F113:G113"/>
    <mergeCell ref="F114:G114"/>
    <mergeCell ref="F110:G110"/>
    <mergeCell ref="F109:G109"/>
    <mergeCell ref="AH5:AH6"/>
    <mergeCell ref="AI5:AK5"/>
    <mergeCell ref="AL5:AL6"/>
    <mergeCell ref="AM5:AM6"/>
    <mergeCell ref="R5:R6"/>
    <mergeCell ref="S5:S6"/>
    <mergeCell ref="T5:V5"/>
    <mergeCell ref="AO115:AP115"/>
    <mergeCell ref="AO114:AP114"/>
    <mergeCell ref="AO113:AP113"/>
    <mergeCell ref="AJ110:AK110"/>
    <mergeCell ref="U115:V115"/>
    <mergeCell ref="U114:V114"/>
    <mergeCell ref="Y5:AA5"/>
    <mergeCell ref="AB5:AB6"/>
    <mergeCell ref="AC5:AC6"/>
    <mergeCell ref="BS110:BT110"/>
    <mergeCell ref="BX110:BY110"/>
    <mergeCell ref="BD110:BE110"/>
    <mergeCell ref="AX108:AX115"/>
    <mergeCell ref="AY108:AZ108"/>
    <mergeCell ref="AT109:AU109"/>
    <mergeCell ref="AY109:AZ109"/>
    <mergeCell ref="AY110:AZ110"/>
    <mergeCell ref="AT115:AU115"/>
    <mergeCell ref="AT112:AU112"/>
    <mergeCell ref="BI114:BJ114"/>
    <mergeCell ref="BI115:BJ115"/>
    <mergeCell ref="AY115:AZ115"/>
    <mergeCell ref="BD115:BE115"/>
    <mergeCell ref="AT108:AU108"/>
    <mergeCell ref="J108:J115"/>
    <mergeCell ref="K108:L108"/>
    <mergeCell ref="O108:O115"/>
    <mergeCell ref="F115:G115"/>
    <mergeCell ref="K115:L115"/>
    <mergeCell ref="P115:Q115"/>
    <mergeCell ref="P108:Q108"/>
    <mergeCell ref="K111:L111"/>
    <mergeCell ref="P111:Q111"/>
    <mergeCell ref="F112:G112"/>
    <mergeCell ref="K112:L112"/>
    <mergeCell ref="P112:Q112"/>
    <mergeCell ref="K110:L110"/>
    <mergeCell ref="P110:Q110"/>
    <mergeCell ref="K114:L114"/>
    <mergeCell ref="P114:Q114"/>
    <mergeCell ref="K113:L113"/>
    <mergeCell ref="P113:Q113"/>
    <mergeCell ref="K109:L109"/>
    <mergeCell ref="P109:Q109"/>
    <mergeCell ref="CC111:CD111"/>
    <mergeCell ref="BN111:BO111"/>
    <mergeCell ref="BS111:BT111"/>
    <mergeCell ref="BX111:BY111"/>
    <mergeCell ref="BR108:BR115"/>
    <mergeCell ref="BS108:BT108"/>
    <mergeCell ref="BW108:BW115"/>
    <mergeCell ref="BX108:BY108"/>
    <mergeCell ref="BN109:BO109"/>
    <mergeCell ref="BS109:BT109"/>
    <mergeCell ref="BX109:BY109"/>
    <mergeCell ref="BN110:BO110"/>
    <mergeCell ref="CC112:CD112"/>
    <mergeCell ref="BS113:BT113"/>
    <mergeCell ref="CB108:CB115"/>
    <mergeCell ref="CC113:CD113"/>
    <mergeCell ref="BS115:BT115"/>
    <mergeCell ref="BX115:BY115"/>
    <mergeCell ref="BS114:BT114"/>
    <mergeCell ref="BX114:BY114"/>
    <mergeCell ref="CC115:CD115"/>
    <mergeCell ref="BN115:BO115"/>
    <mergeCell ref="BX113:BY113"/>
    <mergeCell ref="CC109:CD109"/>
    <mergeCell ref="AY113:AZ113"/>
    <mergeCell ref="BD113:BE113"/>
    <mergeCell ref="AY114:AZ114"/>
    <mergeCell ref="BD114:BE114"/>
    <mergeCell ref="T108:T115"/>
    <mergeCell ref="AT114:AU114"/>
    <mergeCell ref="AT111:AU111"/>
    <mergeCell ref="AY112:AZ112"/>
    <mergeCell ref="BD112:BE112"/>
    <mergeCell ref="BC108:BC115"/>
    <mergeCell ref="BD108:BE108"/>
    <mergeCell ref="BD109:BE109"/>
    <mergeCell ref="U113:V113"/>
    <mergeCell ref="AT113:AU113"/>
    <mergeCell ref="U109:V109"/>
    <mergeCell ref="Z111:AA111"/>
    <mergeCell ref="AE111:AF111"/>
    <mergeCell ref="U112:V112"/>
    <mergeCell ref="AO112:AP112"/>
    <mergeCell ref="Y108:Y115"/>
    <mergeCell ref="Z108:AA108"/>
    <mergeCell ref="AD108:AD115"/>
    <mergeCell ref="U111:V111"/>
    <mergeCell ref="AS108:AS115"/>
    <mergeCell ref="BI113:BJ113"/>
    <mergeCell ref="BM108:BM115"/>
    <mergeCell ref="BN108:BO108"/>
    <mergeCell ref="BN112:BO112"/>
    <mergeCell ref="BN113:BO113"/>
    <mergeCell ref="BN114:BO114"/>
    <mergeCell ref="BI112:BJ112"/>
    <mergeCell ref="BH108:BH115"/>
    <mergeCell ref="BI108:BJ108"/>
    <mergeCell ref="BI109:BJ109"/>
    <mergeCell ref="BI111:BJ111"/>
    <mergeCell ref="BI110:BJ110"/>
    <mergeCell ref="BV5:BV6"/>
    <mergeCell ref="BW5:BY5"/>
    <mergeCell ref="BR3:BV3"/>
    <mergeCell ref="BW3:CA3"/>
    <mergeCell ref="BH3:BL3"/>
    <mergeCell ref="BC2:BG2"/>
    <mergeCell ref="U108:V108"/>
    <mergeCell ref="AY111:AZ111"/>
    <mergeCell ref="BD111:BE111"/>
    <mergeCell ref="U110:V110"/>
    <mergeCell ref="AT110:AU110"/>
    <mergeCell ref="AE108:AF108"/>
    <mergeCell ref="AD4:AH4"/>
    <mergeCell ref="AI4:AM4"/>
    <mergeCell ref="W5:W6"/>
    <mergeCell ref="X5:X6"/>
    <mergeCell ref="AN4:AR4"/>
    <mergeCell ref="AS4:AW4"/>
    <mergeCell ref="AX4:BB4"/>
    <mergeCell ref="BC4:BG4"/>
    <mergeCell ref="AO108:AP108"/>
    <mergeCell ref="Y2:AC2"/>
    <mergeCell ref="Y3:AC3"/>
    <mergeCell ref="Y4:AC4"/>
  </mergeCells>
  <dataValidations count="2">
    <dataValidation type="list" allowBlank="1" showInputMessage="1" showErrorMessage="1" sqref="BP7:BP104 AV7:AV104 BF7:BF104 BA7:BA104 BK7:BK104 CE7:CE104 BZ7:BZ104 AG7:AG104 M7:M104 H7:H104 R7:R104 W7:W104 AB7:AB104 AQ7:AQ104 AL7:AL104 BU7:BU104">
      <formula1>"-, ALT, ÜST, 60sn ÜST-60sn ALT,90sn ÜST-60sn ALT, 60sn ÜST-90sn ALT,SÜREKLİ ENERJİLİ, ENERJİSİZ"</formula1>
    </dataValidation>
    <dataValidation type="list" allowBlank="1" showInputMessage="1" showErrorMessage="1" sqref="BQ7:BQ104 AW7:AW104 BB7:BB104 BG7:BG104 BL7:BL104 CF7:CF104 CA7:CA104 I7:I104 N7:N104 AH7:AH104 S7:S104 X7:X104 AM7:AM104 AR7:AR104 AC7:AC104 BV7:BV104">
      <formula1>"-,2200,2400,2600,2800,3000,3200,3400"</formula1>
    </dataValidation>
  </dataValidations>
  <hyperlinks>
    <hyperlink ref="A1" location="'PROGRAM AKIŞ'!A1" display="Ana Sayfaya Dön"/>
    <hyperlink ref="A1:D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D3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482" t="s">
        <v>193</v>
      </c>
      <c r="B1" s="482"/>
      <c r="C1" s="482"/>
      <c r="D1" s="483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482"/>
      <c r="B2" s="482"/>
      <c r="C2" s="482"/>
      <c r="D2" s="483"/>
      <c r="E2" s="456" t="s">
        <v>250</v>
      </c>
      <c r="F2" s="457"/>
      <c r="G2" s="457"/>
      <c r="H2" s="457"/>
      <c r="I2" s="458"/>
      <c r="J2" s="456" t="s">
        <v>250</v>
      </c>
      <c r="K2" s="457"/>
      <c r="L2" s="457"/>
      <c r="M2" s="457"/>
      <c r="N2" s="458"/>
      <c r="O2" s="456" t="s">
        <v>250</v>
      </c>
      <c r="P2" s="457"/>
      <c r="Q2" s="457"/>
      <c r="R2" s="457"/>
      <c r="S2" s="458"/>
      <c r="T2" s="456" t="s">
        <v>250</v>
      </c>
      <c r="U2" s="457"/>
      <c r="V2" s="457"/>
      <c r="W2" s="457"/>
      <c r="X2" s="458"/>
      <c r="Y2" s="486" t="s">
        <v>250</v>
      </c>
      <c r="Z2" s="487"/>
      <c r="AA2" s="487"/>
      <c r="AB2" s="487"/>
      <c r="AC2" s="488"/>
      <c r="AD2" s="486" t="s">
        <v>250</v>
      </c>
      <c r="AE2" s="487"/>
      <c r="AF2" s="487"/>
      <c r="AG2" s="487"/>
      <c r="AH2" s="488"/>
      <c r="AI2" s="486" t="s">
        <v>250</v>
      </c>
      <c r="AJ2" s="487"/>
      <c r="AK2" s="487"/>
      <c r="AL2" s="487"/>
      <c r="AM2" s="488"/>
      <c r="AN2" s="486" t="s">
        <v>250</v>
      </c>
      <c r="AO2" s="487"/>
      <c r="AP2" s="487"/>
      <c r="AQ2" s="487"/>
      <c r="AR2" s="488"/>
      <c r="AS2" s="492" t="s">
        <v>250</v>
      </c>
      <c r="AT2" s="493"/>
      <c r="AU2" s="493"/>
      <c r="AV2" s="493"/>
      <c r="AW2" s="494"/>
      <c r="AX2" s="492" t="s">
        <v>250</v>
      </c>
      <c r="AY2" s="493"/>
      <c r="AZ2" s="493"/>
      <c r="BA2" s="493"/>
      <c r="BB2" s="494"/>
      <c r="BC2" s="492" t="s">
        <v>250</v>
      </c>
      <c r="BD2" s="493"/>
      <c r="BE2" s="493"/>
      <c r="BF2" s="493"/>
      <c r="BG2" s="494"/>
      <c r="BH2" s="492" t="s">
        <v>250</v>
      </c>
      <c r="BI2" s="493"/>
      <c r="BJ2" s="493"/>
      <c r="BK2" s="493"/>
      <c r="BL2" s="494"/>
      <c r="BM2" s="489" t="s">
        <v>250</v>
      </c>
      <c r="BN2" s="490"/>
      <c r="BO2" s="490"/>
      <c r="BP2" s="490"/>
      <c r="BQ2" s="491"/>
      <c r="BR2" s="489" t="s">
        <v>250</v>
      </c>
      <c r="BS2" s="490"/>
      <c r="BT2" s="490"/>
      <c r="BU2" s="490"/>
      <c r="BV2" s="491"/>
      <c r="BW2" s="489" t="s">
        <v>250</v>
      </c>
      <c r="BX2" s="490"/>
      <c r="BY2" s="490"/>
      <c r="BZ2" s="490"/>
      <c r="CA2" s="491"/>
      <c r="CB2" s="489" t="s">
        <v>250</v>
      </c>
      <c r="CC2" s="490"/>
      <c r="CD2" s="490"/>
      <c r="CE2" s="490"/>
      <c r="CF2" s="491"/>
    </row>
    <row r="3" spans="1:84" ht="24" customHeight="1" thickBot="1" x14ac:dyDescent="0.25">
      <c r="A3" s="484"/>
      <c r="B3" s="484"/>
      <c r="C3" s="484"/>
      <c r="D3" s="485"/>
      <c r="E3" s="453" t="s">
        <v>155</v>
      </c>
      <c r="F3" s="454"/>
      <c r="G3" s="454"/>
      <c r="H3" s="454"/>
      <c r="I3" s="455"/>
      <c r="J3" s="453" t="s">
        <v>155</v>
      </c>
      <c r="K3" s="454"/>
      <c r="L3" s="454"/>
      <c r="M3" s="454"/>
      <c r="N3" s="455"/>
      <c r="O3" s="453" t="s">
        <v>155</v>
      </c>
      <c r="P3" s="454"/>
      <c r="Q3" s="454"/>
      <c r="R3" s="454"/>
      <c r="S3" s="455"/>
      <c r="T3" s="453" t="s">
        <v>155</v>
      </c>
      <c r="U3" s="454"/>
      <c r="V3" s="454"/>
      <c r="W3" s="454"/>
      <c r="X3" s="455"/>
      <c r="Y3" s="500" t="s">
        <v>155</v>
      </c>
      <c r="Z3" s="501"/>
      <c r="AA3" s="501"/>
      <c r="AB3" s="501"/>
      <c r="AC3" s="502"/>
      <c r="AD3" s="500" t="s">
        <v>155</v>
      </c>
      <c r="AE3" s="501"/>
      <c r="AF3" s="501"/>
      <c r="AG3" s="501"/>
      <c r="AH3" s="502"/>
      <c r="AI3" s="500" t="s">
        <v>155</v>
      </c>
      <c r="AJ3" s="501"/>
      <c r="AK3" s="501"/>
      <c r="AL3" s="501"/>
      <c r="AM3" s="502"/>
      <c r="AN3" s="500" t="s">
        <v>155</v>
      </c>
      <c r="AO3" s="501"/>
      <c r="AP3" s="501"/>
      <c r="AQ3" s="501"/>
      <c r="AR3" s="502"/>
      <c r="AS3" s="495" t="s">
        <v>155</v>
      </c>
      <c r="AT3" s="496"/>
      <c r="AU3" s="496"/>
      <c r="AV3" s="496"/>
      <c r="AW3" s="497"/>
      <c r="AX3" s="495" t="s">
        <v>155</v>
      </c>
      <c r="AY3" s="496"/>
      <c r="AZ3" s="496"/>
      <c r="BA3" s="496"/>
      <c r="BB3" s="497"/>
      <c r="BC3" s="495" t="s">
        <v>155</v>
      </c>
      <c r="BD3" s="496"/>
      <c r="BE3" s="496"/>
      <c r="BF3" s="496"/>
      <c r="BG3" s="497"/>
      <c r="BH3" s="495" t="s">
        <v>155</v>
      </c>
      <c r="BI3" s="496"/>
      <c r="BJ3" s="496"/>
      <c r="BK3" s="496"/>
      <c r="BL3" s="497"/>
      <c r="BM3" s="503" t="s">
        <v>155</v>
      </c>
      <c r="BN3" s="504"/>
      <c r="BO3" s="504"/>
      <c r="BP3" s="504"/>
      <c r="BQ3" s="505"/>
      <c r="BR3" s="503" t="s">
        <v>155</v>
      </c>
      <c r="BS3" s="504"/>
      <c r="BT3" s="504"/>
      <c r="BU3" s="504"/>
      <c r="BV3" s="505"/>
      <c r="BW3" s="503" t="s">
        <v>155</v>
      </c>
      <c r="BX3" s="504"/>
      <c r="BY3" s="504"/>
      <c r="BZ3" s="504"/>
      <c r="CA3" s="505"/>
      <c r="CB3" s="503" t="s">
        <v>155</v>
      </c>
      <c r="CC3" s="504"/>
      <c r="CD3" s="504"/>
      <c r="CE3" s="504"/>
      <c r="CF3" s="505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251</v>
      </c>
      <c r="F4" s="457"/>
      <c r="G4" s="457"/>
      <c r="H4" s="457"/>
      <c r="I4" s="458"/>
      <c r="J4" s="456" t="s">
        <v>251</v>
      </c>
      <c r="K4" s="457"/>
      <c r="L4" s="457"/>
      <c r="M4" s="457"/>
      <c r="N4" s="458"/>
      <c r="O4" s="456" t="s">
        <v>251</v>
      </c>
      <c r="P4" s="457"/>
      <c r="Q4" s="457"/>
      <c r="R4" s="457"/>
      <c r="S4" s="458"/>
      <c r="T4" s="456" t="s">
        <v>251</v>
      </c>
      <c r="U4" s="457"/>
      <c r="V4" s="457"/>
      <c r="W4" s="457"/>
      <c r="X4" s="458"/>
      <c r="Y4" s="486" t="s">
        <v>251</v>
      </c>
      <c r="Z4" s="487"/>
      <c r="AA4" s="487"/>
      <c r="AB4" s="487"/>
      <c r="AC4" s="488"/>
      <c r="AD4" s="486" t="s">
        <v>251</v>
      </c>
      <c r="AE4" s="487"/>
      <c r="AF4" s="487"/>
      <c r="AG4" s="487"/>
      <c r="AH4" s="488"/>
      <c r="AI4" s="486" t="s">
        <v>251</v>
      </c>
      <c r="AJ4" s="487"/>
      <c r="AK4" s="487"/>
      <c r="AL4" s="487"/>
      <c r="AM4" s="488"/>
      <c r="AN4" s="486" t="s">
        <v>251</v>
      </c>
      <c r="AO4" s="487"/>
      <c r="AP4" s="487"/>
      <c r="AQ4" s="487"/>
      <c r="AR4" s="488"/>
      <c r="AS4" s="492" t="s">
        <v>251</v>
      </c>
      <c r="AT4" s="493"/>
      <c r="AU4" s="493"/>
      <c r="AV4" s="493"/>
      <c r="AW4" s="494"/>
      <c r="AX4" s="492" t="s">
        <v>251</v>
      </c>
      <c r="AY4" s="493"/>
      <c r="AZ4" s="493"/>
      <c r="BA4" s="493"/>
      <c r="BB4" s="494"/>
      <c r="BC4" s="492" t="s">
        <v>251</v>
      </c>
      <c r="BD4" s="493"/>
      <c r="BE4" s="493"/>
      <c r="BF4" s="493"/>
      <c r="BG4" s="494"/>
      <c r="BH4" s="492" t="s">
        <v>251</v>
      </c>
      <c r="BI4" s="493"/>
      <c r="BJ4" s="493"/>
      <c r="BK4" s="493"/>
      <c r="BL4" s="494"/>
      <c r="BM4" s="489" t="s">
        <v>251</v>
      </c>
      <c r="BN4" s="490"/>
      <c r="BO4" s="490"/>
      <c r="BP4" s="490"/>
      <c r="BQ4" s="491"/>
      <c r="BR4" s="489" t="s">
        <v>251</v>
      </c>
      <c r="BS4" s="490"/>
      <c r="BT4" s="490"/>
      <c r="BU4" s="490"/>
      <c r="BV4" s="491"/>
      <c r="BW4" s="489" t="s">
        <v>251</v>
      </c>
      <c r="BX4" s="490"/>
      <c r="BY4" s="490"/>
      <c r="BZ4" s="490"/>
      <c r="CA4" s="491"/>
      <c r="CB4" s="489" t="s">
        <v>251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58</v>
      </c>
      <c r="F7" s="69" t="s">
        <v>4</v>
      </c>
      <c r="G7" s="59" t="s">
        <v>130</v>
      </c>
      <c r="H7" s="119" t="s">
        <v>4</v>
      </c>
      <c r="I7" s="119" t="s">
        <v>4</v>
      </c>
      <c r="J7" s="9">
        <f t="shared" ref="J7:J47" si="0">E7+18</f>
        <v>76</v>
      </c>
      <c r="K7" s="69" t="s">
        <v>4</v>
      </c>
      <c r="L7" s="59" t="s">
        <v>130</v>
      </c>
      <c r="M7" s="119" t="s">
        <v>4</v>
      </c>
      <c r="N7" s="119" t="s">
        <v>4</v>
      </c>
      <c r="O7" s="9">
        <f t="shared" ref="O7:O28" si="1">E7-5</f>
        <v>53</v>
      </c>
      <c r="P7" s="69" t="s">
        <v>4</v>
      </c>
      <c r="Q7" s="59" t="s">
        <v>130</v>
      </c>
      <c r="R7" s="119" t="s">
        <v>4</v>
      </c>
      <c r="S7" s="119" t="s">
        <v>4</v>
      </c>
      <c r="T7" s="9">
        <f t="shared" ref="T7:T70" si="2">J7+O7-E7</f>
        <v>71</v>
      </c>
      <c r="U7" s="69" t="s">
        <v>4</v>
      </c>
      <c r="V7" s="59" t="s">
        <v>130</v>
      </c>
      <c r="W7" s="119" t="s">
        <v>4</v>
      </c>
      <c r="X7" s="119" t="s">
        <v>4</v>
      </c>
      <c r="Y7" s="9">
        <f t="shared" ref="Y7:Y33" si="3">E7+15</f>
        <v>73</v>
      </c>
      <c r="Z7" s="69" t="s">
        <v>4</v>
      </c>
      <c r="AA7" s="59" t="s">
        <v>130</v>
      </c>
      <c r="AB7" s="119" t="s">
        <v>4</v>
      </c>
      <c r="AC7" s="119" t="s">
        <v>4</v>
      </c>
      <c r="AD7" s="9">
        <f t="shared" ref="AD7:AD33" si="4">Y7+18</f>
        <v>91</v>
      </c>
      <c r="AE7" s="69" t="s">
        <v>4</v>
      </c>
      <c r="AF7" s="59" t="s">
        <v>130</v>
      </c>
      <c r="AG7" s="119" t="s">
        <v>4</v>
      </c>
      <c r="AH7" s="119" t="s">
        <v>4</v>
      </c>
      <c r="AI7" s="9">
        <f t="shared" ref="AI7:AI28" si="5">Y7-5</f>
        <v>68</v>
      </c>
      <c r="AJ7" s="69" t="s">
        <v>4</v>
      </c>
      <c r="AK7" s="59" t="s">
        <v>130</v>
      </c>
      <c r="AL7" s="119" t="s">
        <v>4</v>
      </c>
      <c r="AM7" s="119" t="s">
        <v>4</v>
      </c>
      <c r="AN7" s="9">
        <f t="shared" ref="AN7:AN34" si="6">AD7+AI7-Y7</f>
        <v>86</v>
      </c>
      <c r="AO7" s="69" t="s">
        <v>4</v>
      </c>
      <c r="AP7" s="59" t="s">
        <v>130</v>
      </c>
      <c r="AQ7" s="119" t="s">
        <v>4</v>
      </c>
      <c r="AR7" s="119" t="s">
        <v>4</v>
      </c>
      <c r="AS7" s="9">
        <v>58</v>
      </c>
      <c r="AT7" s="69" t="s">
        <v>4</v>
      </c>
      <c r="AU7" s="59" t="s">
        <v>130</v>
      </c>
      <c r="AV7" s="119" t="s">
        <v>4</v>
      </c>
      <c r="AW7" s="119" t="s">
        <v>4</v>
      </c>
      <c r="AX7" s="9">
        <f t="shared" ref="AX7:AX47" si="7">AS7+18</f>
        <v>76</v>
      </c>
      <c r="AY7" s="69" t="s">
        <v>4</v>
      </c>
      <c r="AZ7" s="59" t="s">
        <v>130</v>
      </c>
      <c r="BA7" s="119" t="s">
        <v>4</v>
      </c>
      <c r="BB7" s="119" t="s">
        <v>4</v>
      </c>
      <c r="BC7" s="9">
        <f t="shared" ref="BC7:BC28" si="8">AS7-5</f>
        <v>53</v>
      </c>
      <c r="BD7" s="69" t="s">
        <v>4</v>
      </c>
      <c r="BE7" s="59" t="s">
        <v>130</v>
      </c>
      <c r="BF7" s="119" t="s">
        <v>4</v>
      </c>
      <c r="BG7" s="119" t="s">
        <v>4</v>
      </c>
      <c r="BH7" s="9">
        <f t="shared" ref="BH7:BH70" si="9">AX7+BC7-AS7</f>
        <v>71</v>
      </c>
      <c r="BI7" s="69" t="s">
        <v>4</v>
      </c>
      <c r="BJ7" s="59" t="s">
        <v>130</v>
      </c>
      <c r="BK7" s="119" t="s">
        <v>4</v>
      </c>
      <c r="BL7" s="119" t="s">
        <v>4</v>
      </c>
      <c r="BM7" s="9">
        <f t="shared" ref="BM7:BM33" si="10">AS7+15</f>
        <v>73</v>
      </c>
      <c r="BN7" s="69" t="s">
        <v>4</v>
      </c>
      <c r="BO7" s="59" t="s">
        <v>130</v>
      </c>
      <c r="BP7" s="119" t="s">
        <v>4</v>
      </c>
      <c r="BQ7" s="119" t="s">
        <v>4</v>
      </c>
      <c r="BR7" s="9">
        <f t="shared" ref="BR7:BR47" si="11">BM7+18</f>
        <v>91</v>
      </c>
      <c r="BS7" s="69" t="s">
        <v>4</v>
      </c>
      <c r="BT7" s="59" t="s">
        <v>130</v>
      </c>
      <c r="BU7" s="119" t="s">
        <v>4</v>
      </c>
      <c r="BV7" s="119" t="s">
        <v>4</v>
      </c>
      <c r="BW7" s="9">
        <f t="shared" ref="BW7:BW28" si="12">BM7-5</f>
        <v>68</v>
      </c>
      <c r="BX7" s="69" t="s">
        <v>4</v>
      </c>
      <c r="BY7" s="59" t="s">
        <v>130</v>
      </c>
      <c r="BZ7" s="119" t="s">
        <v>4</v>
      </c>
      <c r="CA7" s="119" t="s">
        <v>4</v>
      </c>
      <c r="CB7" s="9">
        <f t="shared" ref="CB7:CB70" si="13">BR7+BW7-BM7</f>
        <v>86</v>
      </c>
      <c r="CC7" s="69" t="s">
        <v>4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58</v>
      </c>
      <c r="F8" s="207" t="s">
        <v>4</v>
      </c>
      <c r="G8" s="61" t="s">
        <v>131</v>
      </c>
      <c r="H8" s="120" t="s">
        <v>4</v>
      </c>
      <c r="I8" s="120" t="s">
        <v>4</v>
      </c>
      <c r="J8" s="12">
        <f t="shared" si="0"/>
        <v>76</v>
      </c>
      <c r="K8" s="207" t="s">
        <v>4</v>
      </c>
      <c r="L8" s="61" t="s">
        <v>131</v>
      </c>
      <c r="M8" s="120" t="s">
        <v>4</v>
      </c>
      <c r="N8" s="120" t="s">
        <v>4</v>
      </c>
      <c r="O8" s="12">
        <f t="shared" si="1"/>
        <v>53</v>
      </c>
      <c r="P8" s="207" t="s">
        <v>4</v>
      </c>
      <c r="Q8" s="61" t="s">
        <v>131</v>
      </c>
      <c r="R8" s="120" t="s">
        <v>4</v>
      </c>
      <c r="S8" s="120" t="s">
        <v>4</v>
      </c>
      <c r="T8" s="12">
        <f t="shared" si="2"/>
        <v>71</v>
      </c>
      <c r="U8" s="207" t="s">
        <v>4</v>
      </c>
      <c r="V8" s="61" t="s">
        <v>131</v>
      </c>
      <c r="W8" s="120" t="s">
        <v>4</v>
      </c>
      <c r="X8" s="120" t="s">
        <v>4</v>
      </c>
      <c r="Y8" s="12">
        <f t="shared" si="3"/>
        <v>73</v>
      </c>
      <c r="Z8" s="207" t="s">
        <v>4</v>
      </c>
      <c r="AA8" s="61" t="s">
        <v>131</v>
      </c>
      <c r="AB8" s="120" t="s">
        <v>4</v>
      </c>
      <c r="AC8" s="120" t="s">
        <v>4</v>
      </c>
      <c r="AD8" s="12">
        <f t="shared" si="4"/>
        <v>91</v>
      </c>
      <c r="AE8" s="207" t="s">
        <v>4</v>
      </c>
      <c r="AF8" s="61" t="s">
        <v>131</v>
      </c>
      <c r="AG8" s="120" t="s">
        <v>4</v>
      </c>
      <c r="AH8" s="120" t="s">
        <v>4</v>
      </c>
      <c r="AI8" s="12">
        <f t="shared" si="5"/>
        <v>68</v>
      </c>
      <c r="AJ8" s="207" t="s">
        <v>4</v>
      </c>
      <c r="AK8" s="61" t="s">
        <v>131</v>
      </c>
      <c r="AL8" s="120" t="s">
        <v>4</v>
      </c>
      <c r="AM8" s="120" t="s">
        <v>4</v>
      </c>
      <c r="AN8" s="12">
        <f t="shared" si="6"/>
        <v>86</v>
      </c>
      <c r="AO8" s="207" t="s">
        <v>4</v>
      </c>
      <c r="AP8" s="61" t="s">
        <v>131</v>
      </c>
      <c r="AQ8" s="120" t="s">
        <v>4</v>
      </c>
      <c r="AR8" s="120" t="s">
        <v>4</v>
      </c>
      <c r="AS8" s="12">
        <v>58</v>
      </c>
      <c r="AT8" s="207" t="s">
        <v>4</v>
      </c>
      <c r="AU8" s="61" t="s">
        <v>131</v>
      </c>
      <c r="AV8" s="120" t="s">
        <v>4</v>
      </c>
      <c r="AW8" s="120" t="s">
        <v>4</v>
      </c>
      <c r="AX8" s="12">
        <f t="shared" si="7"/>
        <v>76</v>
      </c>
      <c r="AY8" s="207" t="s">
        <v>4</v>
      </c>
      <c r="AZ8" s="61" t="s">
        <v>131</v>
      </c>
      <c r="BA8" s="120" t="s">
        <v>4</v>
      </c>
      <c r="BB8" s="120" t="s">
        <v>4</v>
      </c>
      <c r="BC8" s="12">
        <f t="shared" si="8"/>
        <v>53</v>
      </c>
      <c r="BD8" s="207" t="s">
        <v>4</v>
      </c>
      <c r="BE8" s="61" t="s">
        <v>131</v>
      </c>
      <c r="BF8" s="120" t="s">
        <v>4</v>
      </c>
      <c r="BG8" s="120" t="s">
        <v>4</v>
      </c>
      <c r="BH8" s="12">
        <f t="shared" si="9"/>
        <v>71</v>
      </c>
      <c r="BI8" s="207" t="s">
        <v>4</v>
      </c>
      <c r="BJ8" s="61" t="s">
        <v>131</v>
      </c>
      <c r="BK8" s="120" t="s">
        <v>4</v>
      </c>
      <c r="BL8" s="120" t="s">
        <v>4</v>
      </c>
      <c r="BM8" s="12">
        <f t="shared" si="10"/>
        <v>73</v>
      </c>
      <c r="BN8" s="207" t="s">
        <v>4</v>
      </c>
      <c r="BO8" s="61" t="s">
        <v>131</v>
      </c>
      <c r="BP8" s="120" t="s">
        <v>4</v>
      </c>
      <c r="BQ8" s="120" t="s">
        <v>4</v>
      </c>
      <c r="BR8" s="12">
        <f t="shared" si="11"/>
        <v>91</v>
      </c>
      <c r="BS8" s="207" t="s">
        <v>4</v>
      </c>
      <c r="BT8" s="61" t="s">
        <v>131</v>
      </c>
      <c r="BU8" s="120" t="s">
        <v>4</v>
      </c>
      <c r="BV8" s="120" t="s">
        <v>4</v>
      </c>
      <c r="BW8" s="12">
        <f t="shared" si="12"/>
        <v>68</v>
      </c>
      <c r="BX8" s="207" t="s">
        <v>4</v>
      </c>
      <c r="BY8" s="61" t="s">
        <v>131</v>
      </c>
      <c r="BZ8" s="120" t="s">
        <v>4</v>
      </c>
      <c r="CA8" s="120" t="s">
        <v>4</v>
      </c>
      <c r="CB8" s="12">
        <f t="shared" si="13"/>
        <v>86</v>
      </c>
      <c r="CC8" s="207" t="s">
        <v>4</v>
      </c>
      <c r="CD8" s="61" t="s">
        <v>131</v>
      </c>
      <c r="CE8" s="120" t="s">
        <v>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58</v>
      </c>
      <c r="F9" s="70" t="s">
        <v>4</v>
      </c>
      <c r="G9" s="61" t="s">
        <v>130</v>
      </c>
      <c r="H9" s="120" t="s">
        <v>4</v>
      </c>
      <c r="I9" s="120" t="s">
        <v>4</v>
      </c>
      <c r="J9" s="12">
        <f t="shared" si="0"/>
        <v>76</v>
      </c>
      <c r="K9" s="70" t="s">
        <v>4</v>
      </c>
      <c r="L9" s="61" t="s">
        <v>130</v>
      </c>
      <c r="M9" s="120" t="s">
        <v>4</v>
      </c>
      <c r="N9" s="120" t="s">
        <v>4</v>
      </c>
      <c r="O9" s="12">
        <f t="shared" si="1"/>
        <v>53</v>
      </c>
      <c r="P9" s="70" t="s">
        <v>4</v>
      </c>
      <c r="Q9" s="61" t="s">
        <v>130</v>
      </c>
      <c r="R9" s="120" t="s">
        <v>4</v>
      </c>
      <c r="S9" s="120" t="s">
        <v>4</v>
      </c>
      <c r="T9" s="12">
        <f t="shared" si="2"/>
        <v>71</v>
      </c>
      <c r="U9" s="70" t="s">
        <v>4</v>
      </c>
      <c r="V9" s="61" t="s">
        <v>130</v>
      </c>
      <c r="W9" s="120" t="s">
        <v>4</v>
      </c>
      <c r="X9" s="120" t="s">
        <v>4</v>
      </c>
      <c r="Y9" s="12">
        <f t="shared" si="3"/>
        <v>73</v>
      </c>
      <c r="Z9" s="70" t="s">
        <v>4</v>
      </c>
      <c r="AA9" s="61" t="s">
        <v>130</v>
      </c>
      <c r="AB9" s="120" t="s">
        <v>4</v>
      </c>
      <c r="AC9" s="120" t="s">
        <v>4</v>
      </c>
      <c r="AD9" s="12">
        <f t="shared" si="4"/>
        <v>91</v>
      </c>
      <c r="AE9" s="70" t="s">
        <v>4</v>
      </c>
      <c r="AF9" s="61" t="s">
        <v>130</v>
      </c>
      <c r="AG9" s="120" t="s">
        <v>4</v>
      </c>
      <c r="AH9" s="120" t="s">
        <v>4</v>
      </c>
      <c r="AI9" s="12">
        <f t="shared" si="5"/>
        <v>68</v>
      </c>
      <c r="AJ9" s="70" t="s">
        <v>4</v>
      </c>
      <c r="AK9" s="61" t="s">
        <v>130</v>
      </c>
      <c r="AL9" s="120" t="s">
        <v>4</v>
      </c>
      <c r="AM9" s="120" t="s">
        <v>4</v>
      </c>
      <c r="AN9" s="12">
        <f t="shared" si="6"/>
        <v>86</v>
      </c>
      <c r="AO9" s="70" t="s">
        <v>4</v>
      </c>
      <c r="AP9" s="61" t="s">
        <v>130</v>
      </c>
      <c r="AQ9" s="120" t="s">
        <v>4</v>
      </c>
      <c r="AR9" s="120" t="s">
        <v>4</v>
      </c>
      <c r="AS9" s="12">
        <v>58</v>
      </c>
      <c r="AT9" s="70" t="s">
        <v>4</v>
      </c>
      <c r="AU9" s="61" t="s">
        <v>130</v>
      </c>
      <c r="AV9" s="120" t="s">
        <v>4</v>
      </c>
      <c r="AW9" s="120" t="s">
        <v>4</v>
      </c>
      <c r="AX9" s="12">
        <f t="shared" si="7"/>
        <v>76</v>
      </c>
      <c r="AY9" s="70" t="s">
        <v>4</v>
      </c>
      <c r="AZ9" s="61" t="s">
        <v>130</v>
      </c>
      <c r="BA9" s="120" t="s">
        <v>4</v>
      </c>
      <c r="BB9" s="120" t="s">
        <v>4</v>
      </c>
      <c r="BC9" s="12">
        <f t="shared" si="8"/>
        <v>53</v>
      </c>
      <c r="BD9" s="70" t="s">
        <v>4</v>
      </c>
      <c r="BE9" s="61" t="s">
        <v>130</v>
      </c>
      <c r="BF9" s="120" t="s">
        <v>4</v>
      </c>
      <c r="BG9" s="120" t="s">
        <v>4</v>
      </c>
      <c r="BH9" s="12">
        <f t="shared" si="9"/>
        <v>71</v>
      </c>
      <c r="BI9" s="70" t="s">
        <v>4</v>
      </c>
      <c r="BJ9" s="61" t="s">
        <v>130</v>
      </c>
      <c r="BK9" s="120" t="s">
        <v>4</v>
      </c>
      <c r="BL9" s="120" t="s">
        <v>4</v>
      </c>
      <c r="BM9" s="12">
        <f t="shared" si="10"/>
        <v>73</v>
      </c>
      <c r="BN9" s="70" t="s">
        <v>4</v>
      </c>
      <c r="BO9" s="61" t="s">
        <v>130</v>
      </c>
      <c r="BP9" s="120" t="s">
        <v>4</v>
      </c>
      <c r="BQ9" s="120" t="s">
        <v>4</v>
      </c>
      <c r="BR9" s="12">
        <f t="shared" si="11"/>
        <v>91</v>
      </c>
      <c r="BS9" s="70" t="s">
        <v>4</v>
      </c>
      <c r="BT9" s="61" t="s">
        <v>130</v>
      </c>
      <c r="BU9" s="120" t="s">
        <v>4</v>
      </c>
      <c r="BV9" s="120" t="s">
        <v>4</v>
      </c>
      <c r="BW9" s="12">
        <f t="shared" si="12"/>
        <v>68</v>
      </c>
      <c r="BX9" s="70" t="s">
        <v>4</v>
      </c>
      <c r="BY9" s="61" t="s">
        <v>130</v>
      </c>
      <c r="BZ9" s="120" t="s">
        <v>4</v>
      </c>
      <c r="CA9" s="120" t="s">
        <v>4</v>
      </c>
      <c r="CB9" s="12">
        <f t="shared" si="13"/>
        <v>86</v>
      </c>
      <c r="CC9" s="70" t="s">
        <v>4</v>
      </c>
      <c r="CD9" s="61" t="s">
        <v>130</v>
      </c>
      <c r="CE9" s="120" t="s">
        <v>4</v>
      </c>
      <c r="CF9" s="120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58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76</v>
      </c>
      <c r="K10" s="71" t="s">
        <v>4</v>
      </c>
      <c r="L10" s="61" t="s">
        <v>132</v>
      </c>
      <c r="M10" s="120" t="s">
        <v>4</v>
      </c>
      <c r="N10" s="120" t="s">
        <v>4</v>
      </c>
      <c r="O10" s="15">
        <f t="shared" si="1"/>
        <v>53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2"/>
        <v>71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3"/>
        <v>73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4"/>
        <v>91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15">
        <f t="shared" si="5"/>
        <v>68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6"/>
        <v>86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58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7"/>
        <v>76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15">
        <f t="shared" si="8"/>
        <v>53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9"/>
        <v>71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10"/>
        <v>73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11"/>
        <v>91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15">
        <f t="shared" si="12"/>
        <v>68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13"/>
        <v>86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58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76</v>
      </c>
      <c r="K11" s="71" t="s">
        <v>4</v>
      </c>
      <c r="L11" s="61" t="s">
        <v>132</v>
      </c>
      <c r="M11" s="120" t="s">
        <v>4</v>
      </c>
      <c r="N11" s="120" t="s">
        <v>4</v>
      </c>
      <c r="O11" s="15">
        <f t="shared" si="1"/>
        <v>53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71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3"/>
        <v>73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4"/>
        <v>91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15">
        <f t="shared" si="5"/>
        <v>68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6"/>
        <v>86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58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7"/>
        <v>76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15">
        <f t="shared" si="8"/>
        <v>53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9"/>
        <v>71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10"/>
        <v>73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11"/>
        <v>91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15">
        <f t="shared" si="12"/>
        <v>68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13"/>
        <v>86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58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76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f t="shared" si="1"/>
        <v>53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2"/>
        <v>71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3"/>
        <v>73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4"/>
        <v>91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f t="shared" si="5"/>
        <v>68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6"/>
        <v>86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58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7"/>
        <v>76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f t="shared" si="8"/>
        <v>53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9"/>
        <v>71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10"/>
        <v>73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11"/>
        <v>91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f t="shared" si="12"/>
        <v>68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13"/>
        <v>86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58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76</v>
      </c>
      <c r="K13" s="71" t="s">
        <v>4</v>
      </c>
      <c r="L13" s="115" t="s">
        <v>130</v>
      </c>
      <c r="M13" s="120" t="s">
        <v>4</v>
      </c>
      <c r="N13" s="120" t="s">
        <v>4</v>
      </c>
      <c r="O13" s="15">
        <f t="shared" si="1"/>
        <v>53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2"/>
        <v>71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3"/>
        <v>73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4"/>
        <v>91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15">
        <f t="shared" si="5"/>
        <v>68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6"/>
        <v>86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58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7"/>
        <v>76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15">
        <f t="shared" si="8"/>
        <v>53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9"/>
        <v>71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10"/>
        <v>73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11"/>
        <v>91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15">
        <f t="shared" si="12"/>
        <v>68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13"/>
        <v>86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58</v>
      </c>
      <c r="F14" s="71" t="s">
        <v>4</v>
      </c>
      <c r="G14" s="61" t="s">
        <v>132</v>
      </c>
      <c r="H14" s="120" t="s">
        <v>4</v>
      </c>
      <c r="I14" s="120" t="s">
        <v>4</v>
      </c>
      <c r="J14" s="15">
        <f t="shared" si="0"/>
        <v>76</v>
      </c>
      <c r="K14" s="71" t="s">
        <v>4</v>
      </c>
      <c r="L14" s="61" t="s">
        <v>132</v>
      </c>
      <c r="M14" s="120" t="s">
        <v>4</v>
      </c>
      <c r="N14" s="120" t="s">
        <v>4</v>
      </c>
      <c r="O14" s="15">
        <f t="shared" si="1"/>
        <v>53</v>
      </c>
      <c r="P14" s="71" t="s">
        <v>4</v>
      </c>
      <c r="Q14" s="61" t="s">
        <v>132</v>
      </c>
      <c r="R14" s="120" t="s">
        <v>4</v>
      </c>
      <c r="S14" s="120" t="s">
        <v>4</v>
      </c>
      <c r="T14" s="15">
        <f t="shared" si="2"/>
        <v>71</v>
      </c>
      <c r="U14" s="71" t="s">
        <v>4</v>
      </c>
      <c r="V14" s="61" t="s">
        <v>132</v>
      </c>
      <c r="W14" s="120" t="s">
        <v>4</v>
      </c>
      <c r="X14" s="120" t="s">
        <v>4</v>
      </c>
      <c r="Y14" s="15">
        <f t="shared" si="3"/>
        <v>73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15">
        <f t="shared" si="4"/>
        <v>91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15">
        <f t="shared" si="5"/>
        <v>68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15">
        <f t="shared" si="6"/>
        <v>86</v>
      </c>
      <c r="AO14" s="71" t="s">
        <v>4</v>
      </c>
      <c r="AP14" s="61" t="s">
        <v>132</v>
      </c>
      <c r="AQ14" s="120" t="s">
        <v>4</v>
      </c>
      <c r="AR14" s="120" t="s">
        <v>4</v>
      </c>
      <c r="AS14" s="15">
        <v>58</v>
      </c>
      <c r="AT14" s="71" t="s">
        <v>4</v>
      </c>
      <c r="AU14" s="61" t="s">
        <v>132</v>
      </c>
      <c r="AV14" s="120" t="s">
        <v>4</v>
      </c>
      <c r="AW14" s="120" t="s">
        <v>4</v>
      </c>
      <c r="AX14" s="15">
        <f t="shared" si="7"/>
        <v>76</v>
      </c>
      <c r="AY14" s="71" t="s">
        <v>4</v>
      </c>
      <c r="AZ14" s="61" t="s">
        <v>132</v>
      </c>
      <c r="BA14" s="120" t="s">
        <v>4</v>
      </c>
      <c r="BB14" s="120" t="s">
        <v>4</v>
      </c>
      <c r="BC14" s="15">
        <f t="shared" si="8"/>
        <v>53</v>
      </c>
      <c r="BD14" s="71" t="s">
        <v>4</v>
      </c>
      <c r="BE14" s="61" t="s">
        <v>132</v>
      </c>
      <c r="BF14" s="120" t="s">
        <v>4</v>
      </c>
      <c r="BG14" s="120" t="s">
        <v>4</v>
      </c>
      <c r="BH14" s="15">
        <f t="shared" si="9"/>
        <v>71</v>
      </c>
      <c r="BI14" s="71" t="s">
        <v>4</v>
      </c>
      <c r="BJ14" s="61" t="s">
        <v>132</v>
      </c>
      <c r="BK14" s="120" t="s">
        <v>4</v>
      </c>
      <c r="BL14" s="120" t="s">
        <v>4</v>
      </c>
      <c r="BM14" s="15">
        <f t="shared" si="10"/>
        <v>73</v>
      </c>
      <c r="BN14" s="71" t="s">
        <v>4</v>
      </c>
      <c r="BO14" s="61" t="s">
        <v>132</v>
      </c>
      <c r="BP14" s="120" t="s">
        <v>4</v>
      </c>
      <c r="BQ14" s="120" t="s">
        <v>4</v>
      </c>
      <c r="BR14" s="15">
        <f t="shared" si="11"/>
        <v>91</v>
      </c>
      <c r="BS14" s="71" t="s">
        <v>4</v>
      </c>
      <c r="BT14" s="61" t="s">
        <v>132</v>
      </c>
      <c r="BU14" s="120" t="s">
        <v>4</v>
      </c>
      <c r="BV14" s="120" t="s">
        <v>4</v>
      </c>
      <c r="BW14" s="15">
        <f t="shared" si="12"/>
        <v>68</v>
      </c>
      <c r="BX14" s="71" t="s">
        <v>4</v>
      </c>
      <c r="BY14" s="61" t="s">
        <v>132</v>
      </c>
      <c r="BZ14" s="120" t="s">
        <v>4</v>
      </c>
      <c r="CA14" s="120" t="s">
        <v>4</v>
      </c>
      <c r="CB14" s="15">
        <f t="shared" si="13"/>
        <v>86</v>
      </c>
      <c r="CC14" s="71" t="s">
        <v>4</v>
      </c>
      <c r="CD14" s="61" t="s">
        <v>132</v>
      </c>
      <c r="CE14" s="120" t="s">
        <v>4</v>
      </c>
      <c r="CF14" s="120" t="s">
        <v>4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58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76</v>
      </c>
      <c r="K15" s="71" t="s">
        <v>4</v>
      </c>
      <c r="L15" s="115" t="s">
        <v>130</v>
      </c>
      <c r="M15" s="120" t="s">
        <v>4</v>
      </c>
      <c r="N15" s="120" t="s">
        <v>4</v>
      </c>
      <c r="O15" s="15">
        <f t="shared" si="1"/>
        <v>53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71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3"/>
        <v>73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4"/>
        <v>91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15">
        <f t="shared" si="5"/>
        <v>68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6"/>
        <v>86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15">
        <v>58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15">
        <f t="shared" si="7"/>
        <v>76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15">
        <f t="shared" si="8"/>
        <v>53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15">
        <f t="shared" si="9"/>
        <v>71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10"/>
        <v>73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15">
        <f t="shared" si="11"/>
        <v>91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15">
        <f t="shared" si="12"/>
        <v>68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15">
        <f t="shared" si="13"/>
        <v>86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58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76</v>
      </c>
      <c r="K16" s="71" t="s">
        <v>4</v>
      </c>
      <c r="L16" s="61" t="s">
        <v>133</v>
      </c>
      <c r="M16" s="120" t="s">
        <v>4</v>
      </c>
      <c r="N16" s="120" t="s">
        <v>4</v>
      </c>
      <c r="O16" s="15">
        <f t="shared" si="1"/>
        <v>53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2"/>
        <v>71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3"/>
        <v>73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4"/>
        <v>91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15">
        <f t="shared" si="5"/>
        <v>68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6"/>
        <v>86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58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7"/>
        <v>76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15">
        <f t="shared" si="8"/>
        <v>53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9"/>
        <v>71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10"/>
        <v>73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11"/>
        <v>91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15">
        <f t="shared" si="12"/>
        <v>68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13"/>
        <v>86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58</v>
      </c>
      <c r="F17" s="71" t="s">
        <v>4</v>
      </c>
      <c r="G17" s="61" t="s">
        <v>132</v>
      </c>
      <c r="H17" s="120" t="s">
        <v>4</v>
      </c>
      <c r="I17" s="120" t="s">
        <v>4</v>
      </c>
      <c r="J17" s="15">
        <f t="shared" si="0"/>
        <v>76</v>
      </c>
      <c r="K17" s="71" t="s">
        <v>4</v>
      </c>
      <c r="L17" s="61" t="s">
        <v>132</v>
      </c>
      <c r="M17" s="120" t="s">
        <v>4</v>
      </c>
      <c r="N17" s="120" t="s">
        <v>4</v>
      </c>
      <c r="O17" s="15">
        <f t="shared" si="1"/>
        <v>53</v>
      </c>
      <c r="P17" s="71" t="s">
        <v>4</v>
      </c>
      <c r="Q17" s="61" t="s">
        <v>132</v>
      </c>
      <c r="R17" s="120" t="s">
        <v>4</v>
      </c>
      <c r="S17" s="120" t="s">
        <v>4</v>
      </c>
      <c r="T17" s="15">
        <f t="shared" si="2"/>
        <v>71</v>
      </c>
      <c r="U17" s="71" t="s">
        <v>4</v>
      </c>
      <c r="V17" s="61" t="s">
        <v>132</v>
      </c>
      <c r="W17" s="120" t="s">
        <v>4</v>
      </c>
      <c r="X17" s="120" t="s">
        <v>4</v>
      </c>
      <c r="Y17" s="15">
        <f t="shared" si="3"/>
        <v>73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15">
        <f t="shared" si="4"/>
        <v>91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15">
        <f t="shared" si="5"/>
        <v>68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15">
        <f t="shared" si="6"/>
        <v>86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15">
        <v>58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15">
        <f t="shared" si="7"/>
        <v>76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15">
        <f t="shared" si="8"/>
        <v>53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15">
        <f t="shared" si="9"/>
        <v>71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15">
        <f t="shared" si="10"/>
        <v>73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15">
        <f t="shared" si="11"/>
        <v>91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15">
        <f t="shared" si="12"/>
        <v>68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15">
        <f t="shared" si="13"/>
        <v>86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58</v>
      </c>
      <c r="F18" s="71" t="s">
        <v>4</v>
      </c>
      <c r="G18" s="115" t="s">
        <v>130</v>
      </c>
      <c r="H18" s="120" t="s">
        <v>4</v>
      </c>
      <c r="I18" s="120" t="s">
        <v>4</v>
      </c>
      <c r="J18" s="15">
        <f t="shared" si="0"/>
        <v>76</v>
      </c>
      <c r="K18" s="71" t="s">
        <v>4</v>
      </c>
      <c r="L18" s="115" t="s">
        <v>130</v>
      </c>
      <c r="M18" s="120" t="s">
        <v>4</v>
      </c>
      <c r="N18" s="120" t="s">
        <v>4</v>
      </c>
      <c r="O18" s="15">
        <f t="shared" si="1"/>
        <v>53</v>
      </c>
      <c r="P18" s="71" t="s">
        <v>4</v>
      </c>
      <c r="Q18" s="115" t="s">
        <v>130</v>
      </c>
      <c r="R18" s="120" t="s">
        <v>4</v>
      </c>
      <c r="S18" s="120" t="s">
        <v>4</v>
      </c>
      <c r="T18" s="15">
        <f t="shared" si="2"/>
        <v>71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3"/>
        <v>73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15">
        <f t="shared" si="4"/>
        <v>91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15">
        <f t="shared" si="5"/>
        <v>68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15">
        <f t="shared" si="6"/>
        <v>86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15">
        <v>58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15">
        <f t="shared" si="7"/>
        <v>76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15">
        <f t="shared" si="8"/>
        <v>53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15">
        <f t="shared" si="9"/>
        <v>71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10"/>
        <v>73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15">
        <f t="shared" si="11"/>
        <v>91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15">
        <f t="shared" si="12"/>
        <v>68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15">
        <f t="shared" si="13"/>
        <v>86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58</v>
      </c>
      <c r="F19" s="71" t="s">
        <v>4</v>
      </c>
      <c r="G19" s="61" t="s">
        <v>132</v>
      </c>
      <c r="H19" s="120" t="s">
        <v>4</v>
      </c>
      <c r="I19" s="120" t="s">
        <v>4</v>
      </c>
      <c r="J19" s="15">
        <f t="shared" si="0"/>
        <v>76</v>
      </c>
      <c r="K19" s="71" t="s">
        <v>4</v>
      </c>
      <c r="L19" s="61" t="s">
        <v>132</v>
      </c>
      <c r="M19" s="120" t="s">
        <v>4</v>
      </c>
      <c r="N19" s="120" t="s">
        <v>4</v>
      </c>
      <c r="O19" s="15">
        <f t="shared" si="1"/>
        <v>53</v>
      </c>
      <c r="P19" s="71" t="s">
        <v>4</v>
      </c>
      <c r="Q19" s="61" t="s">
        <v>132</v>
      </c>
      <c r="R19" s="120" t="s">
        <v>4</v>
      </c>
      <c r="S19" s="120" t="s">
        <v>4</v>
      </c>
      <c r="T19" s="15">
        <f t="shared" si="2"/>
        <v>71</v>
      </c>
      <c r="U19" s="71" t="s">
        <v>4</v>
      </c>
      <c r="V19" s="61" t="s">
        <v>132</v>
      </c>
      <c r="W19" s="120" t="s">
        <v>4</v>
      </c>
      <c r="X19" s="120" t="s">
        <v>4</v>
      </c>
      <c r="Y19" s="15">
        <f t="shared" si="3"/>
        <v>73</v>
      </c>
      <c r="Z19" s="71" t="s">
        <v>4</v>
      </c>
      <c r="AA19" s="61" t="s">
        <v>132</v>
      </c>
      <c r="AB19" s="120" t="s">
        <v>4</v>
      </c>
      <c r="AC19" s="120" t="s">
        <v>4</v>
      </c>
      <c r="AD19" s="15">
        <f t="shared" si="4"/>
        <v>91</v>
      </c>
      <c r="AE19" s="71" t="s">
        <v>4</v>
      </c>
      <c r="AF19" s="61" t="s">
        <v>132</v>
      </c>
      <c r="AG19" s="120" t="s">
        <v>4</v>
      </c>
      <c r="AH19" s="120" t="s">
        <v>4</v>
      </c>
      <c r="AI19" s="15">
        <f t="shared" si="5"/>
        <v>68</v>
      </c>
      <c r="AJ19" s="71" t="s">
        <v>4</v>
      </c>
      <c r="AK19" s="61" t="s">
        <v>132</v>
      </c>
      <c r="AL19" s="120" t="s">
        <v>4</v>
      </c>
      <c r="AM19" s="120" t="s">
        <v>4</v>
      </c>
      <c r="AN19" s="15">
        <f t="shared" si="6"/>
        <v>86</v>
      </c>
      <c r="AO19" s="71" t="s">
        <v>4</v>
      </c>
      <c r="AP19" s="61" t="s">
        <v>132</v>
      </c>
      <c r="AQ19" s="120" t="s">
        <v>4</v>
      </c>
      <c r="AR19" s="120" t="s">
        <v>4</v>
      </c>
      <c r="AS19" s="15">
        <v>58</v>
      </c>
      <c r="AT19" s="71" t="s">
        <v>4</v>
      </c>
      <c r="AU19" s="61" t="s">
        <v>132</v>
      </c>
      <c r="AV19" s="120" t="s">
        <v>4</v>
      </c>
      <c r="AW19" s="120" t="s">
        <v>4</v>
      </c>
      <c r="AX19" s="15">
        <f t="shared" si="7"/>
        <v>76</v>
      </c>
      <c r="AY19" s="71" t="s">
        <v>4</v>
      </c>
      <c r="AZ19" s="61" t="s">
        <v>132</v>
      </c>
      <c r="BA19" s="120" t="s">
        <v>4</v>
      </c>
      <c r="BB19" s="120" t="s">
        <v>4</v>
      </c>
      <c r="BC19" s="15">
        <f t="shared" si="8"/>
        <v>53</v>
      </c>
      <c r="BD19" s="71" t="s">
        <v>4</v>
      </c>
      <c r="BE19" s="61" t="s">
        <v>132</v>
      </c>
      <c r="BF19" s="120" t="s">
        <v>4</v>
      </c>
      <c r="BG19" s="120" t="s">
        <v>4</v>
      </c>
      <c r="BH19" s="15">
        <f t="shared" si="9"/>
        <v>71</v>
      </c>
      <c r="BI19" s="71" t="s">
        <v>4</v>
      </c>
      <c r="BJ19" s="61" t="s">
        <v>132</v>
      </c>
      <c r="BK19" s="120" t="s">
        <v>4</v>
      </c>
      <c r="BL19" s="120" t="s">
        <v>4</v>
      </c>
      <c r="BM19" s="15">
        <f t="shared" si="10"/>
        <v>73</v>
      </c>
      <c r="BN19" s="71" t="s">
        <v>4</v>
      </c>
      <c r="BO19" s="61" t="s">
        <v>132</v>
      </c>
      <c r="BP19" s="120" t="s">
        <v>4</v>
      </c>
      <c r="BQ19" s="120" t="s">
        <v>4</v>
      </c>
      <c r="BR19" s="15">
        <f t="shared" si="11"/>
        <v>91</v>
      </c>
      <c r="BS19" s="71" t="s">
        <v>4</v>
      </c>
      <c r="BT19" s="61" t="s">
        <v>132</v>
      </c>
      <c r="BU19" s="120" t="s">
        <v>4</v>
      </c>
      <c r="BV19" s="120" t="s">
        <v>4</v>
      </c>
      <c r="BW19" s="15">
        <f t="shared" si="12"/>
        <v>68</v>
      </c>
      <c r="BX19" s="71" t="s">
        <v>4</v>
      </c>
      <c r="BY19" s="61" t="s">
        <v>132</v>
      </c>
      <c r="BZ19" s="120" t="s">
        <v>4</v>
      </c>
      <c r="CA19" s="120" t="s">
        <v>4</v>
      </c>
      <c r="CB19" s="15">
        <f t="shared" si="13"/>
        <v>86</v>
      </c>
      <c r="CC19" s="71" t="s">
        <v>4</v>
      </c>
      <c r="CD19" s="61" t="s">
        <v>132</v>
      </c>
      <c r="CE19" s="120" t="s">
        <v>4</v>
      </c>
      <c r="CF19" s="120" t="s">
        <v>4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58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76</v>
      </c>
      <c r="K20" s="71" t="s">
        <v>4</v>
      </c>
      <c r="L20" s="115" t="s">
        <v>130</v>
      </c>
      <c r="M20" s="120" t="s">
        <v>4</v>
      </c>
      <c r="N20" s="120" t="s">
        <v>4</v>
      </c>
      <c r="O20" s="15">
        <f t="shared" si="1"/>
        <v>53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71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3"/>
        <v>73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4"/>
        <v>91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15">
        <f t="shared" si="5"/>
        <v>68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6"/>
        <v>86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58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7"/>
        <v>76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15">
        <f t="shared" si="8"/>
        <v>53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9"/>
        <v>71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10"/>
        <v>73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11"/>
        <v>91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15">
        <f t="shared" si="12"/>
        <v>68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13"/>
        <v>86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58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76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f t="shared" si="1"/>
        <v>53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2"/>
        <v>71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 t="shared" si="3"/>
        <v>73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15">
        <f t="shared" si="4"/>
        <v>91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f t="shared" si="5"/>
        <v>68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f t="shared" si="6"/>
        <v>86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15">
        <v>58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7"/>
        <v>76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f t="shared" si="8"/>
        <v>53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9"/>
        <v>71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 t="shared" si="10"/>
        <v>73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15">
        <f t="shared" si="11"/>
        <v>91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15">
        <f t="shared" si="12"/>
        <v>68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f t="shared" si="13"/>
        <v>86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58</v>
      </c>
      <c r="F22" s="118" t="s">
        <v>4</v>
      </c>
      <c r="G22" s="110" t="s">
        <v>130</v>
      </c>
      <c r="H22" s="120" t="s">
        <v>4</v>
      </c>
      <c r="I22" s="120" t="s">
        <v>4</v>
      </c>
      <c r="J22" s="117">
        <f t="shared" si="0"/>
        <v>76</v>
      </c>
      <c r="K22" s="118" t="s">
        <v>4</v>
      </c>
      <c r="L22" s="110" t="s">
        <v>130</v>
      </c>
      <c r="M22" s="120" t="s">
        <v>4</v>
      </c>
      <c r="N22" s="120" t="s">
        <v>4</v>
      </c>
      <c r="O22" s="117">
        <f t="shared" si="1"/>
        <v>53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f t="shared" si="2"/>
        <v>71</v>
      </c>
      <c r="U22" s="118" t="s">
        <v>4</v>
      </c>
      <c r="V22" s="110" t="s">
        <v>130</v>
      </c>
      <c r="W22" s="120" t="s">
        <v>4</v>
      </c>
      <c r="X22" s="120" t="s">
        <v>4</v>
      </c>
      <c r="Y22" s="117">
        <f t="shared" si="3"/>
        <v>73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117">
        <f t="shared" si="4"/>
        <v>91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117">
        <f t="shared" si="5"/>
        <v>68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f t="shared" si="6"/>
        <v>86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117">
        <v>58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117">
        <f t="shared" si="7"/>
        <v>76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117">
        <f t="shared" si="8"/>
        <v>53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f t="shared" si="9"/>
        <v>71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117">
        <f t="shared" si="10"/>
        <v>73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117">
        <f t="shared" si="11"/>
        <v>91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117">
        <f t="shared" si="12"/>
        <v>68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f t="shared" si="13"/>
        <v>86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58</v>
      </c>
      <c r="F23" s="69">
        <v>30</v>
      </c>
      <c r="G23" s="59" t="s">
        <v>130</v>
      </c>
      <c r="H23" s="119" t="s">
        <v>4</v>
      </c>
      <c r="I23" s="119" t="s">
        <v>4</v>
      </c>
      <c r="J23" s="9">
        <f t="shared" si="0"/>
        <v>76</v>
      </c>
      <c r="K23" s="69">
        <v>30</v>
      </c>
      <c r="L23" s="59" t="s">
        <v>130</v>
      </c>
      <c r="M23" s="119" t="s">
        <v>4</v>
      </c>
      <c r="N23" s="119" t="s">
        <v>4</v>
      </c>
      <c r="O23" s="9">
        <f t="shared" si="1"/>
        <v>53</v>
      </c>
      <c r="P23" s="69">
        <v>30</v>
      </c>
      <c r="Q23" s="59" t="s">
        <v>130</v>
      </c>
      <c r="R23" s="119" t="s">
        <v>4</v>
      </c>
      <c r="S23" s="119" t="s">
        <v>4</v>
      </c>
      <c r="T23" s="9">
        <f t="shared" si="2"/>
        <v>71</v>
      </c>
      <c r="U23" s="69">
        <v>30</v>
      </c>
      <c r="V23" s="59" t="s">
        <v>130</v>
      </c>
      <c r="W23" s="119" t="s">
        <v>4</v>
      </c>
      <c r="X23" s="119" t="s">
        <v>4</v>
      </c>
      <c r="Y23" s="9">
        <f t="shared" si="3"/>
        <v>73</v>
      </c>
      <c r="Z23" s="69">
        <v>30</v>
      </c>
      <c r="AA23" s="59" t="s">
        <v>130</v>
      </c>
      <c r="AB23" s="119" t="s">
        <v>4</v>
      </c>
      <c r="AC23" s="119" t="s">
        <v>4</v>
      </c>
      <c r="AD23" s="9">
        <f t="shared" si="4"/>
        <v>91</v>
      </c>
      <c r="AE23" s="69">
        <v>30</v>
      </c>
      <c r="AF23" s="59" t="s">
        <v>130</v>
      </c>
      <c r="AG23" s="119" t="s">
        <v>4</v>
      </c>
      <c r="AH23" s="119" t="s">
        <v>4</v>
      </c>
      <c r="AI23" s="9">
        <f t="shared" si="5"/>
        <v>68</v>
      </c>
      <c r="AJ23" s="69">
        <v>30</v>
      </c>
      <c r="AK23" s="59" t="s">
        <v>130</v>
      </c>
      <c r="AL23" s="119" t="s">
        <v>4</v>
      </c>
      <c r="AM23" s="119" t="s">
        <v>4</v>
      </c>
      <c r="AN23" s="9">
        <f t="shared" si="6"/>
        <v>86</v>
      </c>
      <c r="AO23" s="69">
        <v>30</v>
      </c>
      <c r="AP23" s="59" t="s">
        <v>130</v>
      </c>
      <c r="AQ23" s="119" t="s">
        <v>4</v>
      </c>
      <c r="AR23" s="119" t="s">
        <v>4</v>
      </c>
      <c r="AS23" s="9">
        <v>58</v>
      </c>
      <c r="AT23" s="69">
        <v>30</v>
      </c>
      <c r="AU23" s="59" t="s">
        <v>130</v>
      </c>
      <c r="AV23" s="119" t="s">
        <v>4</v>
      </c>
      <c r="AW23" s="119" t="s">
        <v>4</v>
      </c>
      <c r="AX23" s="9">
        <f t="shared" si="7"/>
        <v>76</v>
      </c>
      <c r="AY23" s="69">
        <v>30</v>
      </c>
      <c r="AZ23" s="59" t="s">
        <v>130</v>
      </c>
      <c r="BA23" s="119" t="s">
        <v>4</v>
      </c>
      <c r="BB23" s="119" t="s">
        <v>4</v>
      </c>
      <c r="BC23" s="9">
        <f t="shared" si="8"/>
        <v>53</v>
      </c>
      <c r="BD23" s="69">
        <v>30</v>
      </c>
      <c r="BE23" s="59" t="s">
        <v>130</v>
      </c>
      <c r="BF23" s="119" t="s">
        <v>4</v>
      </c>
      <c r="BG23" s="119" t="s">
        <v>4</v>
      </c>
      <c r="BH23" s="9">
        <f t="shared" si="9"/>
        <v>71</v>
      </c>
      <c r="BI23" s="69">
        <v>30</v>
      </c>
      <c r="BJ23" s="59" t="s">
        <v>130</v>
      </c>
      <c r="BK23" s="119" t="s">
        <v>4</v>
      </c>
      <c r="BL23" s="119" t="s">
        <v>4</v>
      </c>
      <c r="BM23" s="9">
        <f t="shared" si="10"/>
        <v>73</v>
      </c>
      <c r="BN23" s="69">
        <v>30</v>
      </c>
      <c r="BO23" s="59" t="s">
        <v>130</v>
      </c>
      <c r="BP23" s="119" t="s">
        <v>4</v>
      </c>
      <c r="BQ23" s="119" t="s">
        <v>4</v>
      </c>
      <c r="BR23" s="9">
        <f t="shared" si="11"/>
        <v>91</v>
      </c>
      <c r="BS23" s="69">
        <v>30</v>
      </c>
      <c r="BT23" s="59" t="s">
        <v>130</v>
      </c>
      <c r="BU23" s="119" t="s">
        <v>4</v>
      </c>
      <c r="BV23" s="119" t="s">
        <v>4</v>
      </c>
      <c r="BW23" s="9">
        <f t="shared" si="12"/>
        <v>68</v>
      </c>
      <c r="BX23" s="69">
        <v>30</v>
      </c>
      <c r="BY23" s="59" t="s">
        <v>130</v>
      </c>
      <c r="BZ23" s="119" t="s">
        <v>4</v>
      </c>
      <c r="CA23" s="119" t="s">
        <v>4</v>
      </c>
      <c r="CB23" s="9">
        <f t="shared" si="13"/>
        <v>86</v>
      </c>
      <c r="CC23" s="69">
        <v>30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58</v>
      </c>
      <c r="F24" s="116">
        <v>4</v>
      </c>
      <c r="G24" s="61" t="s">
        <v>131</v>
      </c>
      <c r="H24" s="120" t="s">
        <v>134</v>
      </c>
      <c r="I24" s="120" t="s">
        <v>4</v>
      </c>
      <c r="J24" s="15">
        <f t="shared" si="0"/>
        <v>76</v>
      </c>
      <c r="K24" s="116">
        <v>4</v>
      </c>
      <c r="L24" s="61" t="s">
        <v>131</v>
      </c>
      <c r="M24" s="120" t="s">
        <v>134</v>
      </c>
      <c r="N24" s="120" t="s">
        <v>4</v>
      </c>
      <c r="O24" s="15">
        <f t="shared" si="1"/>
        <v>53</v>
      </c>
      <c r="P24" s="211">
        <v>3.8</v>
      </c>
      <c r="Q24" s="176" t="s">
        <v>131</v>
      </c>
      <c r="R24" s="120" t="s">
        <v>134</v>
      </c>
      <c r="S24" s="120" t="s">
        <v>4</v>
      </c>
      <c r="T24" s="15">
        <f t="shared" si="2"/>
        <v>71</v>
      </c>
      <c r="U24" s="211">
        <v>3.8</v>
      </c>
      <c r="V24" s="176" t="s">
        <v>131</v>
      </c>
      <c r="W24" s="120" t="s">
        <v>134</v>
      </c>
      <c r="X24" s="120" t="s">
        <v>4</v>
      </c>
      <c r="Y24" s="15">
        <f t="shared" si="3"/>
        <v>73</v>
      </c>
      <c r="Z24" s="116">
        <v>4</v>
      </c>
      <c r="AA24" s="61" t="s">
        <v>131</v>
      </c>
      <c r="AB24" s="120" t="s">
        <v>134</v>
      </c>
      <c r="AC24" s="120" t="s">
        <v>4</v>
      </c>
      <c r="AD24" s="15">
        <f t="shared" si="4"/>
        <v>91</v>
      </c>
      <c r="AE24" s="116">
        <v>4</v>
      </c>
      <c r="AF24" s="61" t="s">
        <v>131</v>
      </c>
      <c r="AG24" s="120" t="s">
        <v>134</v>
      </c>
      <c r="AH24" s="120" t="s">
        <v>4</v>
      </c>
      <c r="AI24" s="15">
        <f t="shared" si="5"/>
        <v>68</v>
      </c>
      <c r="AJ24" s="211">
        <v>3.8</v>
      </c>
      <c r="AK24" s="176" t="s">
        <v>131</v>
      </c>
      <c r="AL24" s="120" t="s">
        <v>134</v>
      </c>
      <c r="AM24" s="120" t="s">
        <v>4</v>
      </c>
      <c r="AN24" s="15">
        <f t="shared" si="6"/>
        <v>86</v>
      </c>
      <c r="AO24" s="211">
        <v>3.8</v>
      </c>
      <c r="AP24" s="176" t="s">
        <v>131</v>
      </c>
      <c r="AQ24" s="120" t="s">
        <v>134</v>
      </c>
      <c r="AR24" s="120" t="s">
        <v>4</v>
      </c>
      <c r="AS24" s="15">
        <v>58</v>
      </c>
      <c r="AT24" s="116">
        <v>4</v>
      </c>
      <c r="AU24" s="61" t="s">
        <v>131</v>
      </c>
      <c r="AV24" s="120" t="s">
        <v>134</v>
      </c>
      <c r="AW24" s="120" t="s">
        <v>4</v>
      </c>
      <c r="AX24" s="15">
        <f t="shared" si="7"/>
        <v>76</v>
      </c>
      <c r="AY24" s="116">
        <v>4</v>
      </c>
      <c r="AZ24" s="61" t="s">
        <v>131</v>
      </c>
      <c r="BA24" s="120" t="s">
        <v>134</v>
      </c>
      <c r="BB24" s="120" t="s">
        <v>4</v>
      </c>
      <c r="BC24" s="15">
        <f t="shared" si="8"/>
        <v>53</v>
      </c>
      <c r="BD24" s="211">
        <v>3.8</v>
      </c>
      <c r="BE24" s="176" t="s">
        <v>131</v>
      </c>
      <c r="BF24" s="120" t="s">
        <v>134</v>
      </c>
      <c r="BG24" s="120" t="s">
        <v>4</v>
      </c>
      <c r="BH24" s="15">
        <f t="shared" si="9"/>
        <v>71</v>
      </c>
      <c r="BI24" s="211">
        <v>3.8</v>
      </c>
      <c r="BJ24" s="176" t="s">
        <v>131</v>
      </c>
      <c r="BK24" s="120" t="s">
        <v>134</v>
      </c>
      <c r="BL24" s="120" t="s">
        <v>4</v>
      </c>
      <c r="BM24" s="15">
        <f t="shared" si="10"/>
        <v>73</v>
      </c>
      <c r="BN24" s="116">
        <v>4</v>
      </c>
      <c r="BO24" s="61" t="s">
        <v>131</v>
      </c>
      <c r="BP24" s="120" t="s">
        <v>134</v>
      </c>
      <c r="BQ24" s="120" t="s">
        <v>4</v>
      </c>
      <c r="BR24" s="15">
        <f t="shared" si="11"/>
        <v>91</v>
      </c>
      <c r="BS24" s="116">
        <v>4</v>
      </c>
      <c r="BT24" s="61" t="s">
        <v>131</v>
      </c>
      <c r="BU24" s="120" t="s">
        <v>134</v>
      </c>
      <c r="BV24" s="120" t="s">
        <v>4</v>
      </c>
      <c r="BW24" s="15">
        <f t="shared" si="12"/>
        <v>68</v>
      </c>
      <c r="BX24" s="211">
        <v>3.8</v>
      </c>
      <c r="BY24" s="176" t="s">
        <v>131</v>
      </c>
      <c r="BZ24" s="120" t="s">
        <v>134</v>
      </c>
      <c r="CA24" s="120" t="s">
        <v>4</v>
      </c>
      <c r="CB24" s="15">
        <f t="shared" si="13"/>
        <v>86</v>
      </c>
      <c r="CC24" s="211">
        <v>3.8</v>
      </c>
      <c r="CD24" s="176" t="s">
        <v>131</v>
      </c>
      <c r="CE24" s="120" t="s">
        <v>134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56</v>
      </c>
      <c r="F25" s="71" t="s">
        <v>4</v>
      </c>
      <c r="G25" s="61" t="s">
        <v>130</v>
      </c>
      <c r="H25" s="120" t="s">
        <v>4</v>
      </c>
      <c r="I25" s="120" t="s">
        <v>4</v>
      </c>
      <c r="J25" s="15">
        <f t="shared" si="0"/>
        <v>74</v>
      </c>
      <c r="K25" s="71" t="s">
        <v>4</v>
      </c>
      <c r="L25" s="61" t="s">
        <v>130</v>
      </c>
      <c r="M25" s="120" t="s">
        <v>4</v>
      </c>
      <c r="N25" s="120" t="s">
        <v>4</v>
      </c>
      <c r="O25" s="15">
        <f t="shared" si="1"/>
        <v>51</v>
      </c>
      <c r="P25" s="71" t="s">
        <v>4</v>
      </c>
      <c r="Q25" s="61" t="s">
        <v>130</v>
      </c>
      <c r="R25" s="120" t="s">
        <v>4</v>
      </c>
      <c r="S25" s="120" t="s">
        <v>4</v>
      </c>
      <c r="T25" s="15">
        <f t="shared" si="2"/>
        <v>69</v>
      </c>
      <c r="U25" s="71" t="s">
        <v>4</v>
      </c>
      <c r="V25" s="61" t="s">
        <v>130</v>
      </c>
      <c r="W25" s="120" t="s">
        <v>4</v>
      </c>
      <c r="X25" s="120" t="s">
        <v>4</v>
      </c>
      <c r="Y25" s="15">
        <f t="shared" si="3"/>
        <v>71</v>
      </c>
      <c r="Z25" s="71" t="s">
        <v>4</v>
      </c>
      <c r="AA25" s="61" t="s">
        <v>130</v>
      </c>
      <c r="AB25" s="120" t="s">
        <v>4</v>
      </c>
      <c r="AC25" s="120" t="s">
        <v>4</v>
      </c>
      <c r="AD25" s="15">
        <f t="shared" si="4"/>
        <v>89</v>
      </c>
      <c r="AE25" s="71" t="s">
        <v>4</v>
      </c>
      <c r="AF25" s="61" t="s">
        <v>130</v>
      </c>
      <c r="AG25" s="120" t="s">
        <v>4</v>
      </c>
      <c r="AH25" s="120" t="s">
        <v>4</v>
      </c>
      <c r="AI25" s="15">
        <f t="shared" si="5"/>
        <v>66</v>
      </c>
      <c r="AJ25" s="71" t="s">
        <v>4</v>
      </c>
      <c r="AK25" s="61" t="s">
        <v>130</v>
      </c>
      <c r="AL25" s="120" t="s">
        <v>4</v>
      </c>
      <c r="AM25" s="120" t="s">
        <v>4</v>
      </c>
      <c r="AN25" s="15">
        <f t="shared" si="6"/>
        <v>84</v>
      </c>
      <c r="AO25" s="71" t="s">
        <v>4</v>
      </c>
      <c r="AP25" s="61" t="s">
        <v>130</v>
      </c>
      <c r="AQ25" s="120" t="s">
        <v>4</v>
      </c>
      <c r="AR25" s="120" t="s">
        <v>4</v>
      </c>
      <c r="AS25" s="15">
        <v>56</v>
      </c>
      <c r="AT25" s="71" t="s">
        <v>4</v>
      </c>
      <c r="AU25" s="61" t="s">
        <v>130</v>
      </c>
      <c r="AV25" s="120" t="s">
        <v>4</v>
      </c>
      <c r="AW25" s="120" t="s">
        <v>4</v>
      </c>
      <c r="AX25" s="15">
        <f t="shared" si="7"/>
        <v>74</v>
      </c>
      <c r="AY25" s="71" t="s">
        <v>4</v>
      </c>
      <c r="AZ25" s="61" t="s">
        <v>130</v>
      </c>
      <c r="BA25" s="120" t="s">
        <v>4</v>
      </c>
      <c r="BB25" s="120" t="s">
        <v>4</v>
      </c>
      <c r="BC25" s="15">
        <f t="shared" si="8"/>
        <v>51</v>
      </c>
      <c r="BD25" s="71" t="s">
        <v>4</v>
      </c>
      <c r="BE25" s="61" t="s">
        <v>130</v>
      </c>
      <c r="BF25" s="120" t="s">
        <v>4</v>
      </c>
      <c r="BG25" s="120" t="s">
        <v>4</v>
      </c>
      <c r="BH25" s="15">
        <f t="shared" si="9"/>
        <v>69</v>
      </c>
      <c r="BI25" s="71" t="s">
        <v>4</v>
      </c>
      <c r="BJ25" s="61" t="s">
        <v>130</v>
      </c>
      <c r="BK25" s="120" t="s">
        <v>4</v>
      </c>
      <c r="BL25" s="120" t="s">
        <v>4</v>
      </c>
      <c r="BM25" s="15">
        <f t="shared" si="10"/>
        <v>71</v>
      </c>
      <c r="BN25" s="71" t="s">
        <v>4</v>
      </c>
      <c r="BO25" s="61" t="s">
        <v>130</v>
      </c>
      <c r="BP25" s="120" t="s">
        <v>4</v>
      </c>
      <c r="BQ25" s="120" t="s">
        <v>4</v>
      </c>
      <c r="BR25" s="15">
        <f t="shared" si="11"/>
        <v>89</v>
      </c>
      <c r="BS25" s="71" t="s">
        <v>4</v>
      </c>
      <c r="BT25" s="61" t="s">
        <v>130</v>
      </c>
      <c r="BU25" s="120" t="s">
        <v>4</v>
      </c>
      <c r="BV25" s="120" t="s">
        <v>4</v>
      </c>
      <c r="BW25" s="15">
        <f t="shared" si="12"/>
        <v>66</v>
      </c>
      <c r="BX25" s="71" t="s">
        <v>4</v>
      </c>
      <c r="BY25" s="61" t="s">
        <v>130</v>
      </c>
      <c r="BZ25" s="120" t="s">
        <v>4</v>
      </c>
      <c r="CA25" s="120" t="s">
        <v>4</v>
      </c>
      <c r="CB25" s="15">
        <f t="shared" si="13"/>
        <v>84</v>
      </c>
      <c r="CC25" s="71" t="s">
        <v>4</v>
      </c>
      <c r="CD25" s="61" t="s">
        <v>130</v>
      </c>
      <c r="CE25" s="120" t="s">
        <v>4</v>
      </c>
      <c r="CF25" s="120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56</v>
      </c>
      <c r="F26" s="71">
        <v>10</v>
      </c>
      <c r="G26" s="61" t="s">
        <v>130</v>
      </c>
      <c r="H26" s="120" t="s">
        <v>134</v>
      </c>
      <c r="I26" s="120" t="s">
        <v>136</v>
      </c>
      <c r="J26" s="15">
        <f t="shared" si="0"/>
        <v>74</v>
      </c>
      <c r="K26" s="71">
        <v>10</v>
      </c>
      <c r="L26" s="61" t="s">
        <v>130</v>
      </c>
      <c r="M26" s="120" t="s">
        <v>134</v>
      </c>
      <c r="N26" s="120" t="s">
        <v>136</v>
      </c>
      <c r="O26" s="15">
        <f t="shared" si="1"/>
        <v>51</v>
      </c>
      <c r="P26" s="71">
        <v>10</v>
      </c>
      <c r="Q26" s="61" t="s">
        <v>130</v>
      </c>
      <c r="R26" s="120" t="s">
        <v>134</v>
      </c>
      <c r="S26" s="120" t="s">
        <v>136</v>
      </c>
      <c r="T26" s="15">
        <f t="shared" si="2"/>
        <v>69</v>
      </c>
      <c r="U26" s="71">
        <v>10</v>
      </c>
      <c r="V26" s="61" t="s">
        <v>130</v>
      </c>
      <c r="W26" s="120" t="s">
        <v>134</v>
      </c>
      <c r="X26" s="120" t="s">
        <v>136</v>
      </c>
      <c r="Y26" s="15">
        <f t="shared" si="3"/>
        <v>71</v>
      </c>
      <c r="Z26" s="71">
        <v>10</v>
      </c>
      <c r="AA26" s="61" t="s">
        <v>130</v>
      </c>
      <c r="AB26" s="120" t="s">
        <v>134</v>
      </c>
      <c r="AC26" s="120" t="s">
        <v>136</v>
      </c>
      <c r="AD26" s="15">
        <f t="shared" si="4"/>
        <v>89</v>
      </c>
      <c r="AE26" s="71">
        <v>10</v>
      </c>
      <c r="AF26" s="61" t="s">
        <v>130</v>
      </c>
      <c r="AG26" s="120" t="s">
        <v>134</v>
      </c>
      <c r="AH26" s="120" t="s">
        <v>136</v>
      </c>
      <c r="AI26" s="15">
        <f t="shared" si="5"/>
        <v>66</v>
      </c>
      <c r="AJ26" s="71">
        <v>10</v>
      </c>
      <c r="AK26" s="61" t="s">
        <v>130</v>
      </c>
      <c r="AL26" s="120" t="s">
        <v>134</v>
      </c>
      <c r="AM26" s="120" t="s">
        <v>136</v>
      </c>
      <c r="AN26" s="15">
        <f t="shared" si="6"/>
        <v>84</v>
      </c>
      <c r="AO26" s="71">
        <v>10</v>
      </c>
      <c r="AP26" s="61" t="s">
        <v>130</v>
      </c>
      <c r="AQ26" s="120" t="s">
        <v>134</v>
      </c>
      <c r="AR26" s="120" t="s">
        <v>136</v>
      </c>
      <c r="AS26" s="15">
        <v>56</v>
      </c>
      <c r="AT26" s="71">
        <v>10</v>
      </c>
      <c r="AU26" s="61" t="s">
        <v>130</v>
      </c>
      <c r="AV26" s="120" t="s">
        <v>134</v>
      </c>
      <c r="AW26" s="120" t="s">
        <v>136</v>
      </c>
      <c r="AX26" s="15">
        <f t="shared" si="7"/>
        <v>74</v>
      </c>
      <c r="AY26" s="71">
        <v>10</v>
      </c>
      <c r="AZ26" s="61" t="s">
        <v>130</v>
      </c>
      <c r="BA26" s="120" t="s">
        <v>134</v>
      </c>
      <c r="BB26" s="120" t="s">
        <v>136</v>
      </c>
      <c r="BC26" s="15">
        <f t="shared" si="8"/>
        <v>51</v>
      </c>
      <c r="BD26" s="71">
        <v>10</v>
      </c>
      <c r="BE26" s="61" t="s">
        <v>130</v>
      </c>
      <c r="BF26" s="120" t="s">
        <v>134</v>
      </c>
      <c r="BG26" s="120" t="s">
        <v>136</v>
      </c>
      <c r="BH26" s="15">
        <f t="shared" si="9"/>
        <v>69</v>
      </c>
      <c r="BI26" s="71">
        <v>10</v>
      </c>
      <c r="BJ26" s="61" t="s">
        <v>130</v>
      </c>
      <c r="BK26" s="120" t="s">
        <v>134</v>
      </c>
      <c r="BL26" s="120" t="s">
        <v>136</v>
      </c>
      <c r="BM26" s="15">
        <f t="shared" si="10"/>
        <v>71</v>
      </c>
      <c r="BN26" s="71">
        <v>10</v>
      </c>
      <c r="BO26" s="61" t="s">
        <v>130</v>
      </c>
      <c r="BP26" s="120" t="s">
        <v>134</v>
      </c>
      <c r="BQ26" s="120" t="s">
        <v>136</v>
      </c>
      <c r="BR26" s="15">
        <f t="shared" si="11"/>
        <v>89</v>
      </c>
      <c r="BS26" s="71">
        <v>10</v>
      </c>
      <c r="BT26" s="61" t="s">
        <v>130</v>
      </c>
      <c r="BU26" s="120" t="s">
        <v>134</v>
      </c>
      <c r="BV26" s="120" t="s">
        <v>136</v>
      </c>
      <c r="BW26" s="15">
        <f t="shared" si="12"/>
        <v>66</v>
      </c>
      <c r="BX26" s="71">
        <v>10</v>
      </c>
      <c r="BY26" s="61" t="s">
        <v>130</v>
      </c>
      <c r="BZ26" s="120" t="s">
        <v>134</v>
      </c>
      <c r="CA26" s="120" t="s">
        <v>136</v>
      </c>
      <c r="CB26" s="15">
        <f t="shared" si="13"/>
        <v>84</v>
      </c>
      <c r="CC26" s="71">
        <v>10</v>
      </c>
      <c r="CD26" s="61" t="s">
        <v>130</v>
      </c>
      <c r="CE26" s="120" t="s">
        <v>134</v>
      </c>
      <c r="CF26" s="120" t="s">
        <v>136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56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74</v>
      </c>
      <c r="K27" s="71" t="s">
        <v>4</v>
      </c>
      <c r="L27" s="61" t="s">
        <v>133</v>
      </c>
      <c r="M27" s="120" t="s">
        <v>4</v>
      </c>
      <c r="N27" s="120" t="s">
        <v>4</v>
      </c>
      <c r="O27" s="15">
        <f t="shared" si="1"/>
        <v>51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2"/>
        <v>69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3"/>
        <v>71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4"/>
        <v>89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5">
        <f t="shared" si="5"/>
        <v>66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6"/>
        <v>84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15">
        <v>56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7"/>
        <v>74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15">
        <f t="shared" si="8"/>
        <v>51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9"/>
        <v>69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10"/>
        <v>71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11"/>
        <v>89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15">
        <f t="shared" si="12"/>
        <v>66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13"/>
        <v>84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56</v>
      </c>
      <c r="F28" s="71">
        <v>1</v>
      </c>
      <c r="G28" s="61" t="s">
        <v>132</v>
      </c>
      <c r="H28" s="120" t="s">
        <v>181</v>
      </c>
      <c r="I28" s="120" t="s">
        <v>136</v>
      </c>
      <c r="J28" s="15">
        <f t="shared" si="0"/>
        <v>74</v>
      </c>
      <c r="K28" s="71">
        <v>1</v>
      </c>
      <c r="L28" s="61" t="s">
        <v>132</v>
      </c>
      <c r="M28" s="120" t="s">
        <v>181</v>
      </c>
      <c r="N28" s="120" t="s">
        <v>136</v>
      </c>
      <c r="O28" s="15">
        <f t="shared" si="1"/>
        <v>51</v>
      </c>
      <c r="P28" s="71">
        <v>1</v>
      </c>
      <c r="Q28" s="61" t="s">
        <v>132</v>
      </c>
      <c r="R28" s="120" t="s">
        <v>181</v>
      </c>
      <c r="S28" s="120" t="s">
        <v>136</v>
      </c>
      <c r="T28" s="15">
        <f t="shared" si="2"/>
        <v>69</v>
      </c>
      <c r="U28" s="71">
        <v>1</v>
      </c>
      <c r="V28" s="61" t="s">
        <v>132</v>
      </c>
      <c r="W28" s="120" t="s">
        <v>181</v>
      </c>
      <c r="X28" s="120" t="s">
        <v>136</v>
      </c>
      <c r="Y28" s="15">
        <f t="shared" si="3"/>
        <v>71</v>
      </c>
      <c r="Z28" s="71">
        <v>1</v>
      </c>
      <c r="AA28" s="61" t="s">
        <v>132</v>
      </c>
      <c r="AB28" s="120" t="s">
        <v>181</v>
      </c>
      <c r="AC28" s="120" t="s">
        <v>136</v>
      </c>
      <c r="AD28" s="15">
        <f t="shared" si="4"/>
        <v>89</v>
      </c>
      <c r="AE28" s="71">
        <v>1</v>
      </c>
      <c r="AF28" s="61" t="s">
        <v>132</v>
      </c>
      <c r="AG28" s="120" t="s">
        <v>181</v>
      </c>
      <c r="AH28" s="120" t="s">
        <v>136</v>
      </c>
      <c r="AI28" s="15">
        <f t="shared" si="5"/>
        <v>66</v>
      </c>
      <c r="AJ28" s="71">
        <v>1</v>
      </c>
      <c r="AK28" s="61" t="s">
        <v>132</v>
      </c>
      <c r="AL28" s="120" t="s">
        <v>181</v>
      </c>
      <c r="AM28" s="120" t="s">
        <v>136</v>
      </c>
      <c r="AN28" s="15">
        <f t="shared" si="6"/>
        <v>84</v>
      </c>
      <c r="AO28" s="71">
        <v>1</v>
      </c>
      <c r="AP28" s="61" t="s">
        <v>132</v>
      </c>
      <c r="AQ28" s="120" t="s">
        <v>181</v>
      </c>
      <c r="AR28" s="120" t="s">
        <v>136</v>
      </c>
      <c r="AS28" s="15">
        <v>56</v>
      </c>
      <c r="AT28" s="71">
        <v>1</v>
      </c>
      <c r="AU28" s="61" t="s">
        <v>132</v>
      </c>
      <c r="AV28" s="120" t="s">
        <v>181</v>
      </c>
      <c r="AW28" s="120" t="s">
        <v>136</v>
      </c>
      <c r="AX28" s="15">
        <f t="shared" si="7"/>
        <v>74</v>
      </c>
      <c r="AY28" s="71">
        <v>1</v>
      </c>
      <c r="AZ28" s="61" t="s">
        <v>132</v>
      </c>
      <c r="BA28" s="120" t="s">
        <v>181</v>
      </c>
      <c r="BB28" s="120" t="s">
        <v>136</v>
      </c>
      <c r="BC28" s="15">
        <f t="shared" si="8"/>
        <v>51</v>
      </c>
      <c r="BD28" s="71">
        <v>1</v>
      </c>
      <c r="BE28" s="61" t="s">
        <v>132</v>
      </c>
      <c r="BF28" s="120" t="s">
        <v>181</v>
      </c>
      <c r="BG28" s="120" t="s">
        <v>136</v>
      </c>
      <c r="BH28" s="15">
        <f t="shared" si="9"/>
        <v>69</v>
      </c>
      <c r="BI28" s="71">
        <v>1</v>
      </c>
      <c r="BJ28" s="61" t="s">
        <v>132</v>
      </c>
      <c r="BK28" s="120" t="s">
        <v>181</v>
      </c>
      <c r="BL28" s="120" t="s">
        <v>136</v>
      </c>
      <c r="BM28" s="15">
        <f t="shared" si="10"/>
        <v>71</v>
      </c>
      <c r="BN28" s="71">
        <v>1</v>
      </c>
      <c r="BO28" s="61" t="s">
        <v>132</v>
      </c>
      <c r="BP28" s="120" t="s">
        <v>181</v>
      </c>
      <c r="BQ28" s="120" t="s">
        <v>136</v>
      </c>
      <c r="BR28" s="15">
        <f t="shared" si="11"/>
        <v>89</v>
      </c>
      <c r="BS28" s="71">
        <v>1</v>
      </c>
      <c r="BT28" s="61" t="s">
        <v>132</v>
      </c>
      <c r="BU28" s="120" t="s">
        <v>181</v>
      </c>
      <c r="BV28" s="120" t="s">
        <v>136</v>
      </c>
      <c r="BW28" s="15">
        <f t="shared" si="12"/>
        <v>66</v>
      </c>
      <c r="BX28" s="71">
        <v>1</v>
      </c>
      <c r="BY28" s="61" t="s">
        <v>132</v>
      </c>
      <c r="BZ28" s="120" t="s">
        <v>181</v>
      </c>
      <c r="CA28" s="120" t="s">
        <v>136</v>
      </c>
      <c r="CB28" s="15">
        <f t="shared" si="13"/>
        <v>84</v>
      </c>
      <c r="CC28" s="71">
        <v>1</v>
      </c>
      <c r="CD28" s="61" t="s">
        <v>132</v>
      </c>
      <c r="CE28" s="120" t="s">
        <v>181</v>
      </c>
      <c r="CF28" s="120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55</v>
      </c>
      <c r="F29" s="71">
        <v>55</v>
      </c>
      <c r="G29" s="61" t="s">
        <v>133</v>
      </c>
      <c r="H29" s="120" t="s">
        <v>181</v>
      </c>
      <c r="I29" s="120" t="s">
        <v>136</v>
      </c>
      <c r="J29" s="15">
        <f t="shared" si="0"/>
        <v>73</v>
      </c>
      <c r="K29" s="71">
        <v>55</v>
      </c>
      <c r="L29" s="61" t="s">
        <v>133</v>
      </c>
      <c r="M29" s="120" t="s">
        <v>181</v>
      </c>
      <c r="N29" s="120" t="s">
        <v>136</v>
      </c>
      <c r="O29" s="15">
        <f>E29-5</f>
        <v>50</v>
      </c>
      <c r="P29" s="71">
        <v>55</v>
      </c>
      <c r="Q29" s="61" t="s">
        <v>133</v>
      </c>
      <c r="R29" s="120" t="s">
        <v>181</v>
      </c>
      <c r="S29" s="120" t="s">
        <v>136</v>
      </c>
      <c r="T29" s="15">
        <f t="shared" si="2"/>
        <v>68</v>
      </c>
      <c r="U29" s="71">
        <v>55</v>
      </c>
      <c r="V29" s="61" t="s">
        <v>133</v>
      </c>
      <c r="W29" s="120" t="s">
        <v>181</v>
      </c>
      <c r="X29" s="120" t="s">
        <v>136</v>
      </c>
      <c r="Y29" s="15">
        <f t="shared" si="3"/>
        <v>70</v>
      </c>
      <c r="Z29" s="71">
        <v>55</v>
      </c>
      <c r="AA29" s="61" t="s">
        <v>133</v>
      </c>
      <c r="AB29" s="120" t="s">
        <v>181</v>
      </c>
      <c r="AC29" s="120" t="s">
        <v>136</v>
      </c>
      <c r="AD29" s="15">
        <f t="shared" si="4"/>
        <v>88</v>
      </c>
      <c r="AE29" s="71">
        <v>55</v>
      </c>
      <c r="AF29" s="61" t="s">
        <v>133</v>
      </c>
      <c r="AG29" s="120" t="s">
        <v>181</v>
      </c>
      <c r="AH29" s="120" t="s">
        <v>136</v>
      </c>
      <c r="AI29" s="15">
        <f>Y29-5</f>
        <v>65</v>
      </c>
      <c r="AJ29" s="71">
        <v>55</v>
      </c>
      <c r="AK29" s="61" t="s">
        <v>133</v>
      </c>
      <c r="AL29" s="120" t="s">
        <v>181</v>
      </c>
      <c r="AM29" s="120" t="s">
        <v>136</v>
      </c>
      <c r="AN29" s="15">
        <f t="shared" si="6"/>
        <v>83</v>
      </c>
      <c r="AO29" s="71">
        <v>55</v>
      </c>
      <c r="AP29" s="61" t="s">
        <v>133</v>
      </c>
      <c r="AQ29" s="120" t="s">
        <v>181</v>
      </c>
      <c r="AR29" s="120" t="s">
        <v>136</v>
      </c>
      <c r="AS29" s="15">
        <v>55</v>
      </c>
      <c r="AT29" s="71">
        <v>55</v>
      </c>
      <c r="AU29" s="61" t="s">
        <v>133</v>
      </c>
      <c r="AV29" s="120" t="s">
        <v>181</v>
      </c>
      <c r="AW29" s="120" t="s">
        <v>136</v>
      </c>
      <c r="AX29" s="15">
        <f t="shared" si="7"/>
        <v>73</v>
      </c>
      <c r="AY29" s="71">
        <v>55</v>
      </c>
      <c r="AZ29" s="61" t="s">
        <v>133</v>
      </c>
      <c r="BA29" s="120" t="s">
        <v>181</v>
      </c>
      <c r="BB29" s="120" t="s">
        <v>136</v>
      </c>
      <c r="BC29" s="15">
        <f>AS29-5</f>
        <v>50</v>
      </c>
      <c r="BD29" s="71">
        <v>55</v>
      </c>
      <c r="BE29" s="61" t="s">
        <v>133</v>
      </c>
      <c r="BF29" s="120" t="s">
        <v>181</v>
      </c>
      <c r="BG29" s="120" t="s">
        <v>136</v>
      </c>
      <c r="BH29" s="15">
        <f t="shared" si="9"/>
        <v>68</v>
      </c>
      <c r="BI29" s="71">
        <v>55</v>
      </c>
      <c r="BJ29" s="61" t="s">
        <v>133</v>
      </c>
      <c r="BK29" s="120" t="s">
        <v>181</v>
      </c>
      <c r="BL29" s="120" t="s">
        <v>136</v>
      </c>
      <c r="BM29" s="15">
        <f t="shared" si="10"/>
        <v>70</v>
      </c>
      <c r="BN29" s="71">
        <v>55</v>
      </c>
      <c r="BO29" s="61" t="s">
        <v>133</v>
      </c>
      <c r="BP29" s="120" t="s">
        <v>181</v>
      </c>
      <c r="BQ29" s="120" t="s">
        <v>136</v>
      </c>
      <c r="BR29" s="15">
        <f t="shared" si="11"/>
        <v>88</v>
      </c>
      <c r="BS29" s="71">
        <v>55</v>
      </c>
      <c r="BT29" s="61" t="s">
        <v>133</v>
      </c>
      <c r="BU29" s="120" t="s">
        <v>181</v>
      </c>
      <c r="BV29" s="120" t="s">
        <v>136</v>
      </c>
      <c r="BW29" s="15">
        <f>BM29-5</f>
        <v>65</v>
      </c>
      <c r="BX29" s="71">
        <v>55</v>
      </c>
      <c r="BY29" s="61" t="s">
        <v>133</v>
      </c>
      <c r="BZ29" s="120" t="s">
        <v>181</v>
      </c>
      <c r="CA29" s="120" t="s">
        <v>136</v>
      </c>
      <c r="CB29" s="15">
        <f t="shared" si="13"/>
        <v>83</v>
      </c>
      <c r="CC29" s="71">
        <v>55</v>
      </c>
      <c r="CD29" s="61" t="s">
        <v>133</v>
      </c>
      <c r="CE29" s="120" t="s">
        <v>181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41</v>
      </c>
      <c r="F30" s="72">
        <v>2</v>
      </c>
      <c r="G30" s="108" t="s">
        <v>132</v>
      </c>
      <c r="H30" s="120" t="s">
        <v>182</v>
      </c>
      <c r="I30" s="120" t="s">
        <v>154</v>
      </c>
      <c r="J30" s="17">
        <f t="shared" si="0"/>
        <v>59</v>
      </c>
      <c r="K30" s="72">
        <v>2</v>
      </c>
      <c r="L30" s="108" t="s">
        <v>132</v>
      </c>
      <c r="M30" s="120" t="s">
        <v>182</v>
      </c>
      <c r="N30" s="120" t="s">
        <v>154</v>
      </c>
      <c r="O30" s="17">
        <f t="shared" ref="O30" si="14">E30-4</f>
        <v>37</v>
      </c>
      <c r="P30" s="72">
        <v>2</v>
      </c>
      <c r="Q30" s="108" t="s">
        <v>132</v>
      </c>
      <c r="R30" s="120" t="s">
        <v>182</v>
      </c>
      <c r="S30" s="120" t="s">
        <v>154</v>
      </c>
      <c r="T30" s="17">
        <f t="shared" si="2"/>
        <v>55</v>
      </c>
      <c r="U30" s="72">
        <v>2</v>
      </c>
      <c r="V30" s="108" t="s">
        <v>132</v>
      </c>
      <c r="W30" s="120" t="s">
        <v>182</v>
      </c>
      <c r="X30" s="120" t="s">
        <v>154</v>
      </c>
      <c r="Y30" s="17">
        <f t="shared" si="3"/>
        <v>56</v>
      </c>
      <c r="Z30" s="72">
        <v>2</v>
      </c>
      <c r="AA30" s="108" t="s">
        <v>132</v>
      </c>
      <c r="AB30" s="120" t="s">
        <v>182</v>
      </c>
      <c r="AC30" s="120" t="s">
        <v>154</v>
      </c>
      <c r="AD30" s="17">
        <f t="shared" si="4"/>
        <v>74</v>
      </c>
      <c r="AE30" s="72">
        <v>2</v>
      </c>
      <c r="AF30" s="108" t="s">
        <v>132</v>
      </c>
      <c r="AG30" s="120" t="s">
        <v>182</v>
      </c>
      <c r="AH30" s="120" t="s">
        <v>154</v>
      </c>
      <c r="AI30" s="17">
        <f t="shared" ref="AI30" si="15">Y30-4</f>
        <v>52</v>
      </c>
      <c r="AJ30" s="72">
        <v>2</v>
      </c>
      <c r="AK30" s="108" t="s">
        <v>132</v>
      </c>
      <c r="AL30" s="120" t="s">
        <v>182</v>
      </c>
      <c r="AM30" s="120" t="s">
        <v>154</v>
      </c>
      <c r="AN30" s="17">
        <f t="shared" si="6"/>
        <v>70</v>
      </c>
      <c r="AO30" s="72">
        <v>2</v>
      </c>
      <c r="AP30" s="108" t="s">
        <v>132</v>
      </c>
      <c r="AQ30" s="120" t="s">
        <v>182</v>
      </c>
      <c r="AR30" s="120" t="s">
        <v>154</v>
      </c>
      <c r="AS30" s="17">
        <v>41</v>
      </c>
      <c r="AT30" s="72">
        <v>2</v>
      </c>
      <c r="AU30" s="108" t="s">
        <v>132</v>
      </c>
      <c r="AV30" s="120" t="s">
        <v>182</v>
      </c>
      <c r="AW30" s="120" t="s">
        <v>154</v>
      </c>
      <c r="AX30" s="17">
        <f t="shared" si="7"/>
        <v>59</v>
      </c>
      <c r="AY30" s="72">
        <v>2</v>
      </c>
      <c r="AZ30" s="108" t="s">
        <v>132</v>
      </c>
      <c r="BA30" s="120" t="s">
        <v>182</v>
      </c>
      <c r="BB30" s="120" t="s">
        <v>154</v>
      </c>
      <c r="BC30" s="17">
        <f t="shared" ref="BC30" si="16">AS30-4</f>
        <v>37</v>
      </c>
      <c r="BD30" s="72">
        <v>2</v>
      </c>
      <c r="BE30" s="108" t="s">
        <v>132</v>
      </c>
      <c r="BF30" s="120" t="s">
        <v>182</v>
      </c>
      <c r="BG30" s="120" t="s">
        <v>154</v>
      </c>
      <c r="BH30" s="17">
        <f t="shared" si="9"/>
        <v>55</v>
      </c>
      <c r="BI30" s="72">
        <v>2</v>
      </c>
      <c r="BJ30" s="108" t="s">
        <v>132</v>
      </c>
      <c r="BK30" s="120" t="s">
        <v>182</v>
      </c>
      <c r="BL30" s="120" t="s">
        <v>154</v>
      </c>
      <c r="BM30" s="17">
        <f t="shared" si="10"/>
        <v>56</v>
      </c>
      <c r="BN30" s="72">
        <v>2</v>
      </c>
      <c r="BO30" s="108" t="s">
        <v>132</v>
      </c>
      <c r="BP30" s="120" t="s">
        <v>182</v>
      </c>
      <c r="BQ30" s="120" t="s">
        <v>154</v>
      </c>
      <c r="BR30" s="17">
        <f t="shared" si="11"/>
        <v>74</v>
      </c>
      <c r="BS30" s="72">
        <v>2</v>
      </c>
      <c r="BT30" s="108" t="s">
        <v>132</v>
      </c>
      <c r="BU30" s="120" t="s">
        <v>182</v>
      </c>
      <c r="BV30" s="120" t="s">
        <v>154</v>
      </c>
      <c r="BW30" s="17">
        <f t="shared" ref="BW30" si="17">BM30-4</f>
        <v>52</v>
      </c>
      <c r="BX30" s="72">
        <v>2</v>
      </c>
      <c r="BY30" s="108" t="s">
        <v>132</v>
      </c>
      <c r="BZ30" s="120" t="s">
        <v>182</v>
      </c>
      <c r="CA30" s="120" t="s">
        <v>154</v>
      </c>
      <c r="CB30" s="17">
        <f t="shared" si="13"/>
        <v>70</v>
      </c>
      <c r="CC30" s="72">
        <v>2</v>
      </c>
      <c r="CD30" s="108" t="s">
        <v>132</v>
      </c>
      <c r="CE30" s="120" t="s">
        <v>182</v>
      </c>
      <c r="CF30" s="120" t="s">
        <v>154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39</v>
      </c>
      <c r="F31" s="71">
        <v>69</v>
      </c>
      <c r="G31" s="61" t="s">
        <v>133</v>
      </c>
      <c r="H31" s="120" t="s">
        <v>189</v>
      </c>
      <c r="I31" s="120" t="s">
        <v>152</v>
      </c>
      <c r="J31" s="15">
        <f t="shared" si="0"/>
        <v>57</v>
      </c>
      <c r="K31" s="71">
        <v>69</v>
      </c>
      <c r="L31" s="61" t="s">
        <v>133</v>
      </c>
      <c r="M31" s="120" t="s">
        <v>189</v>
      </c>
      <c r="N31" s="120" t="s">
        <v>152</v>
      </c>
      <c r="O31" s="15">
        <f>E31-4</f>
        <v>35</v>
      </c>
      <c r="P31" s="71">
        <v>69</v>
      </c>
      <c r="Q31" s="61" t="s">
        <v>133</v>
      </c>
      <c r="R31" s="120" t="s">
        <v>189</v>
      </c>
      <c r="S31" s="120" t="s">
        <v>152</v>
      </c>
      <c r="T31" s="15">
        <f t="shared" si="2"/>
        <v>53</v>
      </c>
      <c r="U31" s="71">
        <v>69</v>
      </c>
      <c r="V31" s="61" t="s">
        <v>133</v>
      </c>
      <c r="W31" s="120" t="s">
        <v>189</v>
      </c>
      <c r="X31" s="120" t="s">
        <v>152</v>
      </c>
      <c r="Y31" s="15">
        <f t="shared" si="3"/>
        <v>54</v>
      </c>
      <c r="Z31" s="71">
        <v>69</v>
      </c>
      <c r="AA31" s="61" t="s">
        <v>133</v>
      </c>
      <c r="AB31" s="120" t="s">
        <v>189</v>
      </c>
      <c r="AC31" s="120" t="s">
        <v>152</v>
      </c>
      <c r="AD31" s="15">
        <f t="shared" si="4"/>
        <v>72</v>
      </c>
      <c r="AE31" s="71">
        <v>69</v>
      </c>
      <c r="AF31" s="61" t="s">
        <v>133</v>
      </c>
      <c r="AG31" s="120" t="s">
        <v>189</v>
      </c>
      <c r="AH31" s="120" t="s">
        <v>152</v>
      </c>
      <c r="AI31" s="15">
        <f>Y31-4</f>
        <v>50</v>
      </c>
      <c r="AJ31" s="71">
        <v>69</v>
      </c>
      <c r="AK31" s="61" t="s">
        <v>133</v>
      </c>
      <c r="AL31" s="120" t="s">
        <v>189</v>
      </c>
      <c r="AM31" s="120" t="s">
        <v>152</v>
      </c>
      <c r="AN31" s="15">
        <f t="shared" si="6"/>
        <v>68</v>
      </c>
      <c r="AO31" s="71">
        <v>69</v>
      </c>
      <c r="AP31" s="61" t="s">
        <v>133</v>
      </c>
      <c r="AQ31" s="120" t="s">
        <v>189</v>
      </c>
      <c r="AR31" s="120" t="s">
        <v>152</v>
      </c>
      <c r="AS31" s="15">
        <v>39</v>
      </c>
      <c r="AT31" s="71">
        <v>69</v>
      </c>
      <c r="AU31" s="61" t="s">
        <v>133</v>
      </c>
      <c r="AV31" s="120" t="s">
        <v>189</v>
      </c>
      <c r="AW31" s="120" t="s">
        <v>152</v>
      </c>
      <c r="AX31" s="15">
        <f t="shared" si="7"/>
        <v>57</v>
      </c>
      <c r="AY31" s="71">
        <v>69</v>
      </c>
      <c r="AZ31" s="61" t="s">
        <v>133</v>
      </c>
      <c r="BA31" s="120" t="s">
        <v>189</v>
      </c>
      <c r="BB31" s="120" t="s">
        <v>152</v>
      </c>
      <c r="BC31" s="15">
        <f>AS31-4</f>
        <v>35</v>
      </c>
      <c r="BD31" s="71">
        <v>69</v>
      </c>
      <c r="BE31" s="61" t="s">
        <v>133</v>
      </c>
      <c r="BF31" s="120" t="s">
        <v>189</v>
      </c>
      <c r="BG31" s="120" t="s">
        <v>152</v>
      </c>
      <c r="BH31" s="15">
        <f t="shared" si="9"/>
        <v>53</v>
      </c>
      <c r="BI31" s="71">
        <v>69</v>
      </c>
      <c r="BJ31" s="61" t="s">
        <v>133</v>
      </c>
      <c r="BK31" s="120" t="s">
        <v>189</v>
      </c>
      <c r="BL31" s="120" t="s">
        <v>152</v>
      </c>
      <c r="BM31" s="15">
        <f t="shared" si="10"/>
        <v>54</v>
      </c>
      <c r="BN31" s="71">
        <v>69</v>
      </c>
      <c r="BO31" s="61" t="s">
        <v>133</v>
      </c>
      <c r="BP31" s="120" t="s">
        <v>189</v>
      </c>
      <c r="BQ31" s="120" t="s">
        <v>152</v>
      </c>
      <c r="BR31" s="15">
        <f t="shared" si="11"/>
        <v>72</v>
      </c>
      <c r="BS31" s="71">
        <v>69</v>
      </c>
      <c r="BT31" s="61" t="s">
        <v>133</v>
      </c>
      <c r="BU31" s="120" t="s">
        <v>189</v>
      </c>
      <c r="BV31" s="120" t="s">
        <v>152</v>
      </c>
      <c r="BW31" s="15">
        <f>BM31-4</f>
        <v>50</v>
      </c>
      <c r="BX31" s="71">
        <v>69</v>
      </c>
      <c r="BY31" s="61" t="s">
        <v>133</v>
      </c>
      <c r="BZ31" s="120" t="s">
        <v>189</v>
      </c>
      <c r="CA31" s="120" t="s">
        <v>152</v>
      </c>
      <c r="CB31" s="15">
        <f t="shared" si="13"/>
        <v>68</v>
      </c>
      <c r="CC31" s="71">
        <v>69</v>
      </c>
      <c r="CD31" s="61" t="s">
        <v>133</v>
      </c>
      <c r="CE31" s="120" t="s">
        <v>189</v>
      </c>
      <c r="CF31" s="120" t="s">
        <v>152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33</v>
      </c>
      <c r="F32" s="71">
        <v>2</v>
      </c>
      <c r="G32" s="108" t="s">
        <v>132</v>
      </c>
      <c r="H32" s="120" t="s">
        <v>181</v>
      </c>
      <c r="I32" s="120" t="s">
        <v>136</v>
      </c>
      <c r="J32" s="15">
        <f t="shared" si="0"/>
        <v>51</v>
      </c>
      <c r="K32" s="71">
        <v>2</v>
      </c>
      <c r="L32" s="108" t="s">
        <v>132</v>
      </c>
      <c r="M32" s="120" t="s">
        <v>181</v>
      </c>
      <c r="N32" s="120" t="s">
        <v>136</v>
      </c>
      <c r="O32" s="15">
        <f t="shared" ref="O32:O67" si="18">E32-3</f>
        <v>30</v>
      </c>
      <c r="P32" s="71">
        <v>2</v>
      </c>
      <c r="Q32" s="108" t="s">
        <v>132</v>
      </c>
      <c r="R32" s="120" t="s">
        <v>181</v>
      </c>
      <c r="S32" s="120" t="s">
        <v>136</v>
      </c>
      <c r="T32" s="15">
        <f t="shared" si="2"/>
        <v>48</v>
      </c>
      <c r="U32" s="71">
        <v>2</v>
      </c>
      <c r="V32" s="108" t="s">
        <v>132</v>
      </c>
      <c r="W32" s="120" t="s">
        <v>181</v>
      </c>
      <c r="X32" s="120" t="s">
        <v>136</v>
      </c>
      <c r="Y32" s="15">
        <f t="shared" si="3"/>
        <v>48</v>
      </c>
      <c r="Z32" s="71">
        <v>2</v>
      </c>
      <c r="AA32" s="108" t="s">
        <v>132</v>
      </c>
      <c r="AB32" s="120" t="s">
        <v>181</v>
      </c>
      <c r="AC32" s="120" t="s">
        <v>136</v>
      </c>
      <c r="AD32" s="15">
        <f t="shared" si="4"/>
        <v>66</v>
      </c>
      <c r="AE32" s="71">
        <v>2</v>
      </c>
      <c r="AF32" s="108" t="s">
        <v>132</v>
      </c>
      <c r="AG32" s="120" t="s">
        <v>181</v>
      </c>
      <c r="AH32" s="120" t="s">
        <v>136</v>
      </c>
      <c r="AI32" s="15">
        <f t="shared" ref="AI32" si="19">Y32-3</f>
        <v>45</v>
      </c>
      <c r="AJ32" s="71">
        <v>2</v>
      </c>
      <c r="AK32" s="108" t="s">
        <v>132</v>
      </c>
      <c r="AL32" s="120" t="s">
        <v>181</v>
      </c>
      <c r="AM32" s="120" t="s">
        <v>136</v>
      </c>
      <c r="AN32" s="15">
        <f t="shared" si="6"/>
        <v>63</v>
      </c>
      <c r="AO32" s="71">
        <v>2</v>
      </c>
      <c r="AP32" s="108" t="s">
        <v>132</v>
      </c>
      <c r="AQ32" s="120" t="s">
        <v>181</v>
      </c>
      <c r="AR32" s="120" t="s">
        <v>136</v>
      </c>
      <c r="AS32" s="15">
        <v>33</v>
      </c>
      <c r="AT32" s="71">
        <v>2</v>
      </c>
      <c r="AU32" s="108" t="s">
        <v>132</v>
      </c>
      <c r="AV32" s="120" t="s">
        <v>181</v>
      </c>
      <c r="AW32" s="120" t="s">
        <v>136</v>
      </c>
      <c r="AX32" s="15">
        <f t="shared" si="7"/>
        <v>51</v>
      </c>
      <c r="AY32" s="71">
        <v>2</v>
      </c>
      <c r="AZ32" s="108" t="s">
        <v>132</v>
      </c>
      <c r="BA32" s="120" t="s">
        <v>181</v>
      </c>
      <c r="BB32" s="120" t="s">
        <v>136</v>
      </c>
      <c r="BC32" s="15">
        <f t="shared" ref="BC32:BC67" si="20">AS32-3</f>
        <v>30</v>
      </c>
      <c r="BD32" s="71">
        <v>2</v>
      </c>
      <c r="BE32" s="108" t="s">
        <v>132</v>
      </c>
      <c r="BF32" s="120" t="s">
        <v>181</v>
      </c>
      <c r="BG32" s="120" t="s">
        <v>136</v>
      </c>
      <c r="BH32" s="15">
        <f t="shared" si="9"/>
        <v>48</v>
      </c>
      <c r="BI32" s="71">
        <v>2</v>
      </c>
      <c r="BJ32" s="108" t="s">
        <v>132</v>
      </c>
      <c r="BK32" s="120" t="s">
        <v>181</v>
      </c>
      <c r="BL32" s="120" t="s">
        <v>136</v>
      </c>
      <c r="BM32" s="15">
        <f t="shared" si="10"/>
        <v>48</v>
      </c>
      <c r="BN32" s="71">
        <v>2</v>
      </c>
      <c r="BO32" s="108" t="s">
        <v>132</v>
      </c>
      <c r="BP32" s="120" t="s">
        <v>181</v>
      </c>
      <c r="BQ32" s="120" t="s">
        <v>136</v>
      </c>
      <c r="BR32" s="15">
        <f t="shared" si="11"/>
        <v>66</v>
      </c>
      <c r="BS32" s="71">
        <v>2</v>
      </c>
      <c r="BT32" s="108" t="s">
        <v>132</v>
      </c>
      <c r="BU32" s="120" t="s">
        <v>181</v>
      </c>
      <c r="BV32" s="120" t="s">
        <v>136</v>
      </c>
      <c r="BW32" s="15">
        <f t="shared" ref="BW32:BW67" si="21">BM32-3</f>
        <v>45</v>
      </c>
      <c r="BX32" s="71">
        <v>2</v>
      </c>
      <c r="BY32" s="108" t="s">
        <v>132</v>
      </c>
      <c r="BZ32" s="120" t="s">
        <v>181</v>
      </c>
      <c r="CA32" s="120" t="s">
        <v>136</v>
      </c>
      <c r="CB32" s="15">
        <f t="shared" si="13"/>
        <v>63</v>
      </c>
      <c r="CC32" s="71">
        <v>2</v>
      </c>
      <c r="CD32" s="108" t="s">
        <v>132</v>
      </c>
      <c r="CE32" s="120" t="s">
        <v>181</v>
      </c>
      <c r="CF32" s="120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31</v>
      </c>
      <c r="F33" s="71" t="s">
        <v>4</v>
      </c>
      <c r="G33" s="61" t="s">
        <v>132</v>
      </c>
      <c r="H33" s="120" t="s">
        <v>4</v>
      </c>
      <c r="I33" s="120" t="s">
        <v>4</v>
      </c>
      <c r="J33" s="15">
        <f t="shared" si="0"/>
        <v>49</v>
      </c>
      <c r="K33" s="71" t="s">
        <v>4</v>
      </c>
      <c r="L33" s="61" t="s">
        <v>132</v>
      </c>
      <c r="M33" s="120" t="s">
        <v>4</v>
      </c>
      <c r="N33" s="120" t="s">
        <v>4</v>
      </c>
      <c r="O33" s="15">
        <f t="shared" si="18"/>
        <v>28</v>
      </c>
      <c r="P33" s="71" t="s">
        <v>4</v>
      </c>
      <c r="Q33" s="61" t="s">
        <v>132</v>
      </c>
      <c r="R33" s="120" t="s">
        <v>4</v>
      </c>
      <c r="S33" s="120" t="s">
        <v>4</v>
      </c>
      <c r="T33" s="15">
        <f t="shared" si="2"/>
        <v>46</v>
      </c>
      <c r="U33" s="71" t="s">
        <v>4</v>
      </c>
      <c r="V33" s="61" t="s">
        <v>132</v>
      </c>
      <c r="W33" s="120" t="s">
        <v>4</v>
      </c>
      <c r="X33" s="120" t="s">
        <v>4</v>
      </c>
      <c r="Y33" s="15">
        <f t="shared" si="3"/>
        <v>46</v>
      </c>
      <c r="Z33" s="71" t="s">
        <v>4</v>
      </c>
      <c r="AA33" s="61" t="s">
        <v>132</v>
      </c>
      <c r="AB33" s="120" t="s">
        <v>4</v>
      </c>
      <c r="AC33" s="120" t="s">
        <v>4</v>
      </c>
      <c r="AD33" s="15">
        <f t="shared" si="4"/>
        <v>64</v>
      </c>
      <c r="AE33" s="71" t="s">
        <v>4</v>
      </c>
      <c r="AF33" s="61" t="s">
        <v>132</v>
      </c>
      <c r="AG33" s="120" t="s">
        <v>4</v>
      </c>
      <c r="AH33" s="120" t="s">
        <v>4</v>
      </c>
      <c r="AI33" s="15">
        <f t="shared" ref="AI33:AI45" si="22">Y33-3</f>
        <v>43</v>
      </c>
      <c r="AJ33" s="71" t="s">
        <v>4</v>
      </c>
      <c r="AK33" s="61" t="s">
        <v>132</v>
      </c>
      <c r="AL33" s="120" t="s">
        <v>4</v>
      </c>
      <c r="AM33" s="120" t="s">
        <v>4</v>
      </c>
      <c r="AN33" s="15">
        <f t="shared" si="6"/>
        <v>61</v>
      </c>
      <c r="AO33" s="71" t="s">
        <v>4</v>
      </c>
      <c r="AP33" s="61" t="s">
        <v>132</v>
      </c>
      <c r="AQ33" s="120" t="s">
        <v>4</v>
      </c>
      <c r="AR33" s="120" t="s">
        <v>4</v>
      </c>
      <c r="AS33" s="15">
        <v>31</v>
      </c>
      <c r="AT33" s="71" t="s">
        <v>4</v>
      </c>
      <c r="AU33" s="61" t="s">
        <v>132</v>
      </c>
      <c r="AV33" s="120" t="s">
        <v>4</v>
      </c>
      <c r="AW33" s="120" t="s">
        <v>4</v>
      </c>
      <c r="AX33" s="15">
        <f t="shared" si="7"/>
        <v>49</v>
      </c>
      <c r="AY33" s="71" t="s">
        <v>4</v>
      </c>
      <c r="AZ33" s="61" t="s">
        <v>132</v>
      </c>
      <c r="BA33" s="120" t="s">
        <v>4</v>
      </c>
      <c r="BB33" s="120" t="s">
        <v>4</v>
      </c>
      <c r="BC33" s="15">
        <f t="shared" si="20"/>
        <v>28</v>
      </c>
      <c r="BD33" s="71" t="s">
        <v>4</v>
      </c>
      <c r="BE33" s="61" t="s">
        <v>132</v>
      </c>
      <c r="BF33" s="120" t="s">
        <v>4</v>
      </c>
      <c r="BG33" s="120" t="s">
        <v>4</v>
      </c>
      <c r="BH33" s="15">
        <f t="shared" si="9"/>
        <v>46</v>
      </c>
      <c r="BI33" s="71" t="s">
        <v>4</v>
      </c>
      <c r="BJ33" s="61" t="s">
        <v>132</v>
      </c>
      <c r="BK33" s="120" t="s">
        <v>4</v>
      </c>
      <c r="BL33" s="120" t="s">
        <v>4</v>
      </c>
      <c r="BM33" s="15">
        <f t="shared" si="10"/>
        <v>46</v>
      </c>
      <c r="BN33" s="71" t="s">
        <v>4</v>
      </c>
      <c r="BO33" s="61" t="s">
        <v>132</v>
      </c>
      <c r="BP33" s="120" t="s">
        <v>4</v>
      </c>
      <c r="BQ33" s="120" t="s">
        <v>4</v>
      </c>
      <c r="BR33" s="15">
        <f t="shared" si="11"/>
        <v>64</v>
      </c>
      <c r="BS33" s="71" t="s">
        <v>4</v>
      </c>
      <c r="BT33" s="61" t="s">
        <v>132</v>
      </c>
      <c r="BU33" s="120" t="s">
        <v>4</v>
      </c>
      <c r="BV33" s="120" t="s">
        <v>4</v>
      </c>
      <c r="BW33" s="15">
        <f t="shared" si="21"/>
        <v>43</v>
      </c>
      <c r="BX33" s="71" t="s">
        <v>4</v>
      </c>
      <c r="BY33" s="61" t="s">
        <v>132</v>
      </c>
      <c r="BZ33" s="120" t="s">
        <v>4</v>
      </c>
      <c r="CA33" s="120" t="s">
        <v>4</v>
      </c>
      <c r="CB33" s="15">
        <f t="shared" si="13"/>
        <v>61</v>
      </c>
      <c r="CC33" s="71" t="s">
        <v>4</v>
      </c>
      <c r="CD33" s="61" t="s">
        <v>132</v>
      </c>
      <c r="CE33" s="120" t="s">
        <v>4</v>
      </c>
      <c r="CF33" s="120" t="s">
        <v>4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31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0"/>
        <v>49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f t="shared" si="18"/>
        <v>28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2"/>
        <v>46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46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ref="AD34:AD47" si="23">Y34+18</f>
        <v>64</v>
      </c>
      <c r="AE34" s="175">
        <v>1</v>
      </c>
      <c r="AF34" s="176" t="s">
        <v>132</v>
      </c>
      <c r="AG34" s="120" t="s">
        <v>4</v>
      </c>
      <c r="AH34" s="120" t="s">
        <v>4</v>
      </c>
      <c r="AI34" s="15">
        <f t="shared" si="22"/>
        <v>43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si="6"/>
        <v>61</v>
      </c>
      <c r="AO34" s="175">
        <v>1</v>
      </c>
      <c r="AP34" s="176" t="s">
        <v>132</v>
      </c>
      <c r="AQ34" s="120" t="s">
        <v>4</v>
      </c>
      <c r="AR34" s="120" t="s">
        <v>4</v>
      </c>
      <c r="AS34" s="15">
        <v>31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7"/>
        <v>49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15">
        <f t="shared" si="20"/>
        <v>28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9"/>
        <v>46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46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si="11"/>
        <v>64</v>
      </c>
      <c r="BS34" s="175">
        <v>1</v>
      </c>
      <c r="BT34" s="176" t="s">
        <v>132</v>
      </c>
      <c r="BU34" s="120" t="s">
        <v>4</v>
      </c>
      <c r="BV34" s="120" t="s">
        <v>4</v>
      </c>
      <c r="BW34" s="15">
        <f t="shared" si="21"/>
        <v>43</v>
      </c>
      <c r="BX34" s="175">
        <v>1</v>
      </c>
      <c r="BY34" s="176" t="s">
        <v>132</v>
      </c>
      <c r="BZ34" s="120" t="s">
        <v>4</v>
      </c>
      <c r="CA34" s="120" t="s">
        <v>4</v>
      </c>
      <c r="CB34" s="15">
        <f t="shared" si="13"/>
        <v>61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31</v>
      </c>
      <c r="F35" s="71" t="s">
        <v>4</v>
      </c>
      <c r="G35" s="61" t="s">
        <v>132</v>
      </c>
      <c r="H35" s="120" t="s">
        <v>4</v>
      </c>
      <c r="I35" s="120" t="s">
        <v>4</v>
      </c>
      <c r="J35" s="15">
        <f t="shared" si="0"/>
        <v>49</v>
      </c>
      <c r="K35" s="71" t="s">
        <v>4</v>
      </c>
      <c r="L35" s="61" t="s">
        <v>132</v>
      </c>
      <c r="M35" s="120" t="s">
        <v>4</v>
      </c>
      <c r="N35" s="120" t="s">
        <v>4</v>
      </c>
      <c r="O35" s="15">
        <f t="shared" si="18"/>
        <v>28</v>
      </c>
      <c r="P35" s="71" t="s">
        <v>4</v>
      </c>
      <c r="Q35" s="61" t="s">
        <v>132</v>
      </c>
      <c r="R35" s="120" t="s">
        <v>4</v>
      </c>
      <c r="S35" s="120" t="s">
        <v>4</v>
      </c>
      <c r="T35" s="15">
        <f t="shared" si="2"/>
        <v>46</v>
      </c>
      <c r="U35" s="71" t="s">
        <v>4</v>
      </c>
      <c r="V35" s="61" t="s">
        <v>132</v>
      </c>
      <c r="W35" s="120" t="s">
        <v>4</v>
      </c>
      <c r="X35" s="120" t="s">
        <v>4</v>
      </c>
      <c r="Y35" s="15">
        <f t="shared" ref="Y35:Y38" si="24">E35+14</f>
        <v>45</v>
      </c>
      <c r="Z35" s="71" t="s">
        <v>4</v>
      </c>
      <c r="AA35" s="61" t="s">
        <v>132</v>
      </c>
      <c r="AB35" s="120" t="s">
        <v>4</v>
      </c>
      <c r="AC35" s="120" t="s">
        <v>4</v>
      </c>
      <c r="AD35" s="15">
        <f t="shared" si="23"/>
        <v>63</v>
      </c>
      <c r="AE35" s="71" t="s">
        <v>4</v>
      </c>
      <c r="AF35" s="61" t="s">
        <v>132</v>
      </c>
      <c r="AG35" s="120" t="s">
        <v>4</v>
      </c>
      <c r="AH35" s="120" t="s">
        <v>4</v>
      </c>
      <c r="AI35" s="15">
        <f t="shared" si="22"/>
        <v>42</v>
      </c>
      <c r="AJ35" s="71" t="s">
        <v>4</v>
      </c>
      <c r="AK35" s="61" t="s">
        <v>132</v>
      </c>
      <c r="AL35" s="120" t="s">
        <v>4</v>
      </c>
      <c r="AM35" s="120" t="s">
        <v>4</v>
      </c>
      <c r="AN35" s="15">
        <f t="shared" ref="AN35:AN45" si="25">AD35+AI35-Y35</f>
        <v>60</v>
      </c>
      <c r="AO35" s="71" t="s">
        <v>4</v>
      </c>
      <c r="AP35" s="61" t="s">
        <v>132</v>
      </c>
      <c r="AQ35" s="120" t="s">
        <v>4</v>
      </c>
      <c r="AR35" s="120" t="s">
        <v>4</v>
      </c>
      <c r="AS35" s="15">
        <v>31</v>
      </c>
      <c r="AT35" s="71" t="s">
        <v>4</v>
      </c>
      <c r="AU35" s="61" t="s">
        <v>132</v>
      </c>
      <c r="AV35" s="120" t="s">
        <v>4</v>
      </c>
      <c r="AW35" s="120" t="s">
        <v>4</v>
      </c>
      <c r="AX35" s="15">
        <f t="shared" si="7"/>
        <v>49</v>
      </c>
      <c r="AY35" s="71" t="s">
        <v>4</v>
      </c>
      <c r="AZ35" s="61" t="s">
        <v>132</v>
      </c>
      <c r="BA35" s="120" t="s">
        <v>4</v>
      </c>
      <c r="BB35" s="120" t="s">
        <v>4</v>
      </c>
      <c r="BC35" s="15">
        <f t="shared" si="20"/>
        <v>28</v>
      </c>
      <c r="BD35" s="71" t="s">
        <v>4</v>
      </c>
      <c r="BE35" s="61" t="s">
        <v>132</v>
      </c>
      <c r="BF35" s="120" t="s">
        <v>4</v>
      </c>
      <c r="BG35" s="120" t="s">
        <v>4</v>
      </c>
      <c r="BH35" s="15">
        <f t="shared" si="9"/>
        <v>46</v>
      </c>
      <c r="BI35" s="71" t="s">
        <v>4</v>
      </c>
      <c r="BJ35" s="61" t="s">
        <v>132</v>
      </c>
      <c r="BK35" s="120" t="s">
        <v>4</v>
      </c>
      <c r="BL35" s="120" t="s">
        <v>4</v>
      </c>
      <c r="BM35" s="15">
        <f t="shared" ref="BM35:BM38" si="26">AS35+14</f>
        <v>45</v>
      </c>
      <c r="BN35" s="71" t="s">
        <v>4</v>
      </c>
      <c r="BO35" s="61" t="s">
        <v>132</v>
      </c>
      <c r="BP35" s="120" t="s">
        <v>4</v>
      </c>
      <c r="BQ35" s="120" t="s">
        <v>4</v>
      </c>
      <c r="BR35" s="15">
        <f t="shared" si="11"/>
        <v>63</v>
      </c>
      <c r="BS35" s="71" t="s">
        <v>4</v>
      </c>
      <c r="BT35" s="61" t="s">
        <v>132</v>
      </c>
      <c r="BU35" s="120" t="s">
        <v>4</v>
      </c>
      <c r="BV35" s="120" t="s">
        <v>4</v>
      </c>
      <c r="BW35" s="15">
        <f t="shared" si="21"/>
        <v>42</v>
      </c>
      <c r="BX35" s="71" t="s">
        <v>4</v>
      </c>
      <c r="BY35" s="61" t="s">
        <v>132</v>
      </c>
      <c r="BZ35" s="120" t="s">
        <v>4</v>
      </c>
      <c r="CA35" s="120" t="s">
        <v>4</v>
      </c>
      <c r="CB35" s="15">
        <f t="shared" si="13"/>
        <v>60</v>
      </c>
      <c r="CC35" s="71" t="s">
        <v>4</v>
      </c>
      <c r="CD35" s="61" t="s">
        <v>132</v>
      </c>
      <c r="CE35" s="120" t="s">
        <v>4</v>
      </c>
      <c r="CF35" s="120" t="s">
        <v>4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31</v>
      </c>
      <c r="F36" s="71" t="s">
        <v>4</v>
      </c>
      <c r="G36" s="61" t="s">
        <v>132</v>
      </c>
      <c r="H36" s="120" t="s">
        <v>4</v>
      </c>
      <c r="I36" s="120" t="s">
        <v>4</v>
      </c>
      <c r="J36" s="15">
        <f t="shared" si="0"/>
        <v>49</v>
      </c>
      <c r="K36" s="71" t="s">
        <v>4</v>
      </c>
      <c r="L36" s="61" t="s">
        <v>132</v>
      </c>
      <c r="M36" s="120" t="s">
        <v>4</v>
      </c>
      <c r="N36" s="120" t="s">
        <v>4</v>
      </c>
      <c r="O36" s="15">
        <f t="shared" si="18"/>
        <v>28</v>
      </c>
      <c r="P36" s="71" t="s">
        <v>4</v>
      </c>
      <c r="Q36" s="61" t="s">
        <v>132</v>
      </c>
      <c r="R36" s="120" t="s">
        <v>4</v>
      </c>
      <c r="S36" s="120" t="s">
        <v>4</v>
      </c>
      <c r="T36" s="15">
        <f t="shared" si="2"/>
        <v>46</v>
      </c>
      <c r="U36" s="71" t="s">
        <v>4</v>
      </c>
      <c r="V36" s="61" t="s">
        <v>132</v>
      </c>
      <c r="W36" s="120" t="s">
        <v>4</v>
      </c>
      <c r="X36" s="120" t="s">
        <v>4</v>
      </c>
      <c r="Y36" s="15">
        <f t="shared" si="24"/>
        <v>45</v>
      </c>
      <c r="Z36" s="71" t="s">
        <v>4</v>
      </c>
      <c r="AA36" s="61" t="s">
        <v>132</v>
      </c>
      <c r="AB36" s="120" t="s">
        <v>4</v>
      </c>
      <c r="AC36" s="120" t="s">
        <v>4</v>
      </c>
      <c r="AD36" s="15">
        <f t="shared" si="23"/>
        <v>63</v>
      </c>
      <c r="AE36" s="71" t="s">
        <v>4</v>
      </c>
      <c r="AF36" s="61" t="s">
        <v>132</v>
      </c>
      <c r="AG36" s="120" t="s">
        <v>4</v>
      </c>
      <c r="AH36" s="120" t="s">
        <v>4</v>
      </c>
      <c r="AI36" s="15">
        <f t="shared" si="22"/>
        <v>42</v>
      </c>
      <c r="AJ36" s="71" t="s">
        <v>4</v>
      </c>
      <c r="AK36" s="61" t="s">
        <v>132</v>
      </c>
      <c r="AL36" s="120" t="s">
        <v>4</v>
      </c>
      <c r="AM36" s="120" t="s">
        <v>4</v>
      </c>
      <c r="AN36" s="15">
        <f t="shared" si="25"/>
        <v>60</v>
      </c>
      <c r="AO36" s="71" t="s">
        <v>4</v>
      </c>
      <c r="AP36" s="61" t="s">
        <v>132</v>
      </c>
      <c r="AQ36" s="120" t="s">
        <v>4</v>
      </c>
      <c r="AR36" s="120" t="s">
        <v>4</v>
      </c>
      <c r="AS36" s="15">
        <v>31</v>
      </c>
      <c r="AT36" s="71" t="s">
        <v>4</v>
      </c>
      <c r="AU36" s="61" t="s">
        <v>132</v>
      </c>
      <c r="AV36" s="120" t="s">
        <v>4</v>
      </c>
      <c r="AW36" s="120" t="s">
        <v>4</v>
      </c>
      <c r="AX36" s="15">
        <f t="shared" si="7"/>
        <v>49</v>
      </c>
      <c r="AY36" s="71" t="s">
        <v>4</v>
      </c>
      <c r="AZ36" s="61" t="s">
        <v>132</v>
      </c>
      <c r="BA36" s="120" t="s">
        <v>4</v>
      </c>
      <c r="BB36" s="120" t="s">
        <v>4</v>
      </c>
      <c r="BC36" s="15">
        <f t="shared" si="20"/>
        <v>28</v>
      </c>
      <c r="BD36" s="71" t="s">
        <v>4</v>
      </c>
      <c r="BE36" s="61" t="s">
        <v>132</v>
      </c>
      <c r="BF36" s="120" t="s">
        <v>4</v>
      </c>
      <c r="BG36" s="120" t="s">
        <v>4</v>
      </c>
      <c r="BH36" s="15">
        <f t="shared" si="9"/>
        <v>46</v>
      </c>
      <c r="BI36" s="71" t="s">
        <v>4</v>
      </c>
      <c r="BJ36" s="61" t="s">
        <v>132</v>
      </c>
      <c r="BK36" s="120" t="s">
        <v>4</v>
      </c>
      <c r="BL36" s="120" t="s">
        <v>4</v>
      </c>
      <c r="BM36" s="15">
        <f t="shared" si="26"/>
        <v>45</v>
      </c>
      <c r="BN36" s="71" t="s">
        <v>4</v>
      </c>
      <c r="BO36" s="61" t="s">
        <v>132</v>
      </c>
      <c r="BP36" s="120" t="s">
        <v>4</v>
      </c>
      <c r="BQ36" s="120" t="s">
        <v>4</v>
      </c>
      <c r="BR36" s="15">
        <f t="shared" si="11"/>
        <v>63</v>
      </c>
      <c r="BS36" s="71" t="s">
        <v>4</v>
      </c>
      <c r="BT36" s="61" t="s">
        <v>132</v>
      </c>
      <c r="BU36" s="120" t="s">
        <v>4</v>
      </c>
      <c r="BV36" s="120" t="s">
        <v>4</v>
      </c>
      <c r="BW36" s="15">
        <f t="shared" si="21"/>
        <v>42</v>
      </c>
      <c r="BX36" s="71" t="s">
        <v>4</v>
      </c>
      <c r="BY36" s="61" t="s">
        <v>132</v>
      </c>
      <c r="BZ36" s="120" t="s">
        <v>4</v>
      </c>
      <c r="CA36" s="120" t="s">
        <v>4</v>
      </c>
      <c r="CB36" s="15">
        <f t="shared" si="13"/>
        <v>60</v>
      </c>
      <c r="CC36" s="71" t="s">
        <v>4</v>
      </c>
      <c r="CD36" s="61" t="s">
        <v>132</v>
      </c>
      <c r="CE36" s="120" t="s">
        <v>4</v>
      </c>
      <c r="CF36" s="120" t="s">
        <v>4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31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0"/>
        <v>49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f t="shared" si="18"/>
        <v>28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2"/>
        <v>46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24"/>
        <v>45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23"/>
        <v>63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f t="shared" si="22"/>
        <v>42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25"/>
        <v>60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15">
        <v>31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7"/>
        <v>49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15">
        <f t="shared" si="20"/>
        <v>28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9"/>
        <v>46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26"/>
        <v>45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11"/>
        <v>63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15">
        <f t="shared" si="21"/>
        <v>42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 t="shared" si="13"/>
        <v>60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31</v>
      </c>
      <c r="F38" s="71">
        <v>15</v>
      </c>
      <c r="G38" s="115" t="s">
        <v>130</v>
      </c>
      <c r="H38" s="120" t="s">
        <v>182</v>
      </c>
      <c r="I38" s="120" t="s">
        <v>136</v>
      </c>
      <c r="J38" s="15">
        <f t="shared" si="0"/>
        <v>49</v>
      </c>
      <c r="K38" s="71">
        <v>15</v>
      </c>
      <c r="L38" s="115" t="s">
        <v>130</v>
      </c>
      <c r="M38" s="120" t="s">
        <v>182</v>
      </c>
      <c r="N38" s="120" t="s">
        <v>136</v>
      </c>
      <c r="O38" s="15">
        <f t="shared" si="18"/>
        <v>28</v>
      </c>
      <c r="P38" s="71">
        <v>15</v>
      </c>
      <c r="Q38" s="115" t="s">
        <v>130</v>
      </c>
      <c r="R38" s="120" t="s">
        <v>182</v>
      </c>
      <c r="S38" s="120" t="s">
        <v>136</v>
      </c>
      <c r="T38" s="15">
        <f t="shared" si="2"/>
        <v>46</v>
      </c>
      <c r="U38" s="71">
        <v>15</v>
      </c>
      <c r="V38" s="115" t="s">
        <v>130</v>
      </c>
      <c r="W38" s="120" t="s">
        <v>182</v>
      </c>
      <c r="X38" s="120" t="s">
        <v>136</v>
      </c>
      <c r="Y38" s="15">
        <f t="shared" si="24"/>
        <v>45</v>
      </c>
      <c r="Z38" s="71">
        <v>15</v>
      </c>
      <c r="AA38" s="115" t="s">
        <v>130</v>
      </c>
      <c r="AB38" s="120" t="s">
        <v>182</v>
      </c>
      <c r="AC38" s="120" t="s">
        <v>136</v>
      </c>
      <c r="AD38" s="15">
        <f t="shared" si="23"/>
        <v>63</v>
      </c>
      <c r="AE38" s="71">
        <v>15</v>
      </c>
      <c r="AF38" s="115" t="s">
        <v>130</v>
      </c>
      <c r="AG38" s="120" t="s">
        <v>182</v>
      </c>
      <c r="AH38" s="120" t="s">
        <v>136</v>
      </c>
      <c r="AI38" s="15">
        <f t="shared" si="22"/>
        <v>42</v>
      </c>
      <c r="AJ38" s="71">
        <v>15</v>
      </c>
      <c r="AK38" s="115" t="s">
        <v>130</v>
      </c>
      <c r="AL38" s="120" t="s">
        <v>182</v>
      </c>
      <c r="AM38" s="120" t="s">
        <v>136</v>
      </c>
      <c r="AN38" s="15">
        <f t="shared" si="25"/>
        <v>60</v>
      </c>
      <c r="AO38" s="71">
        <v>15</v>
      </c>
      <c r="AP38" s="115" t="s">
        <v>130</v>
      </c>
      <c r="AQ38" s="120" t="s">
        <v>182</v>
      </c>
      <c r="AR38" s="120" t="s">
        <v>136</v>
      </c>
      <c r="AS38" s="15">
        <v>31</v>
      </c>
      <c r="AT38" s="71">
        <v>15</v>
      </c>
      <c r="AU38" s="115" t="s">
        <v>130</v>
      </c>
      <c r="AV38" s="120" t="s">
        <v>182</v>
      </c>
      <c r="AW38" s="120" t="s">
        <v>136</v>
      </c>
      <c r="AX38" s="15">
        <f t="shared" si="7"/>
        <v>49</v>
      </c>
      <c r="AY38" s="71">
        <v>15</v>
      </c>
      <c r="AZ38" s="115" t="s">
        <v>130</v>
      </c>
      <c r="BA38" s="120" t="s">
        <v>182</v>
      </c>
      <c r="BB38" s="120" t="s">
        <v>136</v>
      </c>
      <c r="BC38" s="15">
        <f t="shared" si="20"/>
        <v>28</v>
      </c>
      <c r="BD38" s="71">
        <v>15</v>
      </c>
      <c r="BE38" s="115" t="s">
        <v>130</v>
      </c>
      <c r="BF38" s="120" t="s">
        <v>182</v>
      </c>
      <c r="BG38" s="120" t="s">
        <v>136</v>
      </c>
      <c r="BH38" s="15">
        <f t="shared" si="9"/>
        <v>46</v>
      </c>
      <c r="BI38" s="71">
        <v>15</v>
      </c>
      <c r="BJ38" s="115" t="s">
        <v>130</v>
      </c>
      <c r="BK38" s="120" t="s">
        <v>182</v>
      </c>
      <c r="BL38" s="120" t="s">
        <v>136</v>
      </c>
      <c r="BM38" s="15">
        <f t="shared" si="26"/>
        <v>45</v>
      </c>
      <c r="BN38" s="71">
        <v>15</v>
      </c>
      <c r="BO38" s="115" t="s">
        <v>130</v>
      </c>
      <c r="BP38" s="120" t="s">
        <v>182</v>
      </c>
      <c r="BQ38" s="120" t="s">
        <v>136</v>
      </c>
      <c r="BR38" s="15">
        <f t="shared" si="11"/>
        <v>63</v>
      </c>
      <c r="BS38" s="71">
        <v>15</v>
      </c>
      <c r="BT38" s="115" t="s">
        <v>130</v>
      </c>
      <c r="BU38" s="120" t="s">
        <v>182</v>
      </c>
      <c r="BV38" s="120" t="s">
        <v>136</v>
      </c>
      <c r="BW38" s="15">
        <f t="shared" si="21"/>
        <v>42</v>
      </c>
      <c r="BX38" s="71">
        <v>15</v>
      </c>
      <c r="BY38" s="115" t="s">
        <v>130</v>
      </c>
      <c r="BZ38" s="120" t="s">
        <v>182</v>
      </c>
      <c r="CA38" s="120" t="s">
        <v>136</v>
      </c>
      <c r="CB38" s="15">
        <f t="shared" si="13"/>
        <v>60</v>
      </c>
      <c r="CC38" s="71">
        <v>15</v>
      </c>
      <c r="CD38" s="115" t="s">
        <v>130</v>
      </c>
      <c r="CE38" s="120" t="s">
        <v>182</v>
      </c>
      <c r="CF38" s="120" t="s">
        <v>136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31</v>
      </c>
      <c r="F39" s="71">
        <v>15</v>
      </c>
      <c r="G39" s="61" t="s">
        <v>130</v>
      </c>
      <c r="H39" s="120" t="s">
        <v>205</v>
      </c>
      <c r="I39" s="120" t="s">
        <v>135</v>
      </c>
      <c r="J39" s="15">
        <f t="shared" si="0"/>
        <v>49</v>
      </c>
      <c r="K39" s="71">
        <v>15</v>
      </c>
      <c r="L39" s="61" t="s">
        <v>130</v>
      </c>
      <c r="M39" s="120" t="s">
        <v>205</v>
      </c>
      <c r="N39" s="120" t="s">
        <v>135</v>
      </c>
      <c r="O39" s="15">
        <f t="shared" si="18"/>
        <v>28</v>
      </c>
      <c r="P39" s="71">
        <v>15</v>
      </c>
      <c r="Q39" s="61" t="s">
        <v>130</v>
      </c>
      <c r="R39" s="120" t="s">
        <v>205</v>
      </c>
      <c r="S39" s="120" t="s">
        <v>135</v>
      </c>
      <c r="T39" s="15">
        <f t="shared" si="2"/>
        <v>46</v>
      </c>
      <c r="U39" s="71">
        <v>15</v>
      </c>
      <c r="V39" s="61" t="s">
        <v>130</v>
      </c>
      <c r="W39" s="120" t="s">
        <v>205</v>
      </c>
      <c r="X39" s="120" t="s">
        <v>135</v>
      </c>
      <c r="Y39" s="15">
        <f>E39+14</f>
        <v>45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23"/>
        <v>63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22"/>
        <v>42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25"/>
        <v>60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31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15">
        <f t="shared" si="7"/>
        <v>49</v>
      </c>
      <c r="AY39" s="71">
        <v>15</v>
      </c>
      <c r="AZ39" s="61" t="s">
        <v>130</v>
      </c>
      <c r="BA39" s="120" t="s">
        <v>205</v>
      </c>
      <c r="BB39" s="120" t="s">
        <v>135</v>
      </c>
      <c r="BC39" s="15">
        <f t="shared" si="20"/>
        <v>28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15">
        <f t="shared" si="9"/>
        <v>46</v>
      </c>
      <c r="BI39" s="71">
        <v>15</v>
      </c>
      <c r="BJ39" s="61" t="s">
        <v>130</v>
      </c>
      <c r="BK39" s="120" t="s">
        <v>205</v>
      </c>
      <c r="BL39" s="120" t="s">
        <v>135</v>
      </c>
      <c r="BM39" s="15">
        <f>AS39+14</f>
        <v>45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11"/>
        <v>63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si="21"/>
        <v>42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si="13"/>
        <v>60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31</v>
      </c>
      <c r="F40" s="118">
        <v>45</v>
      </c>
      <c r="G40" s="110" t="s">
        <v>130</v>
      </c>
      <c r="H40" s="123" t="s">
        <v>205</v>
      </c>
      <c r="I40" s="123" t="s">
        <v>4</v>
      </c>
      <c r="J40" s="117">
        <f t="shared" si="0"/>
        <v>49</v>
      </c>
      <c r="K40" s="118">
        <v>45</v>
      </c>
      <c r="L40" s="110" t="s">
        <v>130</v>
      </c>
      <c r="M40" s="123" t="s">
        <v>205</v>
      </c>
      <c r="N40" s="123" t="s">
        <v>4</v>
      </c>
      <c r="O40" s="117">
        <f t="shared" si="18"/>
        <v>28</v>
      </c>
      <c r="P40" s="118">
        <v>45</v>
      </c>
      <c r="Q40" s="110" t="s">
        <v>130</v>
      </c>
      <c r="R40" s="123" t="s">
        <v>205</v>
      </c>
      <c r="S40" s="123" t="s">
        <v>4</v>
      </c>
      <c r="T40" s="117">
        <f t="shared" si="2"/>
        <v>46</v>
      </c>
      <c r="U40" s="118">
        <v>45</v>
      </c>
      <c r="V40" s="110" t="s">
        <v>130</v>
      </c>
      <c r="W40" s="123" t="s">
        <v>205</v>
      </c>
      <c r="X40" s="123" t="s">
        <v>4</v>
      </c>
      <c r="Y40" s="117">
        <f>E40+14</f>
        <v>45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23"/>
        <v>63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22"/>
        <v>42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25"/>
        <v>60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31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117">
        <f t="shared" si="7"/>
        <v>49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117">
        <f t="shared" si="20"/>
        <v>28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117">
        <f t="shared" si="9"/>
        <v>46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117">
        <f>AS40+14</f>
        <v>45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11"/>
        <v>63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21"/>
        <v>42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13"/>
        <v>60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30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0"/>
        <v>48</v>
      </c>
      <c r="K41" s="69" t="s">
        <v>4</v>
      </c>
      <c r="L41" s="59" t="s">
        <v>131</v>
      </c>
      <c r="M41" s="119" t="s">
        <v>4</v>
      </c>
      <c r="N41" s="119" t="s">
        <v>4</v>
      </c>
      <c r="O41" s="9">
        <f t="shared" si="18"/>
        <v>27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2"/>
        <v>45</v>
      </c>
      <c r="U41" s="69" t="s">
        <v>4</v>
      </c>
      <c r="V41" s="59" t="s">
        <v>131</v>
      </c>
      <c r="W41" s="119" t="s">
        <v>4</v>
      </c>
      <c r="X41" s="119" t="s">
        <v>4</v>
      </c>
      <c r="Y41" s="9">
        <f>E41+15</f>
        <v>45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23"/>
        <v>63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9">
        <f t="shared" si="22"/>
        <v>42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25"/>
        <v>60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30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7"/>
        <v>48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9">
        <f t="shared" si="20"/>
        <v>27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9"/>
        <v>45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9">
        <f>AS41+15</f>
        <v>45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11"/>
        <v>63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9">
        <f t="shared" si="21"/>
        <v>42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13"/>
        <v>60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5">
        <v>30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0"/>
        <v>48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f t="shared" si="18"/>
        <v>27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2"/>
        <v>45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>E42+15</f>
        <v>45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23"/>
        <v>63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22"/>
        <v>42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25"/>
        <v>60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30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7"/>
        <v>48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f t="shared" si="20"/>
        <v>27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9"/>
        <v>45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>AS42+15</f>
        <v>45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11"/>
        <v>63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21"/>
        <v>42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13"/>
        <v>60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30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0"/>
        <v>48</v>
      </c>
      <c r="K43" s="71" t="s">
        <v>4</v>
      </c>
      <c r="L43" s="61" t="s">
        <v>132</v>
      </c>
      <c r="M43" s="121" t="s">
        <v>4</v>
      </c>
      <c r="N43" s="121" t="s">
        <v>4</v>
      </c>
      <c r="O43" s="15">
        <f t="shared" si="18"/>
        <v>27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2"/>
        <v>45</v>
      </c>
      <c r="U43" s="71" t="s">
        <v>4</v>
      </c>
      <c r="V43" s="61" t="s">
        <v>132</v>
      </c>
      <c r="W43" s="121" t="s">
        <v>4</v>
      </c>
      <c r="X43" s="121" t="s">
        <v>4</v>
      </c>
      <c r="Y43" s="15">
        <f>E43+15</f>
        <v>45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23"/>
        <v>63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22"/>
        <v>42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25"/>
        <v>60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30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7"/>
        <v>48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15">
        <f t="shared" si="20"/>
        <v>27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9"/>
        <v>45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15">
        <f>AS43+15</f>
        <v>45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11"/>
        <v>63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21"/>
        <v>42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13"/>
        <v>60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30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0"/>
        <v>48</v>
      </c>
      <c r="K44" s="118" t="s">
        <v>4</v>
      </c>
      <c r="L44" s="110" t="s">
        <v>130</v>
      </c>
      <c r="M44" s="123" t="s">
        <v>4</v>
      </c>
      <c r="N44" s="123" t="s">
        <v>4</v>
      </c>
      <c r="O44" s="117">
        <f t="shared" si="18"/>
        <v>27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2"/>
        <v>45</v>
      </c>
      <c r="U44" s="118" t="s">
        <v>4</v>
      </c>
      <c r="V44" s="110" t="s">
        <v>130</v>
      </c>
      <c r="W44" s="123" t="s">
        <v>4</v>
      </c>
      <c r="X44" s="123" t="s">
        <v>4</v>
      </c>
      <c r="Y44" s="117">
        <f>E44+10</f>
        <v>40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23"/>
        <v>58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22"/>
        <v>37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25"/>
        <v>55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30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7"/>
        <v>48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117">
        <f t="shared" si="20"/>
        <v>27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9"/>
        <v>45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117">
        <f>AS44+10</f>
        <v>40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11"/>
        <v>58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21"/>
        <v>37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13"/>
        <v>55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30</v>
      </c>
      <c r="F45" s="73">
        <v>3.2</v>
      </c>
      <c r="G45" s="109" t="s">
        <v>131</v>
      </c>
      <c r="H45" s="124" t="s">
        <v>134</v>
      </c>
      <c r="I45" s="124" t="s">
        <v>4</v>
      </c>
      <c r="J45" s="20">
        <f t="shared" si="0"/>
        <v>48</v>
      </c>
      <c r="K45" s="173">
        <v>3.6</v>
      </c>
      <c r="L45" s="174" t="s">
        <v>131</v>
      </c>
      <c r="M45" s="129" t="s">
        <v>134</v>
      </c>
      <c r="N45" s="119" t="s">
        <v>4</v>
      </c>
      <c r="O45" s="20">
        <f t="shared" si="18"/>
        <v>27</v>
      </c>
      <c r="P45" s="225">
        <v>3</v>
      </c>
      <c r="Q45" s="179" t="s">
        <v>131</v>
      </c>
      <c r="R45" s="124" t="s">
        <v>134</v>
      </c>
      <c r="S45" s="124" t="s">
        <v>4</v>
      </c>
      <c r="T45" s="20">
        <f t="shared" si="2"/>
        <v>45</v>
      </c>
      <c r="U45" s="225">
        <v>3.4</v>
      </c>
      <c r="V45" s="179" t="s">
        <v>131</v>
      </c>
      <c r="W45" s="129" t="s">
        <v>134</v>
      </c>
      <c r="X45" s="119" t="s">
        <v>4</v>
      </c>
      <c r="Y45" s="20">
        <f>E45+9</f>
        <v>39</v>
      </c>
      <c r="Z45" s="73">
        <v>3.2</v>
      </c>
      <c r="AA45" s="109" t="s">
        <v>131</v>
      </c>
      <c r="AB45" s="124" t="s">
        <v>134</v>
      </c>
      <c r="AC45" s="124" t="s">
        <v>4</v>
      </c>
      <c r="AD45" s="20">
        <f t="shared" si="23"/>
        <v>57</v>
      </c>
      <c r="AE45" s="173">
        <v>3.6</v>
      </c>
      <c r="AF45" s="174" t="s">
        <v>131</v>
      </c>
      <c r="AG45" s="129" t="s">
        <v>134</v>
      </c>
      <c r="AH45" s="119" t="s">
        <v>4</v>
      </c>
      <c r="AI45" s="20">
        <f t="shared" si="22"/>
        <v>36</v>
      </c>
      <c r="AJ45" s="225">
        <v>3</v>
      </c>
      <c r="AK45" s="179" t="s">
        <v>131</v>
      </c>
      <c r="AL45" s="124" t="s">
        <v>134</v>
      </c>
      <c r="AM45" s="124" t="s">
        <v>4</v>
      </c>
      <c r="AN45" s="20">
        <f t="shared" si="25"/>
        <v>54</v>
      </c>
      <c r="AO45" s="225">
        <v>3.4</v>
      </c>
      <c r="AP45" s="179" t="s">
        <v>131</v>
      </c>
      <c r="AQ45" s="129" t="s">
        <v>134</v>
      </c>
      <c r="AR45" s="119" t="s">
        <v>4</v>
      </c>
      <c r="AS45" s="20">
        <v>30</v>
      </c>
      <c r="AT45" s="73">
        <v>3.2</v>
      </c>
      <c r="AU45" s="109" t="s">
        <v>131</v>
      </c>
      <c r="AV45" s="124" t="s">
        <v>134</v>
      </c>
      <c r="AW45" s="124" t="s">
        <v>4</v>
      </c>
      <c r="AX45" s="20">
        <f t="shared" si="7"/>
        <v>48</v>
      </c>
      <c r="AY45" s="173">
        <v>3.6</v>
      </c>
      <c r="AZ45" s="174" t="s">
        <v>131</v>
      </c>
      <c r="BA45" s="129" t="s">
        <v>134</v>
      </c>
      <c r="BB45" s="119" t="s">
        <v>4</v>
      </c>
      <c r="BC45" s="20">
        <f t="shared" si="20"/>
        <v>27</v>
      </c>
      <c r="BD45" s="225">
        <v>3</v>
      </c>
      <c r="BE45" s="179" t="s">
        <v>131</v>
      </c>
      <c r="BF45" s="124" t="s">
        <v>134</v>
      </c>
      <c r="BG45" s="124" t="s">
        <v>4</v>
      </c>
      <c r="BH45" s="20">
        <f t="shared" si="9"/>
        <v>45</v>
      </c>
      <c r="BI45" s="225">
        <v>3.4</v>
      </c>
      <c r="BJ45" s="179" t="s">
        <v>131</v>
      </c>
      <c r="BK45" s="129" t="s">
        <v>134</v>
      </c>
      <c r="BL45" s="119" t="s">
        <v>4</v>
      </c>
      <c r="BM45" s="20">
        <f>AS45+9</f>
        <v>39</v>
      </c>
      <c r="BN45" s="73">
        <v>3.2</v>
      </c>
      <c r="BO45" s="109" t="s">
        <v>131</v>
      </c>
      <c r="BP45" s="124" t="s">
        <v>134</v>
      </c>
      <c r="BQ45" s="124" t="s">
        <v>4</v>
      </c>
      <c r="BR45" s="20">
        <f t="shared" si="11"/>
        <v>57</v>
      </c>
      <c r="BS45" s="173">
        <v>3.6</v>
      </c>
      <c r="BT45" s="174" t="s">
        <v>131</v>
      </c>
      <c r="BU45" s="129" t="s">
        <v>134</v>
      </c>
      <c r="BV45" s="119" t="s">
        <v>4</v>
      </c>
      <c r="BW45" s="20">
        <f t="shared" si="21"/>
        <v>36</v>
      </c>
      <c r="BX45" s="225">
        <v>3</v>
      </c>
      <c r="BY45" s="179" t="s">
        <v>131</v>
      </c>
      <c r="BZ45" s="124" t="s">
        <v>134</v>
      </c>
      <c r="CA45" s="124" t="s">
        <v>4</v>
      </c>
      <c r="CB45" s="20">
        <f t="shared" si="13"/>
        <v>54</v>
      </c>
      <c r="CC45" s="225">
        <v>3.4</v>
      </c>
      <c r="CD45" s="179" t="s">
        <v>131</v>
      </c>
      <c r="CE45" s="129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29</v>
      </c>
      <c r="F46" s="71" t="s">
        <v>4</v>
      </c>
      <c r="G46" s="63" t="s">
        <v>130</v>
      </c>
      <c r="H46" s="125" t="s">
        <v>4</v>
      </c>
      <c r="I46" s="125" t="s">
        <v>4</v>
      </c>
      <c r="J46" s="22">
        <f t="shared" si="0"/>
        <v>47</v>
      </c>
      <c r="K46" s="71" t="s">
        <v>4</v>
      </c>
      <c r="L46" s="63" t="s">
        <v>130</v>
      </c>
      <c r="M46" s="125" t="s">
        <v>4</v>
      </c>
      <c r="N46" s="125" t="s">
        <v>4</v>
      </c>
      <c r="O46" s="22">
        <f t="shared" si="18"/>
        <v>26</v>
      </c>
      <c r="P46" s="71" t="s">
        <v>4</v>
      </c>
      <c r="Q46" s="63" t="s">
        <v>130</v>
      </c>
      <c r="R46" s="125" t="s">
        <v>4</v>
      </c>
      <c r="S46" s="125" t="s">
        <v>4</v>
      </c>
      <c r="T46" s="22">
        <f t="shared" si="2"/>
        <v>44</v>
      </c>
      <c r="U46" s="71" t="s">
        <v>4</v>
      </c>
      <c r="V46" s="63" t="s">
        <v>130</v>
      </c>
      <c r="W46" s="125" t="s">
        <v>4</v>
      </c>
      <c r="X46" s="125" t="s">
        <v>4</v>
      </c>
      <c r="Y46" s="22">
        <f t="shared" ref="Y46:Y49" si="27">E46+9</f>
        <v>38</v>
      </c>
      <c r="Z46" s="71" t="s">
        <v>4</v>
      </c>
      <c r="AA46" s="63" t="s">
        <v>130</v>
      </c>
      <c r="AB46" s="125" t="s">
        <v>4</v>
      </c>
      <c r="AC46" s="125" t="s">
        <v>4</v>
      </c>
      <c r="AD46" s="22">
        <f t="shared" si="23"/>
        <v>56</v>
      </c>
      <c r="AE46" s="71" t="s">
        <v>4</v>
      </c>
      <c r="AF46" s="63" t="s">
        <v>130</v>
      </c>
      <c r="AG46" s="125" t="s">
        <v>4</v>
      </c>
      <c r="AH46" s="125" t="s">
        <v>4</v>
      </c>
      <c r="AI46" s="22">
        <f t="shared" ref="AI46:AI55" si="28">Y46-3</f>
        <v>35</v>
      </c>
      <c r="AJ46" s="71" t="s">
        <v>4</v>
      </c>
      <c r="AK46" s="63" t="s">
        <v>130</v>
      </c>
      <c r="AL46" s="125" t="s">
        <v>4</v>
      </c>
      <c r="AM46" s="125" t="s">
        <v>4</v>
      </c>
      <c r="AN46" s="22">
        <f t="shared" ref="AN46:AN55" si="29">AD46+AI46-Y46</f>
        <v>53</v>
      </c>
      <c r="AO46" s="71" t="s">
        <v>4</v>
      </c>
      <c r="AP46" s="63" t="s">
        <v>130</v>
      </c>
      <c r="AQ46" s="125" t="s">
        <v>4</v>
      </c>
      <c r="AR46" s="125" t="s">
        <v>4</v>
      </c>
      <c r="AS46" s="22">
        <v>29</v>
      </c>
      <c r="AT46" s="71" t="s">
        <v>4</v>
      </c>
      <c r="AU46" s="63" t="s">
        <v>130</v>
      </c>
      <c r="AV46" s="125" t="s">
        <v>4</v>
      </c>
      <c r="AW46" s="125" t="s">
        <v>4</v>
      </c>
      <c r="AX46" s="22">
        <f t="shared" si="7"/>
        <v>47</v>
      </c>
      <c r="AY46" s="71" t="s">
        <v>4</v>
      </c>
      <c r="AZ46" s="63" t="s">
        <v>130</v>
      </c>
      <c r="BA46" s="125" t="s">
        <v>4</v>
      </c>
      <c r="BB46" s="125" t="s">
        <v>4</v>
      </c>
      <c r="BC46" s="22">
        <f t="shared" si="20"/>
        <v>26</v>
      </c>
      <c r="BD46" s="71" t="s">
        <v>4</v>
      </c>
      <c r="BE46" s="63" t="s">
        <v>130</v>
      </c>
      <c r="BF46" s="125" t="s">
        <v>4</v>
      </c>
      <c r="BG46" s="125" t="s">
        <v>4</v>
      </c>
      <c r="BH46" s="22">
        <f t="shared" si="9"/>
        <v>44</v>
      </c>
      <c r="BI46" s="71" t="s">
        <v>4</v>
      </c>
      <c r="BJ46" s="63" t="s">
        <v>130</v>
      </c>
      <c r="BK46" s="125" t="s">
        <v>4</v>
      </c>
      <c r="BL46" s="125" t="s">
        <v>4</v>
      </c>
      <c r="BM46" s="22">
        <f t="shared" ref="BM46:BM49" si="30">AS46+9</f>
        <v>38</v>
      </c>
      <c r="BN46" s="71" t="s">
        <v>4</v>
      </c>
      <c r="BO46" s="63" t="s">
        <v>130</v>
      </c>
      <c r="BP46" s="125" t="s">
        <v>4</v>
      </c>
      <c r="BQ46" s="125" t="s">
        <v>4</v>
      </c>
      <c r="BR46" s="22">
        <f t="shared" si="11"/>
        <v>56</v>
      </c>
      <c r="BS46" s="71" t="s">
        <v>4</v>
      </c>
      <c r="BT46" s="63" t="s">
        <v>130</v>
      </c>
      <c r="BU46" s="125" t="s">
        <v>4</v>
      </c>
      <c r="BV46" s="125" t="s">
        <v>4</v>
      </c>
      <c r="BW46" s="22">
        <f t="shared" si="21"/>
        <v>35</v>
      </c>
      <c r="BX46" s="71" t="s">
        <v>4</v>
      </c>
      <c r="BY46" s="63" t="s">
        <v>130</v>
      </c>
      <c r="BZ46" s="125" t="s">
        <v>4</v>
      </c>
      <c r="CA46" s="125" t="s">
        <v>4</v>
      </c>
      <c r="CB46" s="22">
        <f t="shared" si="13"/>
        <v>53</v>
      </c>
      <c r="CC46" s="71" t="s">
        <v>4</v>
      </c>
      <c r="CD46" s="63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28</v>
      </c>
      <c r="F47" s="74" t="s">
        <v>4</v>
      </c>
      <c r="G47" s="147" t="s">
        <v>130</v>
      </c>
      <c r="H47" s="125" t="s">
        <v>4</v>
      </c>
      <c r="I47" s="125" t="s">
        <v>4</v>
      </c>
      <c r="J47" s="22">
        <f t="shared" si="0"/>
        <v>46</v>
      </c>
      <c r="K47" s="74" t="s">
        <v>4</v>
      </c>
      <c r="L47" s="147" t="s">
        <v>130</v>
      </c>
      <c r="M47" s="125" t="s">
        <v>4</v>
      </c>
      <c r="N47" s="125" t="s">
        <v>4</v>
      </c>
      <c r="O47" s="22">
        <f t="shared" si="18"/>
        <v>25</v>
      </c>
      <c r="P47" s="74" t="s">
        <v>4</v>
      </c>
      <c r="Q47" s="147" t="s">
        <v>130</v>
      </c>
      <c r="R47" s="125" t="s">
        <v>4</v>
      </c>
      <c r="S47" s="125" t="s">
        <v>4</v>
      </c>
      <c r="T47" s="22">
        <f t="shared" si="2"/>
        <v>43</v>
      </c>
      <c r="U47" s="74" t="s">
        <v>4</v>
      </c>
      <c r="V47" s="147" t="s">
        <v>130</v>
      </c>
      <c r="W47" s="125" t="s">
        <v>4</v>
      </c>
      <c r="X47" s="125" t="s">
        <v>4</v>
      </c>
      <c r="Y47" s="22">
        <f t="shared" si="27"/>
        <v>37</v>
      </c>
      <c r="Z47" s="74" t="s">
        <v>4</v>
      </c>
      <c r="AA47" s="147" t="s">
        <v>130</v>
      </c>
      <c r="AB47" s="125" t="s">
        <v>4</v>
      </c>
      <c r="AC47" s="125" t="s">
        <v>4</v>
      </c>
      <c r="AD47" s="22">
        <f t="shared" si="23"/>
        <v>55</v>
      </c>
      <c r="AE47" s="74" t="s">
        <v>4</v>
      </c>
      <c r="AF47" s="147" t="s">
        <v>130</v>
      </c>
      <c r="AG47" s="125" t="s">
        <v>4</v>
      </c>
      <c r="AH47" s="125" t="s">
        <v>4</v>
      </c>
      <c r="AI47" s="22">
        <f t="shared" si="28"/>
        <v>34</v>
      </c>
      <c r="AJ47" s="74" t="s">
        <v>4</v>
      </c>
      <c r="AK47" s="147" t="s">
        <v>130</v>
      </c>
      <c r="AL47" s="125" t="s">
        <v>4</v>
      </c>
      <c r="AM47" s="125" t="s">
        <v>4</v>
      </c>
      <c r="AN47" s="22">
        <f t="shared" si="29"/>
        <v>52</v>
      </c>
      <c r="AO47" s="74" t="s">
        <v>4</v>
      </c>
      <c r="AP47" s="147" t="s">
        <v>130</v>
      </c>
      <c r="AQ47" s="125" t="s">
        <v>4</v>
      </c>
      <c r="AR47" s="125" t="s">
        <v>4</v>
      </c>
      <c r="AS47" s="22">
        <v>28</v>
      </c>
      <c r="AT47" s="74" t="s">
        <v>4</v>
      </c>
      <c r="AU47" s="147" t="s">
        <v>130</v>
      </c>
      <c r="AV47" s="125" t="s">
        <v>4</v>
      </c>
      <c r="AW47" s="125" t="s">
        <v>4</v>
      </c>
      <c r="AX47" s="22">
        <f t="shared" si="7"/>
        <v>46</v>
      </c>
      <c r="AY47" s="74" t="s">
        <v>4</v>
      </c>
      <c r="AZ47" s="147" t="s">
        <v>130</v>
      </c>
      <c r="BA47" s="125" t="s">
        <v>4</v>
      </c>
      <c r="BB47" s="125" t="s">
        <v>4</v>
      </c>
      <c r="BC47" s="22">
        <f t="shared" si="20"/>
        <v>25</v>
      </c>
      <c r="BD47" s="74" t="s">
        <v>4</v>
      </c>
      <c r="BE47" s="147" t="s">
        <v>130</v>
      </c>
      <c r="BF47" s="125" t="s">
        <v>4</v>
      </c>
      <c r="BG47" s="125" t="s">
        <v>4</v>
      </c>
      <c r="BH47" s="22">
        <f t="shared" si="9"/>
        <v>43</v>
      </c>
      <c r="BI47" s="74" t="s">
        <v>4</v>
      </c>
      <c r="BJ47" s="147" t="s">
        <v>130</v>
      </c>
      <c r="BK47" s="125" t="s">
        <v>4</v>
      </c>
      <c r="BL47" s="125" t="s">
        <v>4</v>
      </c>
      <c r="BM47" s="22">
        <f t="shared" si="30"/>
        <v>37</v>
      </c>
      <c r="BN47" s="74" t="s">
        <v>4</v>
      </c>
      <c r="BO47" s="147" t="s">
        <v>130</v>
      </c>
      <c r="BP47" s="125" t="s">
        <v>4</v>
      </c>
      <c r="BQ47" s="125" t="s">
        <v>4</v>
      </c>
      <c r="BR47" s="22">
        <f t="shared" si="11"/>
        <v>55</v>
      </c>
      <c r="BS47" s="74" t="s">
        <v>4</v>
      </c>
      <c r="BT47" s="147" t="s">
        <v>130</v>
      </c>
      <c r="BU47" s="125" t="s">
        <v>4</v>
      </c>
      <c r="BV47" s="125" t="s">
        <v>4</v>
      </c>
      <c r="BW47" s="22">
        <f t="shared" si="21"/>
        <v>34</v>
      </c>
      <c r="BX47" s="74" t="s">
        <v>4</v>
      </c>
      <c r="BY47" s="147" t="s">
        <v>130</v>
      </c>
      <c r="BZ47" s="125" t="s">
        <v>4</v>
      </c>
      <c r="CA47" s="125" t="s">
        <v>4</v>
      </c>
      <c r="CB47" s="22">
        <f t="shared" si="13"/>
        <v>52</v>
      </c>
      <c r="CC47" s="74" t="s">
        <v>4</v>
      </c>
      <c r="CD47" s="147" t="s">
        <v>130</v>
      </c>
      <c r="CE47" s="125" t="s">
        <v>4</v>
      </c>
      <c r="CF47" s="125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28</v>
      </c>
      <c r="F48" s="74">
        <v>1</v>
      </c>
      <c r="G48" s="63" t="s">
        <v>132</v>
      </c>
      <c r="H48" s="125" t="s">
        <v>181</v>
      </c>
      <c r="I48" s="125" t="s">
        <v>140</v>
      </c>
      <c r="J48" s="22">
        <f>E48+18</f>
        <v>46</v>
      </c>
      <c r="K48" s="167">
        <v>8</v>
      </c>
      <c r="L48" s="181" t="s">
        <v>132</v>
      </c>
      <c r="M48" s="125" t="s">
        <v>181</v>
      </c>
      <c r="N48" s="125" t="s">
        <v>140</v>
      </c>
      <c r="O48" s="22">
        <f t="shared" si="18"/>
        <v>25</v>
      </c>
      <c r="P48" s="74">
        <v>1</v>
      </c>
      <c r="Q48" s="63" t="s">
        <v>132</v>
      </c>
      <c r="R48" s="125" t="s">
        <v>181</v>
      </c>
      <c r="S48" s="125" t="s">
        <v>140</v>
      </c>
      <c r="T48" s="22">
        <f t="shared" si="2"/>
        <v>43</v>
      </c>
      <c r="U48" s="167">
        <v>8</v>
      </c>
      <c r="V48" s="181" t="s">
        <v>132</v>
      </c>
      <c r="W48" s="125" t="s">
        <v>181</v>
      </c>
      <c r="X48" s="125" t="s">
        <v>140</v>
      </c>
      <c r="Y48" s="22">
        <f t="shared" si="27"/>
        <v>37</v>
      </c>
      <c r="Z48" s="74">
        <v>1</v>
      </c>
      <c r="AA48" s="63" t="s">
        <v>132</v>
      </c>
      <c r="AB48" s="125" t="s">
        <v>181</v>
      </c>
      <c r="AC48" s="125" t="s">
        <v>140</v>
      </c>
      <c r="AD48" s="22">
        <f>Y48+18</f>
        <v>55</v>
      </c>
      <c r="AE48" s="167">
        <v>8</v>
      </c>
      <c r="AF48" s="181" t="s">
        <v>132</v>
      </c>
      <c r="AG48" s="125" t="s">
        <v>181</v>
      </c>
      <c r="AH48" s="125" t="s">
        <v>140</v>
      </c>
      <c r="AI48" s="22">
        <f t="shared" si="28"/>
        <v>34</v>
      </c>
      <c r="AJ48" s="74">
        <v>1</v>
      </c>
      <c r="AK48" s="63" t="s">
        <v>132</v>
      </c>
      <c r="AL48" s="125" t="s">
        <v>181</v>
      </c>
      <c r="AM48" s="125" t="s">
        <v>140</v>
      </c>
      <c r="AN48" s="22">
        <f t="shared" si="29"/>
        <v>52</v>
      </c>
      <c r="AO48" s="167">
        <v>8</v>
      </c>
      <c r="AP48" s="181" t="s">
        <v>132</v>
      </c>
      <c r="AQ48" s="125" t="s">
        <v>181</v>
      </c>
      <c r="AR48" s="125" t="s">
        <v>140</v>
      </c>
      <c r="AS48" s="22">
        <v>28</v>
      </c>
      <c r="AT48" s="74">
        <v>1</v>
      </c>
      <c r="AU48" s="63" t="s">
        <v>132</v>
      </c>
      <c r="AV48" s="125" t="s">
        <v>181</v>
      </c>
      <c r="AW48" s="125" t="s">
        <v>140</v>
      </c>
      <c r="AX48" s="22">
        <f>AS48+18</f>
        <v>46</v>
      </c>
      <c r="AY48" s="167">
        <v>8</v>
      </c>
      <c r="AZ48" s="181" t="s">
        <v>132</v>
      </c>
      <c r="BA48" s="125" t="s">
        <v>181</v>
      </c>
      <c r="BB48" s="125" t="s">
        <v>140</v>
      </c>
      <c r="BC48" s="22">
        <f t="shared" si="20"/>
        <v>25</v>
      </c>
      <c r="BD48" s="74">
        <v>1</v>
      </c>
      <c r="BE48" s="63" t="s">
        <v>132</v>
      </c>
      <c r="BF48" s="125" t="s">
        <v>181</v>
      </c>
      <c r="BG48" s="125" t="s">
        <v>140</v>
      </c>
      <c r="BH48" s="22">
        <f t="shared" si="9"/>
        <v>43</v>
      </c>
      <c r="BI48" s="167">
        <v>8</v>
      </c>
      <c r="BJ48" s="181" t="s">
        <v>132</v>
      </c>
      <c r="BK48" s="125" t="s">
        <v>181</v>
      </c>
      <c r="BL48" s="125" t="s">
        <v>140</v>
      </c>
      <c r="BM48" s="22">
        <f t="shared" si="30"/>
        <v>37</v>
      </c>
      <c r="BN48" s="74">
        <v>1</v>
      </c>
      <c r="BO48" s="63" t="s">
        <v>132</v>
      </c>
      <c r="BP48" s="125" t="s">
        <v>181</v>
      </c>
      <c r="BQ48" s="125" t="s">
        <v>140</v>
      </c>
      <c r="BR48" s="22">
        <f>BM48+18</f>
        <v>55</v>
      </c>
      <c r="BS48" s="167">
        <v>8</v>
      </c>
      <c r="BT48" s="181" t="s">
        <v>132</v>
      </c>
      <c r="BU48" s="125" t="s">
        <v>181</v>
      </c>
      <c r="BV48" s="125" t="s">
        <v>140</v>
      </c>
      <c r="BW48" s="22">
        <f t="shared" si="21"/>
        <v>34</v>
      </c>
      <c r="BX48" s="74">
        <v>1</v>
      </c>
      <c r="BY48" s="63" t="s">
        <v>132</v>
      </c>
      <c r="BZ48" s="125" t="s">
        <v>181</v>
      </c>
      <c r="CA48" s="125" t="s">
        <v>140</v>
      </c>
      <c r="CB48" s="22">
        <f t="shared" si="13"/>
        <v>52</v>
      </c>
      <c r="CC48" s="167">
        <v>8</v>
      </c>
      <c r="CD48" s="181" t="s">
        <v>132</v>
      </c>
      <c r="CE48" s="125" t="s">
        <v>181</v>
      </c>
      <c r="CF48" s="125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27</v>
      </c>
      <c r="F49" s="74">
        <v>30</v>
      </c>
      <c r="G49" s="147" t="s">
        <v>130</v>
      </c>
      <c r="H49" s="125" t="s">
        <v>182</v>
      </c>
      <c r="I49" s="125" t="s">
        <v>140</v>
      </c>
      <c r="J49" s="22">
        <f t="shared" ref="J49:J70" si="31">E49+11</f>
        <v>38</v>
      </c>
      <c r="K49" s="74">
        <v>30</v>
      </c>
      <c r="L49" s="147" t="s">
        <v>130</v>
      </c>
      <c r="M49" s="125" t="s">
        <v>182</v>
      </c>
      <c r="N49" s="125" t="s">
        <v>140</v>
      </c>
      <c r="O49" s="22">
        <f t="shared" si="18"/>
        <v>24</v>
      </c>
      <c r="P49" s="74">
        <v>30</v>
      </c>
      <c r="Q49" s="147" t="s">
        <v>130</v>
      </c>
      <c r="R49" s="125" t="s">
        <v>182</v>
      </c>
      <c r="S49" s="125" t="s">
        <v>140</v>
      </c>
      <c r="T49" s="22">
        <f t="shared" si="2"/>
        <v>35</v>
      </c>
      <c r="U49" s="74">
        <v>30</v>
      </c>
      <c r="V49" s="147" t="s">
        <v>130</v>
      </c>
      <c r="W49" s="125" t="s">
        <v>182</v>
      </c>
      <c r="X49" s="125" t="s">
        <v>140</v>
      </c>
      <c r="Y49" s="22">
        <f t="shared" si="27"/>
        <v>36</v>
      </c>
      <c r="Z49" s="74">
        <v>30</v>
      </c>
      <c r="AA49" s="147" t="s">
        <v>130</v>
      </c>
      <c r="AB49" s="125" t="s">
        <v>182</v>
      </c>
      <c r="AC49" s="125" t="s">
        <v>140</v>
      </c>
      <c r="AD49" s="22">
        <f t="shared" ref="AD49" si="32">Y49+11</f>
        <v>47</v>
      </c>
      <c r="AE49" s="74">
        <v>30</v>
      </c>
      <c r="AF49" s="147" t="s">
        <v>130</v>
      </c>
      <c r="AG49" s="125" t="s">
        <v>182</v>
      </c>
      <c r="AH49" s="125" t="s">
        <v>140</v>
      </c>
      <c r="AI49" s="22">
        <f t="shared" si="28"/>
        <v>33</v>
      </c>
      <c r="AJ49" s="74">
        <v>30</v>
      </c>
      <c r="AK49" s="147" t="s">
        <v>130</v>
      </c>
      <c r="AL49" s="125" t="s">
        <v>182</v>
      </c>
      <c r="AM49" s="125" t="s">
        <v>140</v>
      </c>
      <c r="AN49" s="22">
        <f t="shared" si="29"/>
        <v>44</v>
      </c>
      <c r="AO49" s="74">
        <v>30</v>
      </c>
      <c r="AP49" s="147" t="s">
        <v>130</v>
      </c>
      <c r="AQ49" s="125" t="s">
        <v>182</v>
      </c>
      <c r="AR49" s="125" t="s">
        <v>140</v>
      </c>
      <c r="AS49" s="22">
        <v>27</v>
      </c>
      <c r="AT49" s="74">
        <v>30</v>
      </c>
      <c r="AU49" s="147" t="s">
        <v>130</v>
      </c>
      <c r="AV49" s="125" t="s">
        <v>182</v>
      </c>
      <c r="AW49" s="125" t="s">
        <v>140</v>
      </c>
      <c r="AX49" s="22">
        <f t="shared" ref="AX49:AX70" si="33">AS49+11</f>
        <v>38</v>
      </c>
      <c r="AY49" s="74">
        <v>30</v>
      </c>
      <c r="AZ49" s="147" t="s">
        <v>130</v>
      </c>
      <c r="BA49" s="125" t="s">
        <v>182</v>
      </c>
      <c r="BB49" s="125" t="s">
        <v>140</v>
      </c>
      <c r="BC49" s="22">
        <f t="shared" si="20"/>
        <v>24</v>
      </c>
      <c r="BD49" s="74">
        <v>30</v>
      </c>
      <c r="BE49" s="147" t="s">
        <v>130</v>
      </c>
      <c r="BF49" s="125" t="s">
        <v>182</v>
      </c>
      <c r="BG49" s="125" t="s">
        <v>140</v>
      </c>
      <c r="BH49" s="22">
        <f t="shared" si="9"/>
        <v>35</v>
      </c>
      <c r="BI49" s="74">
        <v>30</v>
      </c>
      <c r="BJ49" s="147" t="s">
        <v>130</v>
      </c>
      <c r="BK49" s="125" t="s">
        <v>182</v>
      </c>
      <c r="BL49" s="125" t="s">
        <v>140</v>
      </c>
      <c r="BM49" s="22">
        <f t="shared" si="30"/>
        <v>36</v>
      </c>
      <c r="BN49" s="74">
        <v>30</v>
      </c>
      <c r="BO49" s="147" t="s">
        <v>130</v>
      </c>
      <c r="BP49" s="125" t="s">
        <v>182</v>
      </c>
      <c r="BQ49" s="125" t="s">
        <v>140</v>
      </c>
      <c r="BR49" s="22">
        <f t="shared" ref="BR49:BR70" si="34">BM49+11</f>
        <v>47</v>
      </c>
      <c r="BS49" s="74">
        <v>30</v>
      </c>
      <c r="BT49" s="147" t="s">
        <v>130</v>
      </c>
      <c r="BU49" s="125" t="s">
        <v>182</v>
      </c>
      <c r="BV49" s="125" t="s">
        <v>140</v>
      </c>
      <c r="BW49" s="22">
        <f t="shared" si="21"/>
        <v>33</v>
      </c>
      <c r="BX49" s="74">
        <v>30</v>
      </c>
      <c r="BY49" s="147" t="s">
        <v>130</v>
      </c>
      <c r="BZ49" s="125" t="s">
        <v>182</v>
      </c>
      <c r="CA49" s="125" t="s">
        <v>140</v>
      </c>
      <c r="CB49" s="22">
        <f t="shared" si="13"/>
        <v>44</v>
      </c>
      <c r="CC49" s="74">
        <v>30</v>
      </c>
      <c r="CD49" s="147" t="s">
        <v>130</v>
      </c>
      <c r="CE49" s="125" t="s">
        <v>182</v>
      </c>
      <c r="CF49" s="125" t="s">
        <v>140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26</v>
      </c>
      <c r="F50" s="74">
        <v>15</v>
      </c>
      <c r="G50" s="63" t="s">
        <v>130</v>
      </c>
      <c r="H50" s="125" t="s">
        <v>205</v>
      </c>
      <c r="I50" s="125" t="s">
        <v>135</v>
      </c>
      <c r="J50" s="22">
        <f t="shared" si="31"/>
        <v>37</v>
      </c>
      <c r="K50" s="74">
        <v>15</v>
      </c>
      <c r="L50" s="63" t="s">
        <v>130</v>
      </c>
      <c r="M50" s="125" t="s">
        <v>205</v>
      </c>
      <c r="N50" s="125" t="s">
        <v>135</v>
      </c>
      <c r="O50" s="22">
        <f t="shared" si="18"/>
        <v>23</v>
      </c>
      <c r="P50" s="74">
        <v>15</v>
      </c>
      <c r="Q50" s="63" t="s">
        <v>130</v>
      </c>
      <c r="R50" s="125" t="s">
        <v>205</v>
      </c>
      <c r="S50" s="125" t="s">
        <v>135</v>
      </c>
      <c r="T50" s="22">
        <f t="shared" si="2"/>
        <v>34</v>
      </c>
      <c r="U50" s="74">
        <v>15</v>
      </c>
      <c r="V50" s="63" t="s">
        <v>130</v>
      </c>
      <c r="W50" s="125" t="s">
        <v>205</v>
      </c>
      <c r="X50" s="125" t="s">
        <v>135</v>
      </c>
      <c r="Y50" s="22">
        <f>E50+9</f>
        <v>35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ref="AD50:AD70" si="35">Y50+11</f>
        <v>46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22">
        <f t="shared" si="28"/>
        <v>32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29"/>
        <v>43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2">
        <v>26</v>
      </c>
      <c r="AT50" s="74">
        <v>15</v>
      </c>
      <c r="AU50" s="63" t="s">
        <v>130</v>
      </c>
      <c r="AV50" s="125" t="s">
        <v>205</v>
      </c>
      <c r="AW50" s="125" t="s">
        <v>135</v>
      </c>
      <c r="AX50" s="22">
        <f t="shared" si="33"/>
        <v>37</v>
      </c>
      <c r="AY50" s="74">
        <v>15</v>
      </c>
      <c r="AZ50" s="63" t="s">
        <v>130</v>
      </c>
      <c r="BA50" s="125" t="s">
        <v>205</v>
      </c>
      <c r="BB50" s="125" t="s">
        <v>135</v>
      </c>
      <c r="BC50" s="22">
        <f t="shared" si="20"/>
        <v>23</v>
      </c>
      <c r="BD50" s="74">
        <v>15</v>
      </c>
      <c r="BE50" s="63" t="s">
        <v>130</v>
      </c>
      <c r="BF50" s="125" t="s">
        <v>205</v>
      </c>
      <c r="BG50" s="125" t="s">
        <v>135</v>
      </c>
      <c r="BH50" s="22">
        <f t="shared" si="9"/>
        <v>34</v>
      </c>
      <c r="BI50" s="74">
        <v>15</v>
      </c>
      <c r="BJ50" s="63" t="s">
        <v>130</v>
      </c>
      <c r="BK50" s="125" t="s">
        <v>205</v>
      </c>
      <c r="BL50" s="125" t="s">
        <v>135</v>
      </c>
      <c r="BM50" s="22">
        <f>AS50+9</f>
        <v>35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si="34"/>
        <v>46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22">
        <f t="shared" si="21"/>
        <v>32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2">
        <f t="shared" si="13"/>
        <v>43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26</v>
      </c>
      <c r="F51" s="76">
        <v>45</v>
      </c>
      <c r="G51" s="110" t="s">
        <v>130</v>
      </c>
      <c r="H51" s="133" t="s">
        <v>205</v>
      </c>
      <c r="I51" s="133" t="s">
        <v>4</v>
      </c>
      <c r="J51" s="28">
        <f t="shared" si="31"/>
        <v>37</v>
      </c>
      <c r="K51" s="76">
        <v>45</v>
      </c>
      <c r="L51" s="110" t="s">
        <v>130</v>
      </c>
      <c r="M51" s="133" t="s">
        <v>205</v>
      </c>
      <c r="N51" s="133" t="s">
        <v>4</v>
      </c>
      <c r="O51" s="28">
        <f t="shared" si="18"/>
        <v>23</v>
      </c>
      <c r="P51" s="76">
        <v>45</v>
      </c>
      <c r="Q51" s="110" t="s">
        <v>130</v>
      </c>
      <c r="R51" s="133" t="s">
        <v>205</v>
      </c>
      <c r="S51" s="133" t="s">
        <v>4</v>
      </c>
      <c r="T51" s="28">
        <f t="shared" si="2"/>
        <v>34</v>
      </c>
      <c r="U51" s="76">
        <v>45</v>
      </c>
      <c r="V51" s="110" t="s">
        <v>130</v>
      </c>
      <c r="W51" s="133" t="s">
        <v>205</v>
      </c>
      <c r="X51" s="133" t="s">
        <v>4</v>
      </c>
      <c r="Y51" s="28">
        <f>E51+9</f>
        <v>35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35"/>
        <v>46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28">
        <f t="shared" si="28"/>
        <v>32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29"/>
        <v>43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8">
        <v>26</v>
      </c>
      <c r="AT51" s="76">
        <v>45</v>
      </c>
      <c r="AU51" s="110" t="s">
        <v>130</v>
      </c>
      <c r="AV51" s="133" t="s">
        <v>205</v>
      </c>
      <c r="AW51" s="133" t="s">
        <v>4</v>
      </c>
      <c r="AX51" s="28">
        <f t="shared" si="33"/>
        <v>37</v>
      </c>
      <c r="AY51" s="76">
        <v>45</v>
      </c>
      <c r="AZ51" s="110" t="s">
        <v>130</v>
      </c>
      <c r="BA51" s="133" t="s">
        <v>205</v>
      </c>
      <c r="BB51" s="133" t="s">
        <v>4</v>
      </c>
      <c r="BC51" s="28">
        <f t="shared" si="20"/>
        <v>23</v>
      </c>
      <c r="BD51" s="76">
        <v>45</v>
      </c>
      <c r="BE51" s="110" t="s">
        <v>130</v>
      </c>
      <c r="BF51" s="133" t="s">
        <v>205</v>
      </c>
      <c r="BG51" s="133" t="s">
        <v>4</v>
      </c>
      <c r="BH51" s="28">
        <f t="shared" si="9"/>
        <v>34</v>
      </c>
      <c r="BI51" s="76">
        <v>45</v>
      </c>
      <c r="BJ51" s="110" t="s">
        <v>130</v>
      </c>
      <c r="BK51" s="133" t="s">
        <v>205</v>
      </c>
      <c r="BL51" s="133" t="s">
        <v>4</v>
      </c>
      <c r="BM51" s="28">
        <f>AS51+9</f>
        <v>35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34"/>
        <v>46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28">
        <f t="shared" si="21"/>
        <v>32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8">
        <f t="shared" si="13"/>
        <v>43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48">
        <v>25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31"/>
        <v>36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f t="shared" si="18"/>
        <v>22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2"/>
        <v>33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36">E52+10</f>
        <v>35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35"/>
        <v>46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si="28"/>
        <v>32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29"/>
        <v>43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148">
        <v>25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148">
        <f t="shared" si="33"/>
        <v>36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148">
        <f t="shared" si="20"/>
        <v>22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f t="shared" si="9"/>
        <v>33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37">AS52+10</f>
        <v>35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34"/>
        <v>46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f t="shared" si="21"/>
        <v>32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f t="shared" si="13"/>
        <v>43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20" t="s">
        <v>179</v>
      </c>
      <c r="E53" s="12">
        <v>25</v>
      </c>
      <c r="F53" s="70" t="s">
        <v>4</v>
      </c>
      <c r="G53" s="61" t="s">
        <v>130</v>
      </c>
      <c r="H53" s="127" t="s">
        <v>4</v>
      </c>
      <c r="I53" s="127" t="s">
        <v>4</v>
      </c>
      <c r="J53" s="12">
        <f t="shared" si="31"/>
        <v>36</v>
      </c>
      <c r="K53" s="70" t="s">
        <v>4</v>
      </c>
      <c r="L53" s="61" t="s">
        <v>130</v>
      </c>
      <c r="M53" s="127" t="s">
        <v>4</v>
      </c>
      <c r="N53" s="127" t="s">
        <v>4</v>
      </c>
      <c r="O53" s="12">
        <f t="shared" si="18"/>
        <v>22</v>
      </c>
      <c r="P53" s="70" t="s">
        <v>4</v>
      </c>
      <c r="Q53" s="61" t="s">
        <v>130</v>
      </c>
      <c r="R53" s="127" t="s">
        <v>4</v>
      </c>
      <c r="S53" s="127" t="s">
        <v>4</v>
      </c>
      <c r="T53" s="12">
        <f t="shared" si="2"/>
        <v>33</v>
      </c>
      <c r="U53" s="70" t="s">
        <v>4</v>
      </c>
      <c r="V53" s="61" t="s">
        <v>130</v>
      </c>
      <c r="W53" s="127" t="s">
        <v>4</v>
      </c>
      <c r="X53" s="127" t="s">
        <v>4</v>
      </c>
      <c r="Y53" s="12">
        <f t="shared" si="36"/>
        <v>35</v>
      </c>
      <c r="Z53" s="70" t="s">
        <v>4</v>
      </c>
      <c r="AA53" s="61" t="s">
        <v>130</v>
      </c>
      <c r="AB53" s="127" t="s">
        <v>4</v>
      </c>
      <c r="AC53" s="127" t="s">
        <v>4</v>
      </c>
      <c r="AD53" s="12">
        <f t="shared" si="35"/>
        <v>46</v>
      </c>
      <c r="AE53" s="70" t="s">
        <v>4</v>
      </c>
      <c r="AF53" s="61" t="s">
        <v>130</v>
      </c>
      <c r="AG53" s="127" t="s">
        <v>4</v>
      </c>
      <c r="AH53" s="127" t="s">
        <v>4</v>
      </c>
      <c r="AI53" s="12">
        <f t="shared" si="28"/>
        <v>32</v>
      </c>
      <c r="AJ53" s="70" t="s">
        <v>4</v>
      </c>
      <c r="AK53" s="61" t="s">
        <v>130</v>
      </c>
      <c r="AL53" s="127" t="s">
        <v>4</v>
      </c>
      <c r="AM53" s="127" t="s">
        <v>4</v>
      </c>
      <c r="AN53" s="12">
        <f t="shared" si="29"/>
        <v>43</v>
      </c>
      <c r="AO53" s="70" t="s">
        <v>4</v>
      </c>
      <c r="AP53" s="61" t="s">
        <v>130</v>
      </c>
      <c r="AQ53" s="127" t="s">
        <v>4</v>
      </c>
      <c r="AR53" s="127" t="s">
        <v>4</v>
      </c>
      <c r="AS53" s="12">
        <v>25</v>
      </c>
      <c r="AT53" s="70" t="s">
        <v>4</v>
      </c>
      <c r="AU53" s="61" t="s">
        <v>130</v>
      </c>
      <c r="AV53" s="127" t="s">
        <v>4</v>
      </c>
      <c r="AW53" s="127" t="s">
        <v>4</v>
      </c>
      <c r="AX53" s="12">
        <f t="shared" si="33"/>
        <v>36</v>
      </c>
      <c r="AY53" s="70" t="s">
        <v>4</v>
      </c>
      <c r="AZ53" s="61" t="s">
        <v>130</v>
      </c>
      <c r="BA53" s="127" t="s">
        <v>4</v>
      </c>
      <c r="BB53" s="127" t="s">
        <v>4</v>
      </c>
      <c r="BC53" s="12">
        <f t="shared" si="20"/>
        <v>22</v>
      </c>
      <c r="BD53" s="70" t="s">
        <v>4</v>
      </c>
      <c r="BE53" s="61" t="s">
        <v>130</v>
      </c>
      <c r="BF53" s="127" t="s">
        <v>4</v>
      </c>
      <c r="BG53" s="127" t="s">
        <v>4</v>
      </c>
      <c r="BH53" s="12">
        <f t="shared" si="9"/>
        <v>33</v>
      </c>
      <c r="BI53" s="70" t="s">
        <v>4</v>
      </c>
      <c r="BJ53" s="61" t="s">
        <v>130</v>
      </c>
      <c r="BK53" s="127" t="s">
        <v>4</v>
      </c>
      <c r="BL53" s="127" t="s">
        <v>4</v>
      </c>
      <c r="BM53" s="12">
        <f t="shared" si="37"/>
        <v>35</v>
      </c>
      <c r="BN53" s="70" t="s">
        <v>4</v>
      </c>
      <c r="BO53" s="61" t="s">
        <v>130</v>
      </c>
      <c r="BP53" s="127" t="s">
        <v>4</v>
      </c>
      <c r="BQ53" s="127" t="s">
        <v>4</v>
      </c>
      <c r="BR53" s="12">
        <f t="shared" si="34"/>
        <v>46</v>
      </c>
      <c r="BS53" s="70" t="s">
        <v>4</v>
      </c>
      <c r="BT53" s="61" t="s">
        <v>130</v>
      </c>
      <c r="BU53" s="127" t="s">
        <v>4</v>
      </c>
      <c r="BV53" s="127" t="s">
        <v>4</v>
      </c>
      <c r="BW53" s="12">
        <f t="shared" si="21"/>
        <v>32</v>
      </c>
      <c r="BX53" s="70" t="s">
        <v>4</v>
      </c>
      <c r="BY53" s="61" t="s">
        <v>130</v>
      </c>
      <c r="BZ53" s="127" t="s">
        <v>4</v>
      </c>
      <c r="CA53" s="127" t="s">
        <v>4</v>
      </c>
      <c r="CB53" s="12">
        <f t="shared" si="13"/>
        <v>43</v>
      </c>
      <c r="CC53" s="70" t="s">
        <v>4</v>
      </c>
      <c r="CD53" s="61" t="s">
        <v>130</v>
      </c>
      <c r="CE53" s="127" t="s">
        <v>4</v>
      </c>
      <c r="CF53" s="127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20" t="s">
        <v>179</v>
      </c>
      <c r="E54" s="12">
        <v>25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31"/>
        <v>36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f t="shared" si="18"/>
        <v>22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f t="shared" si="2"/>
        <v>33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35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35"/>
        <v>46</v>
      </c>
      <c r="AE54" s="190">
        <v>2</v>
      </c>
      <c r="AF54" s="168" t="s">
        <v>132</v>
      </c>
      <c r="AG54" s="127" t="s">
        <v>4</v>
      </c>
      <c r="AH54" s="127" t="s">
        <v>4</v>
      </c>
      <c r="AI54" s="12">
        <f t="shared" si="28"/>
        <v>32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29"/>
        <v>43</v>
      </c>
      <c r="AO54" s="190">
        <v>2</v>
      </c>
      <c r="AP54" s="168" t="s">
        <v>132</v>
      </c>
      <c r="AQ54" s="127" t="s">
        <v>4</v>
      </c>
      <c r="AR54" s="127" t="s">
        <v>4</v>
      </c>
      <c r="AS54" s="12">
        <v>25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12">
        <f t="shared" si="33"/>
        <v>36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12">
        <f t="shared" si="20"/>
        <v>22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f t="shared" si="9"/>
        <v>33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35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34"/>
        <v>46</v>
      </c>
      <c r="BS54" s="190">
        <v>2</v>
      </c>
      <c r="BT54" s="168" t="s">
        <v>132</v>
      </c>
      <c r="BU54" s="127" t="s">
        <v>4</v>
      </c>
      <c r="BV54" s="127" t="s">
        <v>4</v>
      </c>
      <c r="BW54" s="12">
        <f t="shared" si="21"/>
        <v>32</v>
      </c>
      <c r="BX54" s="190">
        <v>2</v>
      </c>
      <c r="BY54" s="168" t="s">
        <v>132</v>
      </c>
      <c r="BZ54" s="127" t="s">
        <v>4</v>
      </c>
      <c r="CA54" s="127" t="s">
        <v>4</v>
      </c>
      <c r="CB54" s="12">
        <f t="shared" si="13"/>
        <v>43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21" t="s">
        <v>179</v>
      </c>
      <c r="E55" s="28">
        <v>25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31"/>
        <v>36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f t="shared" si="18"/>
        <v>22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2"/>
        <v>33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33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35"/>
        <v>44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28">
        <f t="shared" si="28"/>
        <v>30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29"/>
        <v>41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8">
        <v>25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8">
        <f t="shared" si="33"/>
        <v>36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8">
        <f t="shared" si="20"/>
        <v>22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9"/>
        <v>33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33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34"/>
        <v>44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28">
        <f t="shared" si="21"/>
        <v>30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8">
        <f t="shared" si="13"/>
        <v>41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25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31"/>
        <v>36</v>
      </c>
      <c r="K56" s="73" t="s">
        <v>4</v>
      </c>
      <c r="L56" s="109" t="s">
        <v>131</v>
      </c>
      <c r="M56" s="119" t="s">
        <v>4</v>
      </c>
      <c r="N56" s="119" t="s">
        <v>4</v>
      </c>
      <c r="O56" s="20">
        <f t="shared" si="18"/>
        <v>22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2"/>
        <v>33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69" si="38">E56+7</f>
        <v>32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35"/>
        <v>43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0">
        <f t="shared" ref="AI56:AI67" si="39">Y56-3</f>
        <v>29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ref="AN56:AN103" si="40">AD56+AI56-Y56</f>
        <v>40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0">
        <v>25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33"/>
        <v>36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0">
        <f t="shared" si="20"/>
        <v>22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9"/>
        <v>33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3" si="41">AS56+7</f>
        <v>32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34"/>
        <v>43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0">
        <f t="shared" si="21"/>
        <v>29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si="13"/>
        <v>40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25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31"/>
        <v>36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f t="shared" si="18"/>
        <v>22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2"/>
        <v>33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38"/>
        <v>32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35"/>
        <v>43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f t="shared" si="39"/>
        <v>29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40"/>
        <v>40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2">
        <v>25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33"/>
        <v>36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f t="shared" si="20"/>
        <v>22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9"/>
        <v>33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41"/>
        <v>32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34"/>
        <v>43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f t="shared" si="21"/>
        <v>29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13"/>
        <v>40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25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31"/>
        <v>36</v>
      </c>
      <c r="K58" s="75" t="s">
        <v>4</v>
      </c>
      <c r="L58" s="63" t="s">
        <v>132</v>
      </c>
      <c r="M58" s="120" t="s">
        <v>4</v>
      </c>
      <c r="N58" s="120" t="s">
        <v>4</v>
      </c>
      <c r="O58" s="26">
        <f t="shared" si="18"/>
        <v>22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2"/>
        <v>33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38"/>
        <v>32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35"/>
        <v>43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26">
        <f t="shared" si="39"/>
        <v>29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40"/>
        <v>40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6">
        <v>25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33"/>
        <v>36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26">
        <f t="shared" si="20"/>
        <v>22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9"/>
        <v>33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41"/>
        <v>32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34"/>
        <v>43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26">
        <f t="shared" si="21"/>
        <v>29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13"/>
        <v>40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25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31"/>
        <v>36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f t="shared" si="18"/>
        <v>22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2"/>
        <v>33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38"/>
        <v>32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35"/>
        <v>43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f t="shared" si="39"/>
        <v>29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40"/>
        <v>40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2">
        <v>25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33"/>
        <v>36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f t="shared" si="20"/>
        <v>22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9"/>
        <v>33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41"/>
        <v>32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34"/>
        <v>43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f t="shared" si="21"/>
        <v>29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13"/>
        <v>40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25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31"/>
        <v>36</v>
      </c>
      <c r="K60" s="75" t="s">
        <v>4</v>
      </c>
      <c r="L60" s="63" t="s">
        <v>132</v>
      </c>
      <c r="M60" s="120" t="s">
        <v>4</v>
      </c>
      <c r="N60" s="120" t="s">
        <v>4</v>
      </c>
      <c r="O60" s="26">
        <f t="shared" si="18"/>
        <v>22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2"/>
        <v>33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38"/>
        <v>32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35"/>
        <v>43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6">
        <f t="shared" si="39"/>
        <v>29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40"/>
        <v>40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6">
        <v>25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33"/>
        <v>36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6">
        <f t="shared" si="20"/>
        <v>22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9"/>
        <v>33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41"/>
        <v>32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34"/>
        <v>43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6">
        <f t="shared" si="21"/>
        <v>29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13"/>
        <v>40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25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31"/>
        <v>36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f t="shared" si="18"/>
        <v>22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2"/>
        <v>33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38"/>
        <v>32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35"/>
        <v>43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f t="shared" si="39"/>
        <v>29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40"/>
        <v>40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6">
        <v>25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33"/>
        <v>36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6">
        <f t="shared" si="20"/>
        <v>22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9"/>
        <v>33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41"/>
        <v>32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34"/>
        <v>43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6">
        <f t="shared" si="21"/>
        <v>29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13"/>
        <v>40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25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31"/>
        <v>36</v>
      </c>
      <c r="K62" s="75" t="s">
        <v>4</v>
      </c>
      <c r="L62" s="63" t="s">
        <v>130</v>
      </c>
      <c r="M62" s="120" t="s">
        <v>4</v>
      </c>
      <c r="N62" s="120" t="s">
        <v>4</v>
      </c>
      <c r="O62" s="26">
        <f t="shared" si="18"/>
        <v>22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2"/>
        <v>33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38"/>
        <v>32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35"/>
        <v>43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6">
        <f t="shared" si="39"/>
        <v>29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40"/>
        <v>40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6">
        <v>25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33"/>
        <v>36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6">
        <f t="shared" si="20"/>
        <v>22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9"/>
        <v>33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41"/>
        <v>32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34"/>
        <v>43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6">
        <f t="shared" si="21"/>
        <v>29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13"/>
        <v>40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25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31"/>
        <v>36</v>
      </c>
      <c r="K63" s="76" t="s">
        <v>4</v>
      </c>
      <c r="L63" s="110" t="s">
        <v>130</v>
      </c>
      <c r="M63" s="123" t="s">
        <v>4</v>
      </c>
      <c r="N63" s="123" t="s">
        <v>4</v>
      </c>
      <c r="O63" s="28">
        <f t="shared" si="18"/>
        <v>22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2"/>
        <v>33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38"/>
        <v>32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35"/>
        <v>43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8">
        <f t="shared" si="39"/>
        <v>29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40"/>
        <v>40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8">
        <v>25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33"/>
        <v>36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8">
        <f t="shared" si="20"/>
        <v>22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9"/>
        <v>33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41"/>
        <v>32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34"/>
        <v>43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8">
        <f t="shared" si="21"/>
        <v>29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13"/>
        <v>40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25</v>
      </c>
      <c r="F64" s="208">
        <v>3</v>
      </c>
      <c r="G64" s="109" t="s">
        <v>131</v>
      </c>
      <c r="H64" s="158" t="s">
        <v>134</v>
      </c>
      <c r="I64" s="158" t="s">
        <v>4</v>
      </c>
      <c r="J64" s="36">
        <f t="shared" si="31"/>
        <v>36</v>
      </c>
      <c r="K64" s="171">
        <v>3.2</v>
      </c>
      <c r="L64" s="172" t="s">
        <v>131</v>
      </c>
      <c r="M64" s="164" t="s">
        <v>134</v>
      </c>
      <c r="N64" s="158" t="s">
        <v>4</v>
      </c>
      <c r="O64" s="36">
        <f t="shared" si="18"/>
        <v>22</v>
      </c>
      <c r="P64" s="208">
        <v>3</v>
      </c>
      <c r="Q64" s="109" t="s">
        <v>131</v>
      </c>
      <c r="R64" s="158" t="s">
        <v>134</v>
      </c>
      <c r="S64" s="158" t="s">
        <v>4</v>
      </c>
      <c r="T64" s="36">
        <f t="shared" si="2"/>
        <v>33</v>
      </c>
      <c r="U64" s="171">
        <v>3.2</v>
      </c>
      <c r="V64" s="172" t="s">
        <v>131</v>
      </c>
      <c r="W64" s="164" t="s">
        <v>134</v>
      </c>
      <c r="X64" s="158" t="s">
        <v>4</v>
      </c>
      <c r="Y64" s="36">
        <f t="shared" si="38"/>
        <v>32</v>
      </c>
      <c r="Z64" s="208">
        <v>3</v>
      </c>
      <c r="AA64" s="109" t="s">
        <v>131</v>
      </c>
      <c r="AB64" s="158" t="s">
        <v>134</v>
      </c>
      <c r="AC64" s="158" t="s">
        <v>4</v>
      </c>
      <c r="AD64" s="36">
        <f t="shared" si="35"/>
        <v>43</v>
      </c>
      <c r="AE64" s="171">
        <v>3.2</v>
      </c>
      <c r="AF64" s="172" t="s">
        <v>131</v>
      </c>
      <c r="AG64" s="164" t="s">
        <v>134</v>
      </c>
      <c r="AH64" s="158" t="s">
        <v>4</v>
      </c>
      <c r="AI64" s="36">
        <f t="shared" si="39"/>
        <v>29</v>
      </c>
      <c r="AJ64" s="208">
        <v>3</v>
      </c>
      <c r="AK64" s="109" t="s">
        <v>131</v>
      </c>
      <c r="AL64" s="158" t="s">
        <v>134</v>
      </c>
      <c r="AM64" s="158" t="s">
        <v>4</v>
      </c>
      <c r="AN64" s="36">
        <f t="shared" si="40"/>
        <v>40</v>
      </c>
      <c r="AO64" s="171">
        <v>3.2</v>
      </c>
      <c r="AP64" s="172" t="s">
        <v>131</v>
      </c>
      <c r="AQ64" s="164" t="s">
        <v>134</v>
      </c>
      <c r="AR64" s="158" t="s">
        <v>4</v>
      </c>
      <c r="AS64" s="36">
        <v>25</v>
      </c>
      <c r="AT64" s="208">
        <v>3</v>
      </c>
      <c r="AU64" s="109" t="s">
        <v>131</v>
      </c>
      <c r="AV64" s="158" t="s">
        <v>134</v>
      </c>
      <c r="AW64" s="158" t="s">
        <v>4</v>
      </c>
      <c r="AX64" s="36">
        <f t="shared" si="33"/>
        <v>36</v>
      </c>
      <c r="AY64" s="171">
        <v>3.2</v>
      </c>
      <c r="AZ64" s="172" t="s">
        <v>131</v>
      </c>
      <c r="BA64" s="164" t="s">
        <v>134</v>
      </c>
      <c r="BB64" s="158" t="s">
        <v>4</v>
      </c>
      <c r="BC64" s="36">
        <f t="shared" si="20"/>
        <v>22</v>
      </c>
      <c r="BD64" s="208">
        <v>3</v>
      </c>
      <c r="BE64" s="109" t="s">
        <v>131</v>
      </c>
      <c r="BF64" s="158" t="s">
        <v>134</v>
      </c>
      <c r="BG64" s="158" t="s">
        <v>4</v>
      </c>
      <c r="BH64" s="36">
        <f t="shared" si="9"/>
        <v>33</v>
      </c>
      <c r="BI64" s="171">
        <v>3.2</v>
      </c>
      <c r="BJ64" s="172" t="s">
        <v>131</v>
      </c>
      <c r="BK64" s="164" t="s">
        <v>134</v>
      </c>
      <c r="BL64" s="158" t="s">
        <v>4</v>
      </c>
      <c r="BM64" s="36">
        <f t="shared" si="41"/>
        <v>32</v>
      </c>
      <c r="BN64" s="208">
        <v>3</v>
      </c>
      <c r="BO64" s="109" t="s">
        <v>131</v>
      </c>
      <c r="BP64" s="158" t="s">
        <v>134</v>
      </c>
      <c r="BQ64" s="158" t="s">
        <v>4</v>
      </c>
      <c r="BR64" s="36">
        <f t="shared" si="34"/>
        <v>43</v>
      </c>
      <c r="BS64" s="171">
        <v>3.2</v>
      </c>
      <c r="BT64" s="172" t="s">
        <v>131</v>
      </c>
      <c r="BU64" s="164" t="s">
        <v>134</v>
      </c>
      <c r="BV64" s="158" t="s">
        <v>4</v>
      </c>
      <c r="BW64" s="36">
        <f t="shared" si="21"/>
        <v>29</v>
      </c>
      <c r="BX64" s="208">
        <v>3</v>
      </c>
      <c r="BY64" s="109" t="s">
        <v>131</v>
      </c>
      <c r="BZ64" s="158" t="s">
        <v>134</v>
      </c>
      <c r="CA64" s="158" t="s">
        <v>4</v>
      </c>
      <c r="CB64" s="36">
        <f t="shared" si="13"/>
        <v>40</v>
      </c>
      <c r="CC64" s="171">
        <v>3.2</v>
      </c>
      <c r="CD64" s="172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24</v>
      </c>
      <c r="F65" s="71" t="s">
        <v>4</v>
      </c>
      <c r="G65" s="63" t="s">
        <v>130</v>
      </c>
      <c r="H65" s="121" t="s">
        <v>4</v>
      </c>
      <c r="I65" s="121" t="s">
        <v>4</v>
      </c>
      <c r="J65" s="26">
        <f t="shared" si="31"/>
        <v>35</v>
      </c>
      <c r="K65" s="71" t="s">
        <v>4</v>
      </c>
      <c r="L65" s="63" t="s">
        <v>130</v>
      </c>
      <c r="M65" s="121" t="s">
        <v>4</v>
      </c>
      <c r="N65" s="121" t="s">
        <v>4</v>
      </c>
      <c r="O65" s="26">
        <f t="shared" si="18"/>
        <v>21</v>
      </c>
      <c r="P65" s="71" t="s">
        <v>4</v>
      </c>
      <c r="Q65" s="63" t="s">
        <v>130</v>
      </c>
      <c r="R65" s="121" t="s">
        <v>4</v>
      </c>
      <c r="S65" s="121" t="s">
        <v>4</v>
      </c>
      <c r="T65" s="26">
        <f t="shared" si="2"/>
        <v>32</v>
      </c>
      <c r="U65" s="71" t="s">
        <v>4</v>
      </c>
      <c r="V65" s="63" t="s">
        <v>130</v>
      </c>
      <c r="W65" s="121" t="s">
        <v>4</v>
      </c>
      <c r="X65" s="121" t="s">
        <v>4</v>
      </c>
      <c r="Y65" s="26">
        <f t="shared" si="38"/>
        <v>31</v>
      </c>
      <c r="Z65" s="71" t="s">
        <v>4</v>
      </c>
      <c r="AA65" s="63" t="s">
        <v>130</v>
      </c>
      <c r="AB65" s="121" t="s">
        <v>4</v>
      </c>
      <c r="AC65" s="121" t="s">
        <v>4</v>
      </c>
      <c r="AD65" s="26">
        <f t="shared" si="35"/>
        <v>42</v>
      </c>
      <c r="AE65" s="71" t="s">
        <v>4</v>
      </c>
      <c r="AF65" s="63" t="s">
        <v>130</v>
      </c>
      <c r="AG65" s="121" t="s">
        <v>4</v>
      </c>
      <c r="AH65" s="121" t="s">
        <v>4</v>
      </c>
      <c r="AI65" s="26">
        <f t="shared" si="39"/>
        <v>28</v>
      </c>
      <c r="AJ65" s="71" t="s">
        <v>4</v>
      </c>
      <c r="AK65" s="63" t="s">
        <v>130</v>
      </c>
      <c r="AL65" s="121" t="s">
        <v>4</v>
      </c>
      <c r="AM65" s="121" t="s">
        <v>4</v>
      </c>
      <c r="AN65" s="26">
        <f t="shared" si="40"/>
        <v>39</v>
      </c>
      <c r="AO65" s="71" t="s">
        <v>4</v>
      </c>
      <c r="AP65" s="63" t="s">
        <v>130</v>
      </c>
      <c r="AQ65" s="121" t="s">
        <v>4</v>
      </c>
      <c r="AR65" s="121" t="s">
        <v>4</v>
      </c>
      <c r="AS65" s="26">
        <v>24</v>
      </c>
      <c r="AT65" s="71" t="s">
        <v>4</v>
      </c>
      <c r="AU65" s="63" t="s">
        <v>130</v>
      </c>
      <c r="AV65" s="121" t="s">
        <v>4</v>
      </c>
      <c r="AW65" s="121" t="s">
        <v>4</v>
      </c>
      <c r="AX65" s="26">
        <f t="shared" si="33"/>
        <v>35</v>
      </c>
      <c r="AY65" s="71" t="s">
        <v>4</v>
      </c>
      <c r="AZ65" s="63" t="s">
        <v>130</v>
      </c>
      <c r="BA65" s="121" t="s">
        <v>4</v>
      </c>
      <c r="BB65" s="121" t="s">
        <v>4</v>
      </c>
      <c r="BC65" s="26">
        <f t="shared" si="20"/>
        <v>21</v>
      </c>
      <c r="BD65" s="71" t="s">
        <v>4</v>
      </c>
      <c r="BE65" s="63" t="s">
        <v>130</v>
      </c>
      <c r="BF65" s="121" t="s">
        <v>4</v>
      </c>
      <c r="BG65" s="121" t="s">
        <v>4</v>
      </c>
      <c r="BH65" s="26">
        <f t="shared" si="9"/>
        <v>32</v>
      </c>
      <c r="BI65" s="71" t="s">
        <v>4</v>
      </c>
      <c r="BJ65" s="63" t="s">
        <v>130</v>
      </c>
      <c r="BK65" s="121" t="s">
        <v>4</v>
      </c>
      <c r="BL65" s="121" t="s">
        <v>4</v>
      </c>
      <c r="BM65" s="26">
        <f t="shared" si="41"/>
        <v>31</v>
      </c>
      <c r="BN65" s="71" t="s">
        <v>4</v>
      </c>
      <c r="BO65" s="63" t="s">
        <v>130</v>
      </c>
      <c r="BP65" s="121" t="s">
        <v>4</v>
      </c>
      <c r="BQ65" s="121" t="s">
        <v>4</v>
      </c>
      <c r="BR65" s="26">
        <f t="shared" si="34"/>
        <v>42</v>
      </c>
      <c r="BS65" s="71" t="s">
        <v>4</v>
      </c>
      <c r="BT65" s="63" t="s">
        <v>130</v>
      </c>
      <c r="BU65" s="121" t="s">
        <v>4</v>
      </c>
      <c r="BV65" s="121" t="s">
        <v>4</v>
      </c>
      <c r="BW65" s="26">
        <f t="shared" si="21"/>
        <v>28</v>
      </c>
      <c r="BX65" s="71" t="s">
        <v>4</v>
      </c>
      <c r="BY65" s="63" t="s">
        <v>130</v>
      </c>
      <c r="BZ65" s="121" t="s">
        <v>4</v>
      </c>
      <c r="CA65" s="121" t="s">
        <v>4</v>
      </c>
      <c r="CB65" s="26">
        <f t="shared" si="13"/>
        <v>39</v>
      </c>
      <c r="CC65" s="71" t="s">
        <v>4</v>
      </c>
      <c r="CD65" s="63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23</v>
      </c>
      <c r="F66" s="74">
        <v>10</v>
      </c>
      <c r="G66" s="147" t="s">
        <v>130</v>
      </c>
      <c r="H66" s="121" t="s">
        <v>181</v>
      </c>
      <c r="I66" s="121" t="s">
        <v>140</v>
      </c>
      <c r="J66" s="22">
        <f t="shared" si="31"/>
        <v>34</v>
      </c>
      <c r="K66" s="74">
        <v>10</v>
      </c>
      <c r="L66" s="147" t="s">
        <v>130</v>
      </c>
      <c r="M66" s="121" t="s">
        <v>181</v>
      </c>
      <c r="N66" s="121" t="s">
        <v>140</v>
      </c>
      <c r="O66" s="22">
        <f t="shared" si="18"/>
        <v>20</v>
      </c>
      <c r="P66" s="74">
        <v>10</v>
      </c>
      <c r="Q66" s="147" t="s">
        <v>130</v>
      </c>
      <c r="R66" s="121" t="s">
        <v>181</v>
      </c>
      <c r="S66" s="121" t="s">
        <v>140</v>
      </c>
      <c r="T66" s="22">
        <f t="shared" si="2"/>
        <v>31</v>
      </c>
      <c r="U66" s="74">
        <v>10</v>
      </c>
      <c r="V66" s="147" t="s">
        <v>130</v>
      </c>
      <c r="W66" s="121" t="s">
        <v>181</v>
      </c>
      <c r="X66" s="121" t="s">
        <v>140</v>
      </c>
      <c r="Y66" s="22">
        <f t="shared" si="38"/>
        <v>30</v>
      </c>
      <c r="Z66" s="74">
        <v>10</v>
      </c>
      <c r="AA66" s="147" t="s">
        <v>130</v>
      </c>
      <c r="AB66" s="121" t="s">
        <v>181</v>
      </c>
      <c r="AC66" s="121" t="s">
        <v>140</v>
      </c>
      <c r="AD66" s="22">
        <f t="shared" si="35"/>
        <v>41</v>
      </c>
      <c r="AE66" s="74">
        <v>10</v>
      </c>
      <c r="AF66" s="147" t="s">
        <v>130</v>
      </c>
      <c r="AG66" s="121" t="s">
        <v>181</v>
      </c>
      <c r="AH66" s="121" t="s">
        <v>140</v>
      </c>
      <c r="AI66" s="22">
        <f t="shared" si="39"/>
        <v>27</v>
      </c>
      <c r="AJ66" s="74">
        <v>10</v>
      </c>
      <c r="AK66" s="147" t="s">
        <v>130</v>
      </c>
      <c r="AL66" s="121" t="s">
        <v>181</v>
      </c>
      <c r="AM66" s="121" t="s">
        <v>140</v>
      </c>
      <c r="AN66" s="22">
        <f t="shared" si="40"/>
        <v>38</v>
      </c>
      <c r="AO66" s="74">
        <v>10</v>
      </c>
      <c r="AP66" s="147" t="s">
        <v>130</v>
      </c>
      <c r="AQ66" s="121" t="s">
        <v>181</v>
      </c>
      <c r="AR66" s="121" t="s">
        <v>140</v>
      </c>
      <c r="AS66" s="22">
        <v>23</v>
      </c>
      <c r="AT66" s="74">
        <v>10</v>
      </c>
      <c r="AU66" s="147" t="s">
        <v>130</v>
      </c>
      <c r="AV66" s="121" t="s">
        <v>181</v>
      </c>
      <c r="AW66" s="121" t="s">
        <v>140</v>
      </c>
      <c r="AX66" s="22">
        <f t="shared" si="33"/>
        <v>34</v>
      </c>
      <c r="AY66" s="74">
        <v>10</v>
      </c>
      <c r="AZ66" s="147" t="s">
        <v>130</v>
      </c>
      <c r="BA66" s="121" t="s">
        <v>181</v>
      </c>
      <c r="BB66" s="121" t="s">
        <v>140</v>
      </c>
      <c r="BC66" s="22">
        <f t="shared" si="20"/>
        <v>20</v>
      </c>
      <c r="BD66" s="74">
        <v>10</v>
      </c>
      <c r="BE66" s="147" t="s">
        <v>130</v>
      </c>
      <c r="BF66" s="121" t="s">
        <v>181</v>
      </c>
      <c r="BG66" s="121" t="s">
        <v>140</v>
      </c>
      <c r="BH66" s="22">
        <f t="shared" si="9"/>
        <v>31</v>
      </c>
      <c r="BI66" s="74">
        <v>10</v>
      </c>
      <c r="BJ66" s="147" t="s">
        <v>130</v>
      </c>
      <c r="BK66" s="121" t="s">
        <v>181</v>
      </c>
      <c r="BL66" s="121" t="s">
        <v>140</v>
      </c>
      <c r="BM66" s="22">
        <f t="shared" si="41"/>
        <v>30</v>
      </c>
      <c r="BN66" s="74">
        <v>10</v>
      </c>
      <c r="BO66" s="147" t="s">
        <v>130</v>
      </c>
      <c r="BP66" s="121" t="s">
        <v>181</v>
      </c>
      <c r="BQ66" s="121" t="s">
        <v>140</v>
      </c>
      <c r="BR66" s="22">
        <f t="shared" si="34"/>
        <v>41</v>
      </c>
      <c r="BS66" s="74">
        <v>10</v>
      </c>
      <c r="BT66" s="147" t="s">
        <v>130</v>
      </c>
      <c r="BU66" s="121" t="s">
        <v>181</v>
      </c>
      <c r="BV66" s="121" t="s">
        <v>140</v>
      </c>
      <c r="BW66" s="22">
        <f t="shared" si="21"/>
        <v>27</v>
      </c>
      <c r="BX66" s="74">
        <v>10</v>
      </c>
      <c r="BY66" s="147" t="s">
        <v>130</v>
      </c>
      <c r="BZ66" s="121" t="s">
        <v>181</v>
      </c>
      <c r="CA66" s="121" t="s">
        <v>140</v>
      </c>
      <c r="CB66" s="22">
        <f t="shared" si="13"/>
        <v>38</v>
      </c>
      <c r="CC66" s="74">
        <v>10</v>
      </c>
      <c r="CD66" s="147" t="s">
        <v>130</v>
      </c>
      <c r="CE66" s="121" t="s">
        <v>181</v>
      </c>
      <c r="CF66" s="121" t="s">
        <v>140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23</v>
      </c>
      <c r="F67" s="74" t="s">
        <v>4</v>
      </c>
      <c r="G67" s="63" t="s">
        <v>132</v>
      </c>
      <c r="H67" s="121" t="s">
        <v>4</v>
      </c>
      <c r="I67" s="121" t="s">
        <v>4</v>
      </c>
      <c r="J67" s="22">
        <f t="shared" si="31"/>
        <v>34</v>
      </c>
      <c r="K67" s="74" t="s">
        <v>4</v>
      </c>
      <c r="L67" s="63" t="s">
        <v>132</v>
      </c>
      <c r="M67" s="121" t="s">
        <v>4</v>
      </c>
      <c r="N67" s="121" t="s">
        <v>4</v>
      </c>
      <c r="O67" s="22">
        <f t="shared" si="18"/>
        <v>20</v>
      </c>
      <c r="P67" s="74" t="s">
        <v>4</v>
      </c>
      <c r="Q67" s="63" t="s">
        <v>132</v>
      </c>
      <c r="R67" s="121" t="s">
        <v>4</v>
      </c>
      <c r="S67" s="121" t="s">
        <v>4</v>
      </c>
      <c r="T67" s="22">
        <f t="shared" si="2"/>
        <v>31</v>
      </c>
      <c r="U67" s="74" t="s">
        <v>4</v>
      </c>
      <c r="V67" s="63" t="s">
        <v>132</v>
      </c>
      <c r="W67" s="121" t="s">
        <v>4</v>
      </c>
      <c r="X67" s="121" t="s">
        <v>4</v>
      </c>
      <c r="Y67" s="22">
        <f t="shared" si="38"/>
        <v>30</v>
      </c>
      <c r="Z67" s="74" t="s">
        <v>4</v>
      </c>
      <c r="AA67" s="63" t="s">
        <v>132</v>
      </c>
      <c r="AB67" s="121" t="s">
        <v>4</v>
      </c>
      <c r="AC67" s="121" t="s">
        <v>4</v>
      </c>
      <c r="AD67" s="22">
        <f t="shared" si="35"/>
        <v>41</v>
      </c>
      <c r="AE67" s="74" t="s">
        <v>4</v>
      </c>
      <c r="AF67" s="63" t="s">
        <v>132</v>
      </c>
      <c r="AG67" s="121" t="s">
        <v>4</v>
      </c>
      <c r="AH67" s="121" t="s">
        <v>4</v>
      </c>
      <c r="AI67" s="22">
        <f t="shared" si="39"/>
        <v>27</v>
      </c>
      <c r="AJ67" s="74" t="s">
        <v>4</v>
      </c>
      <c r="AK67" s="63" t="s">
        <v>132</v>
      </c>
      <c r="AL67" s="121" t="s">
        <v>4</v>
      </c>
      <c r="AM67" s="121" t="s">
        <v>4</v>
      </c>
      <c r="AN67" s="22">
        <f t="shared" si="40"/>
        <v>38</v>
      </c>
      <c r="AO67" s="74" t="s">
        <v>4</v>
      </c>
      <c r="AP67" s="63" t="s">
        <v>132</v>
      </c>
      <c r="AQ67" s="121" t="s">
        <v>4</v>
      </c>
      <c r="AR67" s="121" t="s">
        <v>4</v>
      </c>
      <c r="AS67" s="22">
        <v>23</v>
      </c>
      <c r="AT67" s="74" t="s">
        <v>4</v>
      </c>
      <c r="AU67" s="63" t="s">
        <v>132</v>
      </c>
      <c r="AV67" s="121" t="s">
        <v>4</v>
      </c>
      <c r="AW67" s="121" t="s">
        <v>4</v>
      </c>
      <c r="AX67" s="22">
        <f t="shared" si="33"/>
        <v>34</v>
      </c>
      <c r="AY67" s="74" t="s">
        <v>4</v>
      </c>
      <c r="AZ67" s="63" t="s">
        <v>132</v>
      </c>
      <c r="BA67" s="121" t="s">
        <v>4</v>
      </c>
      <c r="BB67" s="121" t="s">
        <v>4</v>
      </c>
      <c r="BC67" s="22">
        <f t="shared" si="20"/>
        <v>20</v>
      </c>
      <c r="BD67" s="74" t="s">
        <v>4</v>
      </c>
      <c r="BE67" s="63" t="s">
        <v>132</v>
      </c>
      <c r="BF67" s="121" t="s">
        <v>4</v>
      </c>
      <c r="BG67" s="121" t="s">
        <v>4</v>
      </c>
      <c r="BH67" s="22">
        <f t="shared" si="9"/>
        <v>31</v>
      </c>
      <c r="BI67" s="74" t="s">
        <v>4</v>
      </c>
      <c r="BJ67" s="63" t="s">
        <v>132</v>
      </c>
      <c r="BK67" s="121" t="s">
        <v>4</v>
      </c>
      <c r="BL67" s="121" t="s">
        <v>4</v>
      </c>
      <c r="BM67" s="22">
        <f t="shared" si="41"/>
        <v>30</v>
      </c>
      <c r="BN67" s="74" t="s">
        <v>4</v>
      </c>
      <c r="BO67" s="63" t="s">
        <v>132</v>
      </c>
      <c r="BP67" s="121" t="s">
        <v>4</v>
      </c>
      <c r="BQ67" s="121" t="s">
        <v>4</v>
      </c>
      <c r="BR67" s="22">
        <f t="shared" si="34"/>
        <v>41</v>
      </c>
      <c r="BS67" s="74" t="s">
        <v>4</v>
      </c>
      <c r="BT67" s="63" t="s">
        <v>132</v>
      </c>
      <c r="BU67" s="121" t="s">
        <v>4</v>
      </c>
      <c r="BV67" s="121" t="s">
        <v>4</v>
      </c>
      <c r="BW67" s="22">
        <f t="shared" si="21"/>
        <v>27</v>
      </c>
      <c r="BX67" s="74" t="s">
        <v>4</v>
      </c>
      <c r="BY67" s="63" t="s">
        <v>132</v>
      </c>
      <c r="BZ67" s="121" t="s">
        <v>4</v>
      </c>
      <c r="CA67" s="121" t="s">
        <v>4</v>
      </c>
      <c r="CB67" s="22">
        <f t="shared" si="13"/>
        <v>38</v>
      </c>
      <c r="CC67" s="74" t="s">
        <v>4</v>
      </c>
      <c r="CD67" s="63" t="s">
        <v>132</v>
      </c>
      <c r="CE67" s="121" t="s">
        <v>4</v>
      </c>
      <c r="CF67" s="121" t="s">
        <v>4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23</v>
      </c>
      <c r="F68" s="74">
        <v>50</v>
      </c>
      <c r="G68" s="63" t="s">
        <v>133</v>
      </c>
      <c r="H68" s="121" t="s">
        <v>181</v>
      </c>
      <c r="I68" s="121" t="s">
        <v>140</v>
      </c>
      <c r="J68" s="22">
        <f t="shared" si="31"/>
        <v>34</v>
      </c>
      <c r="K68" s="74">
        <v>50</v>
      </c>
      <c r="L68" s="63" t="s">
        <v>133</v>
      </c>
      <c r="M68" s="121" t="s">
        <v>181</v>
      </c>
      <c r="N68" s="121" t="s">
        <v>140</v>
      </c>
      <c r="O68" s="22">
        <f>E68-3</f>
        <v>20</v>
      </c>
      <c r="P68" s="74">
        <v>50</v>
      </c>
      <c r="Q68" s="63" t="s">
        <v>133</v>
      </c>
      <c r="R68" s="121" t="s">
        <v>181</v>
      </c>
      <c r="S68" s="121" t="s">
        <v>140</v>
      </c>
      <c r="T68" s="22">
        <f t="shared" si="2"/>
        <v>31</v>
      </c>
      <c r="U68" s="74">
        <v>50</v>
      </c>
      <c r="V68" s="63" t="s">
        <v>133</v>
      </c>
      <c r="W68" s="121" t="s">
        <v>181</v>
      </c>
      <c r="X68" s="121" t="s">
        <v>140</v>
      </c>
      <c r="Y68" s="22">
        <f t="shared" si="38"/>
        <v>30</v>
      </c>
      <c r="Z68" s="74">
        <v>50</v>
      </c>
      <c r="AA68" s="63" t="s">
        <v>133</v>
      </c>
      <c r="AB68" s="121" t="s">
        <v>181</v>
      </c>
      <c r="AC68" s="121" t="s">
        <v>140</v>
      </c>
      <c r="AD68" s="22">
        <f t="shared" si="35"/>
        <v>41</v>
      </c>
      <c r="AE68" s="74">
        <v>50</v>
      </c>
      <c r="AF68" s="63" t="s">
        <v>133</v>
      </c>
      <c r="AG68" s="121" t="s">
        <v>181</v>
      </c>
      <c r="AH68" s="121" t="s">
        <v>140</v>
      </c>
      <c r="AI68" s="22">
        <f>Y68-3</f>
        <v>27</v>
      </c>
      <c r="AJ68" s="74">
        <v>50</v>
      </c>
      <c r="AK68" s="63" t="s">
        <v>133</v>
      </c>
      <c r="AL68" s="121" t="s">
        <v>181</v>
      </c>
      <c r="AM68" s="121" t="s">
        <v>140</v>
      </c>
      <c r="AN68" s="22">
        <f t="shared" si="40"/>
        <v>38</v>
      </c>
      <c r="AO68" s="74">
        <v>50</v>
      </c>
      <c r="AP68" s="63" t="s">
        <v>133</v>
      </c>
      <c r="AQ68" s="121" t="s">
        <v>181</v>
      </c>
      <c r="AR68" s="121" t="s">
        <v>140</v>
      </c>
      <c r="AS68" s="22">
        <v>23</v>
      </c>
      <c r="AT68" s="74">
        <v>50</v>
      </c>
      <c r="AU68" s="63" t="s">
        <v>133</v>
      </c>
      <c r="AV68" s="121" t="s">
        <v>181</v>
      </c>
      <c r="AW68" s="121" t="s">
        <v>140</v>
      </c>
      <c r="AX68" s="22">
        <f t="shared" si="33"/>
        <v>34</v>
      </c>
      <c r="AY68" s="74">
        <v>50</v>
      </c>
      <c r="AZ68" s="63" t="s">
        <v>133</v>
      </c>
      <c r="BA68" s="121" t="s">
        <v>181</v>
      </c>
      <c r="BB68" s="121" t="s">
        <v>140</v>
      </c>
      <c r="BC68" s="22">
        <f>AS68-3</f>
        <v>20</v>
      </c>
      <c r="BD68" s="74">
        <v>50</v>
      </c>
      <c r="BE68" s="63" t="s">
        <v>133</v>
      </c>
      <c r="BF68" s="121" t="s">
        <v>181</v>
      </c>
      <c r="BG68" s="121" t="s">
        <v>140</v>
      </c>
      <c r="BH68" s="22">
        <f t="shared" si="9"/>
        <v>31</v>
      </c>
      <c r="BI68" s="74">
        <v>50</v>
      </c>
      <c r="BJ68" s="63" t="s">
        <v>133</v>
      </c>
      <c r="BK68" s="121" t="s">
        <v>181</v>
      </c>
      <c r="BL68" s="121" t="s">
        <v>140</v>
      </c>
      <c r="BM68" s="22">
        <f t="shared" si="41"/>
        <v>30</v>
      </c>
      <c r="BN68" s="74">
        <v>50</v>
      </c>
      <c r="BO68" s="63" t="s">
        <v>133</v>
      </c>
      <c r="BP68" s="121" t="s">
        <v>181</v>
      </c>
      <c r="BQ68" s="121" t="s">
        <v>140</v>
      </c>
      <c r="BR68" s="22">
        <f t="shared" si="34"/>
        <v>41</v>
      </c>
      <c r="BS68" s="74">
        <v>50</v>
      </c>
      <c r="BT68" s="63" t="s">
        <v>133</v>
      </c>
      <c r="BU68" s="121" t="s">
        <v>181</v>
      </c>
      <c r="BV68" s="121" t="s">
        <v>140</v>
      </c>
      <c r="BW68" s="22">
        <f>BM68-3</f>
        <v>27</v>
      </c>
      <c r="BX68" s="74">
        <v>50</v>
      </c>
      <c r="BY68" s="63" t="s">
        <v>133</v>
      </c>
      <c r="BZ68" s="121" t="s">
        <v>181</v>
      </c>
      <c r="CA68" s="121" t="s">
        <v>140</v>
      </c>
      <c r="CB68" s="22">
        <f t="shared" si="13"/>
        <v>38</v>
      </c>
      <c r="CC68" s="74">
        <v>50</v>
      </c>
      <c r="CD68" s="63" t="s">
        <v>133</v>
      </c>
      <c r="CE68" s="121" t="s">
        <v>181</v>
      </c>
      <c r="CF68" s="121" t="s">
        <v>140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15</v>
      </c>
      <c r="F69" s="74">
        <v>1</v>
      </c>
      <c r="G69" s="63" t="s">
        <v>132</v>
      </c>
      <c r="H69" s="121" t="s">
        <v>181</v>
      </c>
      <c r="I69" s="121" t="s">
        <v>140</v>
      </c>
      <c r="J69" s="22">
        <f t="shared" si="31"/>
        <v>26</v>
      </c>
      <c r="K69" s="74">
        <v>1</v>
      </c>
      <c r="L69" s="63" t="s">
        <v>132</v>
      </c>
      <c r="M69" s="121" t="s">
        <v>181</v>
      </c>
      <c r="N69" s="121" t="s">
        <v>140</v>
      </c>
      <c r="O69" s="22">
        <f t="shared" ref="O69" si="42">E69-2</f>
        <v>13</v>
      </c>
      <c r="P69" s="74">
        <v>1</v>
      </c>
      <c r="Q69" s="63" t="s">
        <v>132</v>
      </c>
      <c r="R69" s="121" t="s">
        <v>181</v>
      </c>
      <c r="S69" s="121" t="s">
        <v>140</v>
      </c>
      <c r="T69" s="22">
        <f t="shared" si="2"/>
        <v>24</v>
      </c>
      <c r="U69" s="74">
        <v>1</v>
      </c>
      <c r="V69" s="63" t="s">
        <v>132</v>
      </c>
      <c r="W69" s="121" t="s">
        <v>181</v>
      </c>
      <c r="X69" s="121" t="s">
        <v>140</v>
      </c>
      <c r="Y69" s="22">
        <f t="shared" si="38"/>
        <v>22</v>
      </c>
      <c r="Z69" s="74">
        <v>1</v>
      </c>
      <c r="AA69" s="63" t="s">
        <v>132</v>
      </c>
      <c r="AB69" s="121" t="s">
        <v>181</v>
      </c>
      <c r="AC69" s="121" t="s">
        <v>140</v>
      </c>
      <c r="AD69" s="22">
        <f t="shared" si="35"/>
        <v>33</v>
      </c>
      <c r="AE69" s="74">
        <v>1</v>
      </c>
      <c r="AF69" s="63" t="s">
        <v>132</v>
      </c>
      <c r="AG69" s="121" t="s">
        <v>181</v>
      </c>
      <c r="AH69" s="121" t="s">
        <v>140</v>
      </c>
      <c r="AI69" s="22">
        <f t="shared" ref="AI69" si="43">Y69-2</f>
        <v>20</v>
      </c>
      <c r="AJ69" s="74">
        <v>1</v>
      </c>
      <c r="AK69" s="63" t="s">
        <v>132</v>
      </c>
      <c r="AL69" s="121" t="s">
        <v>181</v>
      </c>
      <c r="AM69" s="121" t="s">
        <v>140</v>
      </c>
      <c r="AN69" s="22">
        <f t="shared" si="40"/>
        <v>31</v>
      </c>
      <c r="AO69" s="74">
        <v>1</v>
      </c>
      <c r="AP69" s="63" t="s">
        <v>132</v>
      </c>
      <c r="AQ69" s="121" t="s">
        <v>181</v>
      </c>
      <c r="AR69" s="121" t="s">
        <v>140</v>
      </c>
      <c r="AS69" s="22">
        <v>15</v>
      </c>
      <c r="AT69" s="74">
        <v>1</v>
      </c>
      <c r="AU69" s="63" t="s">
        <v>132</v>
      </c>
      <c r="AV69" s="121" t="s">
        <v>181</v>
      </c>
      <c r="AW69" s="121" t="s">
        <v>140</v>
      </c>
      <c r="AX69" s="22">
        <f t="shared" si="33"/>
        <v>26</v>
      </c>
      <c r="AY69" s="74">
        <v>1</v>
      </c>
      <c r="AZ69" s="63" t="s">
        <v>132</v>
      </c>
      <c r="BA69" s="121" t="s">
        <v>181</v>
      </c>
      <c r="BB69" s="121" t="s">
        <v>140</v>
      </c>
      <c r="BC69" s="22">
        <f t="shared" ref="BC69" si="44">AS69-2</f>
        <v>13</v>
      </c>
      <c r="BD69" s="74">
        <v>1</v>
      </c>
      <c r="BE69" s="63" t="s">
        <v>132</v>
      </c>
      <c r="BF69" s="121" t="s">
        <v>181</v>
      </c>
      <c r="BG69" s="121" t="s">
        <v>140</v>
      </c>
      <c r="BH69" s="22">
        <f t="shared" si="9"/>
        <v>24</v>
      </c>
      <c r="BI69" s="74">
        <v>1</v>
      </c>
      <c r="BJ69" s="63" t="s">
        <v>132</v>
      </c>
      <c r="BK69" s="121" t="s">
        <v>181</v>
      </c>
      <c r="BL69" s="121" t="s">
        <v>140</v>
      </c>
      <c r="BM69" s="22">
        <f t="shared" si="41"/>
        <v>22</v>
      </c>
      <c r="BN69" s="74">
        <v>1</v>
      </c>
      <c r="BO69" s="63" t="s">
        <v>132</v>
      </c>
      <c r="BP69" s="121" t="s">
        <v>181</v>
      </c>
      <c r="BQ69" s="121" t="s">
        <v>140</v>
      </c>
      <c r="BR69" s="22">
        <f t="shared" si="34"/>
        <v>33</v>
      </c>
      <c r="BS69" s="74">
        <v>1</v>
      </c>
      <c r="BT69" s="63" t="s">
        <v>132</v>
      </c>
      <c r="BU69" s="121" t="s">
        <v>181</v>
      </c>
      <c r="BV69" s="121" t="s">
        <v>140</v>
      </c>
      <c r="BW69" s="22">
        <f t="shared" ref="BW69" si="45">BM69-2</f>
        <v>20</v>
      </c>
      <c r="BX69" s="74">
        <v>1</v>
      </c>
      <c r="BY69" s="63" t="s">
        <v>132</v>
      </c>
      <c r="BZ69" s="121" t="s">
        <v>181</v>
      </c>
      <c r="CA69" s="121" t="s">
        <v>140</v>
      </c>
      <c r="CB69" s="22">
        <f t="shared" si="13"/>
        <v>31</v>
      </c>
      <c r="CC69" s="74">
        <v>1</v>
      </c>
      <c r="CD69" s="63" t="s">
        <v>132</v>
      </c>
      <c r="CE69" s="121" t="s">
        <v>181</v>
      </c>
      <c r="CF69" s="121" t="s">
        <v>140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14</v>
      </c>
      <c r="F70" s="75">
        <v>67</v>
      </c>
      <c r="G70" s="63" t="s">
        <v>133</v>
      </c>
      <c r="H70" s="121" t="s">
        <v>181</v>
      </c>
      <c r="I70" s="121" t="s">
        <v>140</v>
      </c>
      <c r="J70" s="26">
        <f t="shared" si="31"/>
        <v>25</v>
      </c>
      <c r="K70" s="75">
        <v>67</v>
      </c>
      <c r="L70" s="63" t="s">
        <v>133</v>
      </c>
      <c r="M70" s="121" t="s">
        <v>181</v>
      </c>
      <c r="N70" s="121" t="s">
        <v>140</v>
      </c>
      <c r="O70" s="26">
        <f>E70-2</f>
        <v>12</v>
      </c>
      <c r="P70" s="182">
        <v>63</v>
      </c>
      <c r="Q70" s="183" t="s">
        <v>133</v>
      </c>
      <c r="R70" s="121" t="s">
        <v>181</v>
      </c>
      <c r="S70" s="121" t="s">
        <v>140</v>
      </c>
      <c r="T70" s="26">
        <f t="shared" si="2"/>
        <v>23</v>
      </c>
      <c r="U70" s="75">
        <v>67</v>
      </c>
      <c r="V70" s="63" t="s">
        <v>133</v>
      </c>
      <c r="W70" s="121" t="s">
        <v>181</v>
      </c>
      <c r="X70" s="121" t="s">
        <v>140</v>
      </c>
      <c r="Y70" s="26">
        <f t="shared" ref="Y70:Y73" si="46">E70+7</f>
        <v>21</v>
      </c>
      <c r="Z70" s="75">
        <v>67</v>
      </c>
      <c r="AA70" s="63" t="s">
        <v>133</v>
      </c>
      <c r="AB70" s="121" t="s">
        <v>181</v>
      </c>
      <c r="AC70" s="121" t="s">
        <v>140</v>
      </c>
      <c r="AD70" s="26">
        <f t="shared" si="35"/>
        <v>32</v>
      </c>
      <c r="AE70" s="75">
        <v>67</v>
      </c>
      <c r="AF70" s="63" t="s">
        <v>133</v>
      </c>
      <c r="AG70" s="121" t="s">
        <v>181</v>
      </c>
      <c r="AH70" s="121" t="s">
        <v>140</v>
      </c>
      <c r="AI70" s="26">
        <f>Y70-2</f>
        <v>19</v>
      </c>
      <c r="AJ70" s="182">
        <v>63</v>
      </c>
      <c r="AK70" s="183" t="s">
        <v>133</v>
      </c>
      <c r="AL70" s="121" t="s">
        <v>181</v>
      </c>
      <c r="AM70" s="121" t="s">
        <v>140</v>
      </c>
      <c r="AN70" s="26">
        <f t="shared" si="40"/>
        <v>30</v>
      </c>
      <c r="AO70" s="75">
        <v>67</v>
      </c>
      <c r="AP70" s="63" t="s">
        <v>133</v>
      </c>
      <c r="AQ70" s="121" t="s">
        <v>181</v>
      </c>
      <c r="AR70" s="121" t="s">
        <v>140</v>
      </c>
      <c r="AS70" s="26">
        <v>14</v>
      </c>
      <c r="AT70" s="75">
        <v>67</v>
      </c>
      <c r="AU70" s="63" t="s">
        <v>133</v>
      </c>
      <c r="AV70" s="121" t="s">
        <v>181</v>
      </c>
      <c r="AW70" s="121" t="s">
        <v>140</v>
      </c>
      <c r="AX70" s="26">
        <f t="shared" si="33"/>
        <v>25</v>
      </c>
      <c r="AY70" s="75">
        <v>67</v>
      </c>
      <c r="AZ70" s="63" t="s">
        <v>133</v>
      </c>
      <c r="BA70" s="121" t="s">
        <v>181</v>
      </c>
      <c r="BB70" s="121" t="s">
        <v>140</v>
      </c>
      <c r="BC70" s="26">
        <f>AS70-2</f>
        <v>12</v>
      </c>
      <c r="BD70" s="182">
        <v>63</v>
      </c>
      <c r="BE70" s="183" t="s">
        <v>133</v>
      </c>
      <c r="BF70" s="121" t="s">
        <v>181</v>
      </c>
      <c r="BG70" s="121" t="s">
        <v>140</v>
      </c>
      <c r="BH70" s="26">
        <f t="shared" si="9"/>
        <v>23</v>
      </c>
      <c r="BI70" s="75">
        <v>67</v>
      </c>
      <c r="BJ70" s="63" t="s">
        <v>133</v>
      </c>
      <c r="BK70" s="121" t="s">
        <v>181</v>
      </c>
      <c r="BL70" s="121" t="s">
        <v>140</v>
      </c>
      <c r="BM70" s="26">
        <f t="shared" si="41"/>
        <v>21</v>
      </c>
      <c r="BN70" s="75">
        <v>67</v>
      </c>
      <c r="BO70" s="63" t="s">
        <v>133</v>
      </c>
      <c r="BP70" s="121" t="s">
        <v>181</v>
      </c>
      <c r="BQ70" s="121" t="s">
        <v>140</v>
      </c>
      <c r="BR70" s="26">
        <f t="shared" si="34"/>
        <v>32</v>
      </c>
      <c r="BS70" s="75">
        <v>67</v>
      </c>
      <c r="BT70" s="63" t="s">
        <v>133</v>
      </c>
      <c r="BU70" s="121" t="s">
        <v>181</v>
      </c>
      <c r="BV70" s="121" t="s">
        <v>140</v>
      </c>
      <c r="BW70" s="26">
        <f>BM70-2</f>
        <v>19</v>
      </c>
      <c r="BX70" s="182">
        <v>63</v>
      </c>
      <c r="BY70" s="183" t="s">
        <v>133</v>
      </c>
      <c r="BZ70" s="121" t="s">
        <v>181</v>
      </c>
      <c r="CA70" s="121" t="s">
        <v>140</v>
      </c>
      <c r="CB70" s="26">
        <f t="shared" si="13"/>
        <v>30</v>
      </c>
      <c r="CC70" s="75">
        <v>67</v>
      </c>
      <c r="CD70" s="63" t="s">
        <v>133</v>
      </c>
      <c r="CE70" s="121" t="s">
        <v>181</v>
      </c>
      <c r="CF70" s="121" t="s">
        <v>140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7</v>
      </c>
      <c r="F71" s="74" t="s">
        <v>4</v>
      </c>
      <c r="G71" s="63" t="s">
        <v>133</v>
      </c>
      <c r="H71" s="121" t="s">
        <v>4</v>
      </c>
      <c r="I71" s="121" t="s">
        <v>4</v>
      </c>
      <c r="J71" s="22">
        <f>E71+11</f>
        <v>18</v>
      </c>
      <c r="K71" s="167">
        <v>68</v>
      </c>
      <c r="L71" s="168" t="s">
        <v>133</v>
      </c>
      <c r="M71" s="169" t="s">
        <v>181</v>
      </c>
      <c r="N71" s="170" t="s">
        <v>136</v>
      </c>
      <c r="O71" s="22">
        <f t="shared" ref="O71:O102" si="47">E71</f>
        <v>7</v>
      </c>
      <c r="P71" s="74" t="s">
        <v>4</v>
      </c>
      <c r="Q71" s="63" t="s">
        <v>133</v>
      </c>
      <c r="R71" s="121" t="s">
        <v>4</v>
      </c>
      <c r="S71" s="121" t="s">
        <v>4</v>
      </c>
      <c r="T71" s="22">
        <f t="shared" ref="T71:T103" si="48">J71+O71-E71</f>
        <v>18</v>
      </c>
      <c r="U71" s="167">
        <v>68</v>
      </c>
      <c r="V71" s="168" t="s">
        <v>133</v>
      </c>
      <c r="W71" s="169" t="s">
        <v>181</v>
      </c>
      <c r="X71" s="170" t="s">
        <v>136</v>
      </c>
      <c r="Y71" s="22">
        <f t="shared" si="46"/>
        <v>14</v>
      </c>
      <c r="Z71" s="74" t="s">
        <v>4</v>
      </c>
      <c r="AA71" s="63" t="s">
        <v>133</v>
      </c>
      <c r="AB71" s="121" t="s">
        <v>4</v>
      </c>
      <c r="AC71" s="121" t="s">
        <v>4</v>
      </c>
      <c r="AD71" s="22">
        <f>Y71+11</f>
        <v>25</v>
      </c>
      <c r="AE71" s="167">
        <v>68</v>
      </c>
      <c r="AF71" s="168" t="s">
        <v>133</v>
      </c>
      <c r="AG71" s="169" t="s">
        <v>181</v>
      </c>
      <c r="AH71" s="170" t="s">
        <v>136</v>
      </c>
      <c r="AI71" s="22">
        <f t="shared" ref="AI71:AI79" si="49">Y71</f>
        <v>14</v>
      </c>
      <c r="AJ71" s="74" t="s">
        <v>4</v>
      </c>
      <c r="AK71" s="63" t="s">
        <v>133</v>
      </c>
      <c r="AL71" s="121" t="s">
        <v>4</v>
      </c>
      <c r="AM71" s="121" t="s">
        <v>4</v>
      </c>
      <c r="AN71" s="22">
        <f t="shared" si="40"/>
        <v>25</v>
      </c>
      <c r="AO71" s="167">
        <v>68</v>
      </c>
      <c r="AP71" s="168" t="s">
        <v>133</v>
      </c>
      <c r="AQ71" s="169" t="s">
        <v>181</v>
      </c>
      <c r="AR71" s="170" t="s">
        <v>136</v>
      </c>
      <c r="AS71" s="22">
        <v>7</v>
      </c>
      <c r="AT71" s="74" t="s">
        <v>4</v>
      </c>
      <c r="AU71" s="63" t="s">
        <v>133</v>
      </c>
      <c r="AV71" s="121" t="s">
        <v>4</v>
      </c>
      <c r="AW71" s="121" t="s">
        <v>4</v>
      </c>
      <c r="AX71" s="22">
        <f>AS71+11</f>
        <v>18</v>
      </c>
      <c r="AY71" s="167">
        <v>68</v>
      </c>
      <c r="AZ71" s="168" t="s">
        <v>133</v>
      </c>
      <c r="BA71" s="169" t="s">
        <v>181</v>
      </c>
      <c r="BB71" s="170" t="s">
        <v>136</v>
      </c>
      <c r="BC71" s="22">
        <f t="shared" ref="BC71:BC94" si="50">AS71</f>
        <v>7</v>
      </c>
      <c r="BD71" s="74" t="s">
        <v>4</v>
      </c>
      <c r="BE71" s="63" t="s">
        <v>133</v>
      </c>
      <c r="BF71" s="121" t="s">
        <v>4</v>
      </c>
      <c r="BG71" s="121" t="s">
        <v>4</v>
      </c>
      <c r="BH71" s="22">
        <f t="shared" ref="BH71:BH94" si="51">AX71+BC71-AS71</f>
        <v>18</v>
      </c>
      <c r="BI71" s="167">
        <v>68</v>
      </c>
      <c r="BJ71" s="168" t="s">
        <v>133</v>
      </c>
      <c r="BK71" s="169" t="s">
        <v>181</v>
      </c>
      <c r="BL71" s="170" t="s">
        <v>136</v>
      </c>
      <c r="BM71" s="22">
        <f t="shared" si="41"/>
        <v>14</v>
      </c>
      <c r="BN71" s="74" t="s">
        <v>4</v>
      </c>
      <c r="BO71" s="63" t="s">
        <v>133</v>
      </c>
      <c r="BP71" s="121" t="s">
        <v>4</v>
      </c>
      <c r="BQ71" s="121" t="s">
        <v>4</v>
      </c>
      <c r="BR71" s="22">
        <f>BM71+11</f>
        <v>25</v>
      </c>
      <c r="BS71" s="167">
        <v>68</v>
      </c>
      <c r="BT71" s="168" t="s">
        <v>133</v>
      </c>
      <c r="BU71" s="169" t="s">
        <v>181</v>
      </c>
      <c r="BV71" s="170" t="s">
        <v>136</v>
      </c>
      <c r="BW71" s="22">
        <f t="shared" ref="BW71:BW94" si="52">BM71</f>
        <v>14</v>
      </c>
      <c r="BX71" s="74" t="s">
        <v>4</v>
      </c>
      <c r="BY71" s="63" t="s">
        <v>133</v>
      </c>
      <c r="BZ71" s="121" t="s">
        <v>4</v>
      </c>
      <c r="CA71" s="121" t="s">
        <v>4</v>
      </c>
      <c r="CB71" s="22">
        <f t="shared" ref="CB71:CB94" si="53">BR71+BW71-BM71</f>
        <v>25</v>
      </c>
      <c r="CC71" s="167">
        <v>68</v>
      </c>
      <c r="CD71" s="168" t="s">
        <v>133</v>
      </c>
      <c r="CE71" s="169" t="s">
        <v>181</v>
      </c>
      <c r="CF71" s="170" t="s">
        <v>136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7</v>
      </c>
      <c r="F72" s="77" t="s">
        <v>4</v>
      </c>
      <c r="G72" s="111" t="s">
        <v>132</v>
      </c>
      <c r="H72" s="121" t="s">
        <v>4</v>
      </c>
      <c r="I72" s="121" t="s">
        <v>4</v>
      </c>
      <c r="J72" s="31">
        <f t="shared" ref="J72:J93" si="54">E72+10</f>
        <v>17</v>
      </c>
      <c r="K72" s="77" t="s">
        <v>4</v>
      </c>
      <c r="L72" s="111" t="s">
        <v>132</v>
      </c>
      <c r="M72" s="121" t="s">
        <v>4</v>
      </c>
      <c r="N72" s="121" t="s">
        <v>4</v>
      </c>
      <c r="O72" s="31">
        <f t="shared" si="47"/>
        <v>7</v>
      </c>
      <c r="P72" s="77" t="s">
        <v>4</v>
      </c>
      <c r="Q72" s="111" t="s">
        <v>132</v>
      </c>
      <c r="R72" s="121" t="s">
        <v>4</v>
      </c>
      <c r="S72" s="121" t="s">
        <v>4</v>
      </c>
      <c r="T72" s="31">
        <f t="shared" si="48"/>
        <v>17</v>
      </c>
      <c r="U72" s="77" t="s">
        <v>4</v>
      </c>
      <c r="V72" s="111" t="s">
        <v>132</v>
      </c>
      <c r="W72" s="121" t="s">
        <v>4</v>
      </c>
      <c r="X72" s="121" t="s">
        <v>4</v>
      </c>
      <c r="Y72" s="31">
        <f t="shared" si="46"/>
        <v>14</v>
      </c>
      <c r="Z72" s="77" t="s">
        <v>4</v>
      </c>
      <c r="AA72" s="111" t="s">
        <v>132</v>
      </c>
      <c r="AB72" s="121" t="s">
        <v>4</v>
      </c>
      <c r="AC72" s="121" t="s">
        <v>4</v>
      </c>
      <c r="AD72" s="31">
        <f t="shared" ref="AD72:AD74" si="55">Y72+10</f>
        <v>24</v>
      </c>
      <c r="AE72" s="77" t="s">
        <v>4</v>
      </c>
      <c r="AF72" s="111" t="s">
        <v>132</v>
      </c>
      <c r="AG72" s="121" t="s">
        <v>4</v>
      </c>
      <c r="AH72" s="121" t="s">
        <v>4</v>
      </c>
      <c r="AI72" s="31">
        <f t="shared" si="49"/>
        <v>14</v>
      </c>
      <c r="AJ72" s="77" t="s">
        <v>4</v>
      </c>
      <c r="AK72" s="111" t="s">
        <v>132</v>
      </c>
      <c r="AL72" s="121" t="s">
        <v>4</v>
      </c>
      <c r="AM72" s="121" t="s">
        <v>4</v>
      </c>
      <c r="AN72" s="31">
        <f t="shared" si="40"/>
        <v>24</v>
      </c>
      <c r="AO72" s="77" t="s">
        <v>4</v>
      </c>
      <c r="AP72" s="111" t="s">
        <v>132</v>
      </c>
      <c r="AQ72" s="121" t="s">
        <v>4</v>
      </c>
      <c r="AR72" s="121" t="s">
        <v>4</v>
      </c>
      <c r="AS72" s="31">
        <v>7</v>
      </c>
      <c r="AT72" s="77" t="s">
        <v>4</v>
      </c>
      <c r="AU72" s="111" t="s">
        <v>132</v>
      </c>
      <c r="AV72" s="121" t="s">
        <v>4</v>
      </c>
      <c r="AW72" s="121" t="s">
        <v>4</v>
      </c>
      <c r="AX72" s="31">
        <f t="shared" ref="AX72:AX83" si="56">AS72+10</f>
        <v>17</v>
      </c>
      <c r="AY72" s="77" t="s">
        <v>4</v>
      </c>
      <c r="AZ72" s="111" t="s">
        <v>132</v>
      </c>
      <c r="BA72" s="121" t="s">
        <v>4</v>
      </c>
      <c r="BB72" s="121" t="s">
        <v>4</v>
      </c>
      <c r="BC72" s="31">
        <f t="shared" si="50"/>
        <v>7</v>
      </c>
      <c r="BD72" s="77" t="s">
        <v>4</v>
      </c>
      <c r="BE72" s="111" t="s">
        <v>132</v>
      </c>
      <c r="BF72" s="121" t="s">
        <v>4</v>
      </c>
      <c r="BG72" s="121" t="s">
        <v>4</v>
      </c>
      <c r="BH72" s="31">
        <f t="shared" si="51"/>
        <v>17</v>
      </c>
      <c r="BI72" s="77" t="s">
        <v>4</v>
      </c>
      <c r="BJ72" s="111" t="s">
        <v>132</v>
      </c>
      <c r="BK72" s="121" t="s">
        <v>4</v>
      </c>
      <c r="BL72" s="121" t="s">
        <v>4</v>
      </c>
      <c r="BM72" s="31">
        <f t="shared" si="41"/>
        <v>14</v>
      </c>
      <c r="BN72" s="77" t="s">
        <v>4</v>
      </c>
      <c r="BO72" s="111" t="s">
        <v>132</v>
      </c>
      <c r="BP72" s="121" t="s">
        <v>4</v>
      </c>
      <c r="BQ72" s="121" t="s">
        <v>4</v>
      </c>
      <c r="BR72" s="31">
        <f t="shared" ref="BR72:BR83" si="57">BM72+10</f>
        <v>24</v>
      </c>
      <c r="BS72" s="77" t="s">
        <v>4</v>
      </c>
      <c r="BT72" s="111" t="s">
        <v>132</v>
      </c>
      <c r="BU72" s="121" t="s">
        <v>4</v>
      </c>
      <c r="BV72" s="121" t="s">
        <v>4</v>
      </c>
      <c r="BW72" s="31">
        <f t="shared" si="52"/>
        <v>14</v>
      </c>
      <c r="BX72" s="77" t="s">
        <v>4</v>
      </c>
      <c r="BY72" s="111" t="s">
        <v>132</v>
      </c>
      <c r="BZ72" s="121" t="s">
        <v>4</v>
      </c>
      <c r="CA72" s="121" t="s">
        <v>4</v>
      </c>
      <c r="CB72" s="31">
        <f t="shared" si="53"/>
        <v>24</v>
      </c>
      <c r="CC72" s="77" t="s">
        <v>4</v>
      </c>
      <c r="CD72" s="111" t="s">
        <v>132</v>
      </c>
      <c r="CE72" s="121" t="s">
        <v>4</v>
      </c>
      <c r="CF72" s="121" t="s">
        <v>4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7</v>
      </c>
      <c r="F73" s="77">
        <v>30</v>
      </c>
      <c r="G73" s="153" t="s">
        <v>130</v>
      </c>
      <c r="H73" s="121" t="s">
        <v>182</v>
      </c>
      <c r="I73" s="121" t="s">
        <v>141</v>
      </c>
      <c r="J73" s="31">
        <f t="shared" si="54"/>
        <v>17</v>
      </c>
      <c r="K73" s="77">
        <v>30</v>
      </c>
      <c r="L73" s="153" t="s">
        <v>130</v>
      </c>
      <c r="M73" s="121" t="s">
        <v>182</v>
      </c>
      <c r="N73" s="121" t="s">
        <v>141</v>
      </c>
      <c r="O73" s="31">
        <f t="shared" si="47"/>
        <v>7</v>
      </c>
      <c r="P73" s="77">
        <v>30</v>
      </c>
      <c r="Q73" s="153" t="s">
        <v>130</v>
      </c>
      <c r="R73" s="121" t="s">
        <v>182</v>
      </c>
      <c r="S73" s="121" t="s">
        <v>141</v>
      </c>
      <c r="T73" s="31">
        <f t="shared" si="48"/>
        <v>17</v>
      </c>
      <c r="U73" s="77">
        <v>30</v>
      </c>
      <c r="V73" s="153" t="s">
        <v>130</v>
      </c>
      <c r="W73" s="121" t="s">
        <v>182</v>
      </c>
      <c r="X73" s="121" t="s">
        <v>141</v>
      </c>
      <c r="Y73" s="31">
        <f t="shared" si="46"/>
        <v>14</v>
      </c>
      <c r="Z73" s="77">
        <v>30</v>
      </c>
      <c r="AA73" s="153" t="s">
        <v>130</v>
      </c>
      <c r="AB73" s="121" t="s">
        <v>182</v>
      </c>
      <c r="AC73" s="121" t="s">
        <v>141</v>
      </c>
      <c r="AD73" s="31">
        <f t="shared" si="55"/>
        <v>24</v>
      </c>
      <c r="AE73" s="77">
        <v>30</v>
      </c>
      <c r="AF73" s="153" t="s">
        <v>130</v>
      </c>
      <c r="AG73" s="121" t="s">
        <v>182</v>
      </c>
      <c r="AH73" s="121" t="s">
        <v>141</v>
      </c>
      <c r="AI73" s="31">
        <f t="shared" si="49"/>
        <v>14</v>
      </c>
      <c r="AJ73" s="77">
        <v>30</v>
      </c>
      <c r="AK73" s="153" t="s">
        <v>130</v>
      </c>
      <c r="AL73" s="121" t="s">
        <v>182</v>
      </c>
      <c r="AM73" s="121" t="s">
        <v>141</v>
      </c>
      <c r="AN73" s="31">
        <f t="shared" si="40"/>
        <v>24</v>
      </c>
      <c r="AO73" s="77">
        <v>30</v>
      </c>
      <c r="AP73" s="153" t="s">
        <v>130</v>
      </c>
      <c r="AQ73" s="121" t="s">
        <v>182</v>
      </c>
      <c r="AR73" s="121" t="s">
        <v>141</v>
      </c>
      <c r="AS73" s="31">
        <v>7</v>
      </c>
      <c r="AT73" s="77">
        <v>30</v>
      </c>
      <c r="AU73" s="153" t="s">
        <v>130</v>
      </c>
      <c r="AV73" s="121" t="s">
        <v>182</v>
      </c>
      <c r="AW73" s="121" t="s">
        <v>141</v>
      </c>
      <c r="AX73" s="31">
        <f t="shared" si="56"/>
        <v>17</v>
      </c>
      <c r="AY73" s="77">
        <v>30</v>
      </c>
      <c r="AZ73" s="153" t="s">
        <v>130</v>
      </c>
      <c r="BA73" s="121" t="s">
        <v>182</v>
      </c>
      <c r="BB73" s="121" t="s">
        <v>141</v>
      </c>
      <c r="BC73" s="31">
        <f t="shared" si="50"/>
        <v>7</v>
      </c>
      <c r="BD73" s="77">
        <v>30</v>
      </c>
      <c r="BE73" s="153" t="s">
        <v>130</v>
      </c>
      <c r="BF73" s="121" t="s">
        <v>182</v>
      </c>
      <c r="BG73" s="121" t="s">
        <v>141</v>
      </c>
      <c r="BH73" s="31">
        <f t="shared" si="51"/>
        <v>17</v>
      </c>
      <c r="BI73" s="77">
        <v>30</v>
      </c>
      <c r="BJ73" s="153" t="s">
        <v>130</v>
      </c>
      <c r="BK73" s="121" t="s">
        <v>182</v>
      </c>
      <c r="BL73" s="121" t="s">
        <v>141</v>
      </c>
      <c r="BM73" s="31">
        <f t="shared" si="41"/>
        <v>14</v>
      </c>
      <c r="BN73" s="77">
        <v>30</v>
      </c>
      <c r="BO73" s="153" t="s">
        <v>130</v>
      </c>
      <c r="BP73" s="121" t="s">
        <v>182</v>
      </c>
      <c r="BQ73" s="121" t="s">
        <v>141</v>
      </c>
      <c r="BR73" s="31">
        <f t="shared" si="57"/>
        <v>24</v>
      </c>
      <c r="BS73" s="77">
        <v>30</v>
      </c>
      <c r="BT73" s="153" t="s">
        <v>130</v>
      </c>
      <c r="BU73" s="121" t="s">
        <v>182</v>
      </c>
      <c r="BV73" s="121" t="s">
        <v>141</v>
      </c>
      <c r="BW73" s="31">
        <f t="shared" si="52"/>
        <v>14</v>
      </c>
      <c r="BX73" s="77">
        <v>30</v>
      </c>
      <c r="BY73" s="153" t="s">
        <v>130</v>
      </c>
      <c r="BZ73" s="121" t="s">
        <v>182</v>
      </c>
      <c r="CA73" s="121" t="s">
        <v>141</v>
      </c>
      <c r="CB73" s="31">
        <f t="shared" si="53"/>
        <v>24</v>
      </c>
      <c r="CC73" s="77">
        <v>30</v>
      </c>
      <c r="CD73" s="153" t="s">
        <v>130</v>
      </c>
      <c r="CE73" s="121" t="s">
        <v>182</v>
      </c>
      <c r="CF73" s="121" t="s">
        <v>141</v>
      </c>
    </row>
    <row r="74" spans="1:84" ht="16.5" thickBot="1" x14ac:dyDescent="0.25">
      <c r="A74" s="445"/>
      <c r="B74" s="6" t="s">
        <v>80</v>
      </c>
      <c r="C74" s="212" t="s">
        <v>100</v>
      </c>
      <c r="D74" s="213" t="s">
        <v>179</v>
      </c>
      <c r="E74" s="86">
        <v>7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ref="J74" si="58">E74+10</f>
        <v>17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f t="shared" si="47"/>
        <v>7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48"/>
        <v>17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>E74+7</f>
        <v>14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55"/>
        <v>24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f t="shared" si="49"/>
        <v>14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40"/>
        <v>24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7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56"/>
        <v>17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f t="shared" si="50"/>
        <v>7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51"/>
        <v>17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>AS74+7</f>
        <v>14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57"/>
        <v>24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f t="shared" si="52"/>
        <v>14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53"/>
        <v>24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7</v>
      </c>
      <c r="F75" s="160">
        <v>45</v>
      </c>
      <c r="G75" s="161" t="s">
        <v>130</v>
      </c>
      <c r="H75" s="123" t="s">
        <v>205</v>
      </c>
      <c r="I75" s="123" t="s">
        <v>4</v>
      </c>
      <c r="J75" s="159">
        <f t="shared" si="54"/>
        <v>17</v>
      </c>
      <c r="K75" s="160">
        <v>45</v>
      </c>
      <c r="L75" s="161" t="s">
        <v>130</v>
      </c>
      <c r="M75" s="123" t="s">
        <v>205</v>
      </c>
      <c r="N75" s="123" t="s">
        <v>4</v>
      </c>
      <c r="O75" s="159">
        <f t="shared" si="47"/>
        <v>7</v>
      </c>
      <c r="P75" s="160">
        <v>45</v>
      </c>
      <c r="Q75" s="161" t="s">
        <v>130</v>
      </c>
      <c r="R75" s="123" t="s">
        <v>205</v>
      </c>
      <c r="S75" s="123" t="s">
        <v>4</v>
      </c>
      <c r="T75" s="159">
        <f t="shared" si="48"/>
        <v>17</v>
      </c>
      <c r="U75" s="160">
        <v>45</v>
      </c>
      <c r="V75" s="161" t="s">
        <v>130</v>
      </c>
      <c r="W75" s="123" t="s">
        <v>205</v>
      </c>
      <c r="X75" s="123" t="s">
        <v>4</v>
      </c>
      <c r="Y75" s="159">
        <f>E75+7</f>
        <v>14</v>
      </c>
      <c r="Z75" s="160">
        <v>45</v>
      </c>
      <c r="AA75" s="161" t="s">
        <v>130</v>
      </c>
      <c r="AB75" s="123" t="s">
        <v>205</v>
      </c>
      <c r="AC75" s="123" t="s">
        <v>4</v>
      </c>
      <c r="AD75" s="159">
        <f t="shared" ref="AD75:AD93" si="59">Y75+10</f>
        <v>24</v>
      </c>
      <c r="AE75" s="160">
        <v>45</v>
      </c>
      <c r="AF75" s="161" t="s">
        <v>130</v>
      </c>
      <c r="AG75" s="123" t="s">
        <v>205</v>
      </c>
      <c r="AH75" s="123" t="s">
        <v>4</v>
      </c>
      <c r="AI75" s="159">
        <f t="shared" si="49"/>
        <v>14</v>
      </c>
      <c r="AJ75" s="160">
        <v>45</v>
      </c>
      <c r="AK75" s="161" t="s">
        <v>130</v>
      </c>
      <c r="AL75" s="123" t="s">
        <v>205</v>
      </c>
      <c r="AM75" s="123" t="s">
        <v>4</v>
      </c>
      <c r="AN75" s="159">
        <f t="shared" si="40"/>
        <v>24</v>
      </c>
      <c r="AO75" s="160">
        <v>45</v>
      </c>
      <c r="AP75" s="161" t="s">
        <v>130</v>
      </c>
      <c r="AQ75" s="123" t="s">
        <v>205</v>
      </c>
      <c r="AR75" s="123" t="s">
        <v>4</v>
      </c>
      <c r="AS75" s="159">
        <v>7</v>
      </c>
      <c r="AT75" s="160">
        <v>45</v>
      </c>
      <c r="AU75" s="161" t="s">
        <v>130</v>
      </c>
      <c r="AV75" s="123" t="s">
        <v>205</v>
      </c>
      <c r="AW75" s="123" t="s">
        <v>4</v>
      </c>
      <c r="AX75" s="159">
        <f t="shared" si="56"/>
        <v>17</v>
      </c>
      <c r="AY75" s="160">
        <v>45</v>
      </c>
      <c r="AZ75" s="161" t="s">
        <v>130</v>
      </c>
      <c r="BA75" s="123" t="s">
        <v>205</v>
      </c>
      <c r="BB75" s="123" t="s">
        <v>4</v>
      </c>
      <c r="BC75" s="159">
        <f t="shared" si="50"/>
        <v>7</v>
      </c>
      <c r="BD75" s="160">
        <v>45</v>
      </c>
      <c r="BE75" s="161" t="s">
        <v>130</v>
      </c>
      <c r="BF75" s="123" t="s">
        <v>205</v>
      </c>
      <c r="BG75" s="123" t="s">
        <v>4</v>
      </c>
      <c r="BH75" s="159">
        <f t="shared" si="51"/>
        <v>17</v>
      </c>
      <c r="BI75" s="160">
        <v>45</v>
      </c>
      <c r="BJ75" s="161" t="s">
        <v>130</v>
      </c>
      <c r="BK75" s="123" t="s">
        <v>205</v>
      </c>
      <c r="BL75" s="123" t="s">
        <v>4</v>
      </c>
      <c r="BM75" s="159">
        <f>AS75+7</f>
        <v>14</v>
      </c>
      <c r="BN75" s="160">
        <v>45</v>
      </c>
      <c r="BO75" s="161" t="s">
        <v>130</v>
      </c>
      <c r="BP75" s="123" t="s">
        <v>205</v>
      </c>
      <c r="BQ75" s="123" t="s">
        <v>4</v>
      </c>
      <c r="BR75" s="159">
        <f t="shared" si="57"/>
        <v>24</v>
      </c>
      <c r="BS75" s="160">
        <v>45</v>
      </c>
      <c r="BT75" s="161" t="s">
        <v>130</v>
      </c>
      <c r="BU75" s="123" t="s">
        <v>205</v>
      </c>
      <c r="BV75" s="123" t="s">
        <v>4</v>
      </c>
      <c r="BW75" s="159">
        <f t="shared" si="52"/>
        <v>14</v>
      </c>
      <c r="BX75" s="160">
        <v>45</v>
      </c>
      <c r="BY75" s="161" t="s">
        <v>130</v>
      </c>
      <c r="BZ75" s="123" t="s">
        <v>205</v>
      </c>
      <c r="CA75" s="123" t="s">
        <v>4</v>
      </c>
      <c r="CB75" s="159">
        <f t="shared" si="53"/>
        <v>24</v>
      </c>
      <c r="CC75" s="160">
        <v>45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6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54"/>
        <v>16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f t="shared" si="47"/>
        <v>6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48"/>
        <v>16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13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si="59"/>
        <v>23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si="49"/>
        <v>13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si="40"/>
        <v>23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6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56"/>
        <v>16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f t="shared" si="50"/>
        <v>6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51"/>
        <v>16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13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57"/>
        <v>23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52"/>
        <v>13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53"/>
        <v>23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6</v>
      </c>
      <c r="F77" s="87" t="s">
        <v>4</v>
      </c>
      <c r="G77" s="112" t="s">
        <v>130</v>
      </c>
      <c r="H77" s="120" t="s">
        <v>4</v>
      </c>
      <c r="I77" s="120" t="s">
        <v>4</v>
      </c>
      <c r="J77" s="86">
        <f t="shared" si="54"/>
        <v>16</v>
      </c>
      <c r="K77" s="87" t="s">
        <v>4</v>
      </c>
      <c r="L77" s="112" t="s">
        <v>130</v>
      </c>
      <c r="M77" s="120" t="s">
        <v>4</v>
      </c>
      <c r="N77" s="120" t="s">
        <v>4</v>
      </c>
      <c r="O77" s="86">
        <f t="shared" si="47"/>
        <v>6</v>
      </c>
      <c r="P77" s="87" t="s">
        <v>4</v>
      </c>
      <c r="Q77" s="112" t="s">
        <v>130</v>
      </c>
      <c r="R77" s="120" t="s">
        <v>4</v>
      </c>
      <c r="S77" s="120" t="s">
        <v>4</v>
      </c>
      <c r="T77" s="86">
        <f t="shared" si="48"/>
        <v>16</v>
      </c>
      <c r="U77" s="87" t="s">
        <v>4</v>
      </c>
      <c r="V77" s="112" t="s">
        <v>130</v>
      </c>
      <c r="W77" s="120" t="s">
        <v>4</v>
      </c>
      <c r="X77" s="120" t="s">
        <v>4</v>
      </c>
      <c r="Y77" s="86">
        <f>E77+6</f>
        <v>12</v>
      </c>
      <c r="Z77" s="87" t="s">
        <v>4</v>
      </c>
      <c r="AA77" s="112" t="s">
        <v>130</v>
      </c>
      <c r="AB77" s="120" t="s">
        <v>4</v>
      </c>
      <c r="AC77" s="120" t="s">
        <v>4</v>
      </c>
      <c r="AD77" s="86">
        <f t="shared" si="59"/>
        <v>22</v>
      </c>
      <c r="AE77" s="87" t="s">
        <v>4</v>
      </c>
      <c r="AF77" s="112" t="s">
        <v>130</v>
      </c>
      <c r="AG77" s="120" t="s">
        <v>4</v>
      </c>
      <c r="AH77" s="120" t="s">
        <v>4</v>
      </c>
      <c r="AI77" s="86">
        <f t="shared" si="49"/>
        <v>12</v>
      </c>
      <c r="AJ77" s="87" t="s">
        <v>4</v>
      </c>
      <c r="AK77" s="112" t="s">
        <v>130</v>
      </c>
      <c r="AL77" s="120" t="s">
        <v>4</v>
      </c>
      <c r="AM77" s="120" t="s">
        <v>4</v>
      </c>
      <c r="AN77" s="86">
        <f t="shared" si="40"/>
        <v>22</v>
      </c>
      <c r="AO77" s="87" t="s">
        <v>4</v>
      </c>
      <c r="AP77" s="112" t="s">
        <v>130</v>
      </c>
      <c r="AQ77" s="120" t="s">
        <v>4</v>
      </c>
      <c r="AR77" s="120" t="s">
        <v>4</v>
      </c>
      <c r="AS77" s="86">
        <v>6</v>
      </c>
      <c r="AT77" s="87" t="s">
        <v>4</v>
      </c>
      <c r="AU77" s="112" t="s">
        <v>130</v>
      </c>
      <c r="AV77" s="120" t="s">
        <v>4</v>
      </c>
      <c r="AW77" s="120" t="s">
        <v>4</v>
      </c>
      <c r="AX77" s="86">
        <f t="shared" si="56"/>
        <v>16</v>
      </c>
      <c r="AY77" s="87" t="s">
        <v>4</v>
      </c>
      <c r="AZ77" s="112" t="s">
        <v>130</v>
      </c>
      <c r="BA77" s="120" t="s">
        <v>4</v>
      </c>
      <c r="BB77" s="120" t="s">
        <v>4</v>
      </c>
      <c r="BC77" s="86">
        <f t="shared" si="50"/>
        <v>6</v>
      </c>
      <c r="BD77" s="87" t="s">
        <v>4</v>
      </c>
      <c r="BE77" s="112" t="s">
        <v>130</v>
      </c>
      <c r="BF77" s="120" t="s">
        <v>4</v>
      </c>
      <c r="BG77" s="120" t="s">
        <v>4</v>
      </c>
      <c r="BH77" s="86">
        <f t="shared" si="51"/>
        <v>16</v>
      </c>
      <c r="BI77" s="87" t="s">
        <v>4</v>
      </c>
      <c r="BJ77" s="112" t="s">
        <v>130</v>
      </c>
      <c r="BK77" s="120" t="s">
        <v>4</v>
      </c>
      <c r="BL77" s="120" t="s">
        <v>4</v>
      </c>
      <c r="BM77" s="86">
        <f>AS77+6</f>
        <v>12</v>
      </c>
      <c r="BN77" s="87" t="s">
        <v>4</v>
      </c>
      <c r="BO77" s="112" t="s">
        <v>130</v>
      </c>
      <c r="BP77" s="120" t="s">
        <v>4</v>
      </c>
      <c r="BQ77" s="120" t="s">
        <v>4</v>
      </c>
      <c r="BR77" s="86">
        <f t="shared" si="57"/>
        <v>22</v>
      </c>
      <c r="BS77" s="87" t="s">
        <v>4</v>
      </c>
      <c r="BT77" s="112" t="s">
        <v>130</v>
      </c>
      <c r="BU77" s="120" t="s">
        <v>4</v>
      </c>
      <c r="BV77" s="120" t="s">
        <v>4</v>
      </c>
      <c r="BW77" s="86">
        <f t="shared" si="52"/>
        <v>12</v>
      </c>
      <c r="BX77" s="87" t="s">
        <v>4</v>
      </c>
      <c r="BY77" s="112" t="s">
        <v>130</v>
      </c>
      <c r="BZ77" s="120" t="s">
        <v>4</v>
      </c>
      <c r="CA77" s="120" t="s">
        <v>4</v>
      </c>
      <c r="CB77" s="86">
        <f t="shared" si="53"/>
        <v>22</v>
      </c>
      <c r="CC77" s="87" t="s">
        <v>4</v>
      </c>
      <c r="CD77" s="112" t="s">
        <v>130</v>
      </c>
      <c r="CE77" s="120" t="s">
        <v>4</v>
      </c>
      <c r="CF77" s="120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3" t="s">
        <v>179</v>
      </c>
      <c r="E78" s="86">
        <v>6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54"/>
        <v>16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f t="shared" si="47"/>
        <v>6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48"/>
        <v>16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12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59"/>
        <v>22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49"/>
        <v>12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40"/>
        <v>22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6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56"/>
        <v>16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f t="shared" si="50"/>
        <v>6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51"/>
        <v>16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12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57"/>
        <v>22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52"/>
        <v>12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53"/>
        <v>22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6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54"/>
        <v>16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f t="shared" si="47"/>
        <v>6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48"/>
        <v>16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59"/>
        <v>17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49"/>
        <v>7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40"/>
        <v>17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6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56"/>
        <v>16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f t="shared" si="50"/>
        <v>6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51"/>
        <v>16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57"/>
        <v>17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52"/>
        <v>7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53"/>
        <v>17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6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54"/>
        <v>16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f t="shared" si="47"/>
        <v>6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48"/>
        <v>16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60">E80</f>
        <v>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si="59"/>
        <v>16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f t="shared" ref="AI80:AI103" si="61">Y80</f>
        <v>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si="40"/>
        <v>16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6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0">
        <f t="shared" si="56"/>
        <v>16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f t="shared" si="50"/>
        <v>6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f t="shared" si="51"/>
        <v>16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62">AS80</f>
        <v>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0">
        <f t="shared" si="57"/>
        <v>16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f t="shared" si="52"/>
        <v>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f t="shared" si="53"/>
        <v>16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6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54"/>
        <v>16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f t="shared" si="47"/>
        <v>6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48"/>
        <v>16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60"/>
        <v>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59"/>
        <v>16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f t="shared" si="61"/>
        <v>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40"/>
        <v>16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6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2">
        <f t="shared" si="56"/>
        <v>16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f t="shared" si="50"/>
        <v>6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f t="shared" si="51"/>
        <v>16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62"/>
        <v>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2">
        <f t="shared" si="57"/>
        <v>16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f t="shared" si="52"/>
        <v>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f t="shared" si="53"/>
        <v>16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6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54"/>
        <v>16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f t="shared" si="47"/>
        <v>6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48"/>
        <v>16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60"/>
        <v>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59"/>
        <v>16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f t="shared" si="61"/>
        <v>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40"/>
        <v>16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6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2">
        <f t="shared" si="56"/>
        <v>16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f t="shared" si="50"/>
        <v>6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f t="shared" si="51"/>
        <v>16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62"/>
        <v>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2">
        <f t="shared" si="57"/>
        <v>16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f t="shared" si="52"/>
        <v>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f t="shared" si="53"/>
        <v>16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6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54"/>
        <v>16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f t="shared" si="47"/>
        <v>6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48"/>
        <v>16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60"/>
        <v>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59"/>
        <v>16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f t="shared" si="61"/>
        <v>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40"/>
        <v>16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6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8">
        <f t="shared" si="56"/>
        <v>16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28">
        <f t="shared" si="50"/>
        <v>6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8">
        <f t="shared" si="51"/>
        <v>16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62"/>
        <v>6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8">
        <f t="shared" si="57"/>
        <v>16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28">
        <f t="shared" si="52"/>
        <v>6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8">
        <f t="shared" si="53"/>
        <v>16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6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54"/>
        <v>16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f t="shared" si="47"/>
        <v>6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48"/>
        <v>16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60"/>
        <v>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59"/>
        <v>16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f t="shared" si="61"/>
        <v>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40"/>
        <v>16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19</v>
      </c>
      <c r="AT84" s="198">
        <v>60</v>
      </c>
      <c r="AU84" s="199" t="s">
        <v>130</v>
      </c>
      <c r="AV84" s="154" t="s">
        <v>4</v>
      </c>
      <c r="AW84" s="154" t="s">
        <v>4</v>
      </c>
      <c r="AX84" s="156">
        <f t="shared" ref="AX84:AX92" si="63">AS84</f>
        <v>19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si="50"/>
        <v>19</v>
      </c>
      <c r="BD84" s="198">
        <v>60</v>
      </c>
      <c r="BE84" s="199" t="s">
        <v>130</v>
      </c>
      <c r="BF84" s="154" t="s">
        <v>4</v>
      </c>
      <c r="BG84" s="154" t="s">
        <v>4</v>
      </c>
      <c r="BH84" s="39">
        <f t="shared" si="51"/>
        <v>19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64">AS84</f>
        <v>19</v>
      </c>
      <c r="BN84" s="198">
        <v>60</v>
      </c>
      <c r="BO84" s="199" t="s">
        <v>130</v>
      </c>
      <c r="BP84" s="154" t="s">
        <v>4</v>
      </c>
      <c r="BQ84" s="154" t="s">
        <v>4</v>
      </c>
      <c r="BR84" s="156">
        <f t="shared" ref="BR84:BR92" si="65">BM84</f>
        <v>19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si="52"/>
        <v>19</v>
      </c>
      <c r="BX84" s="198">
        <v>60</v>
      </c>
      <c r="BY84" s="199" t="s">
        <v>130</v>
      </c>
      <c r="BZ84" s="154" t="s">
        <v>4</v>
      </c>
      <c r="CA84" s="154" t="s">
        <v>4</v>
      </c>
      <c r="CB84" s="39">
        <f t="shared" si="53"/>
        <v>19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6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54"/>
        <v>16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f t="shared" si="47"/>
        <v>6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48"/>
        <v>16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60"/>
        <v>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59"/>
        <v>16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f t="shared" si="61"/>
        <v>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40"/>
        <v>16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18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f t="shared" si="63"/>
        <v>18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50"/>
        <v>18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39">
        <f t="shared" si="51"/>
        <v>18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64"/>
        <v>18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f t="shared" si="65"/>
        <v>18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52"/>
        <v>18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39">
        <f t="shared" si="53"/>
        <v>18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6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54"/>
        <v>16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f t="shared" si="47"/>
        <v>6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48"/>
        <v>16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60"/>
        <v>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59"/>
        <v>16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f t="shared" si="61"/>
        <v>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40"/>
        <v>16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18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f t="shared" si="63"/>
        <v>18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50"/>
        <v>18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39">
        <f t="shared" si="51"/>
        <v>18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64"/>
        <v>18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f t="shared" si="65"/>
        <v>18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52"/>
        <v>18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39">
        <f t="shared" si="53"/>
        <v>18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6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54"/>
        <v>16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f t="shared" si="47"/>
        <v>6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48"/>
        <v>16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60"/>
        <v>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59"/>
        <v>16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f t="shared" si="61"/>
        <v>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40"/>
        <v>16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18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f t="shared" si="63"/>
        <v>18</v>
      </c>
      <c r="AY87" s="200">
        <v>10</v>
      </c>
      <c r="AZ87" s="201" t="s">
        <v>132</v>
      </c>
      <c r="BA87" s="120" t="s">
        <v>4</v>
      </c>
      <c r="BB87" s="120" t="s">
        <v>4</v>
      </c>
      <c r="BC87" s="39">
        <f t="shared" si="50"/>
        <v>18</v>
      </c>
      <c r="BD87" s="200">
        <v>10</v>
      </c>
      <c r="BE87" s="201" t="s">
        <v>132</v>
      </c>
      <c r="BF87" s="120" t="s">
        <v>4</v>
      </c>
      <c r="BG87" s="120" t="s">
        <v>4</v>
      </c>
      <c r="BH87" s="39">
        <f t="shared" si="51"/>
        <v>18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f t="shared" si="64"/>
        <v>18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f t="shared" si="65"/>
        <v>18</v>
      </c>
      <c r="BS87" s="200">
        <v>10</v>
      </c>
      <c r="BT87" s="201" t="s">
        <v>132</v>
      </c>
      <c r="BU87" s="120" t="s">
        <v>4</v>
      </c>
      <c r="BV87" s="120" t="s">
        <v>4</v>
      </c>
      <c r="BW87" s="39">
        <f t="shared" si="52"/>
        <v>18</v>
      </c>
      <c r="BX87" s="200">
        <v>10</v>
      </c>
      <c r="BY87" s="201" t="s">
        <v>132</v>
      </c>
      <c r="BZ87" s="120" t="s">
        <v>4</v>
      </c>
      <c r="CA87" s="120" t="s">
        <v>4</v>
      </c>
      <c r="CB87" s="39">
        <f t="shared" si="53"/>
        <v>18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6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54"/>
        <v>16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f t="shared" si="47"/>
        <v>6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48"/>
        <v>16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60"/>
        <v>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59"/>
        <v>16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f t="shared" si="61"/>
        <v>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40"/>
        <v>16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f t="shared" si="63"/>
        <v>8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50"/>
        <v>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39">
        <f t="shared" si="51"/>
        <v>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64"/>
        <v>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f t="shared" si="65"/>
        <v>8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52"/>
        <v>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39">
        <f t="shared" si="53"/>
        <v>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6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54"/>
        <v>16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f t="shared" si="47"/>
        <v>6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48"/>
        <v>16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60"/>
        <v>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59"/>
        <v>16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f t="shared" si="61"/>
        <v>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40"/>
        <v>16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8</v>
      </c>
      <c r="AT89" s="200">
        <v>5</v>
      </c>
      <c r="AU89" s="201" t="s">
        <v>132</v>
      </c>
      <c r="AV89" s="120" t="s">
        <v>4</v>
      </c>
      <c r="AW89" s="120" t="s">
        <v>4</v>
      </c>
      <c r="AX89" s="22">
        <f t="shared" si="63"/>
        <v>8</v>
      </c>
      <c r="AY89" s="200">
        <v>5</v>
      </c>
      <c r="AZ89" s="201" t="s">
        <v>132</v>
      </c>
      <c r="BA89" s="120" t="s">
        <v>4</v>
      </c>
      <c r="BB89" s="120" t="s">
        <v>4</v>
      </c>
      <c r="BC89" s="39">
        <f t="shared" si="50"/>
        <v>8</v>
      </c>
      <c r="BD89" s="200">
        <v>5</v>
      </c>
      <c r="BE89" s="201" t="s">
        <v>132</v>
      </c>
      <c r="BF89" s="120" t="s">
        <v>4</v>
      </c>
      <c r="BG89" s="120" t="s">
        <v>4</v>
      </c>
      <c r="BH89" s="39">
        <f t="shared" si="51"/>
        <v>8</v>
      </c>
      <c r="BI89" s="200">
        <v>5</v>
      </c>
      <c r="BJ89" s="201" t="s">
        <v>132</v>
      </c>
      <c r="BK89" s="120" t="s">
        <v>4</v>
      </c>
      <c r="BL89" s="120" t="s">
        <v>4</v>
      </c>
      <c r="BM89" s="22">
        <f t="shared" si="64"/>
        <v>8</v>
      </c>
      <c r="BN89" s="200">
        <v>5</v>
      </c>
      <c r="BO89" s="201" t="s">
        <v>132</v>
      </c>
      <c r="BP89" s="120" t="s">
        <v>4</v>
      </c>
      <c r="BQ89" s="120" t="s">
        <v>4</v>
      </c>
      <c r="BR89" s="22">
        <f t="shared" si="65"/>
        <v>8</v>
      </c>
      <c r="BS89" s="200">
        <v>5</v>
      </c>
      <c r="BT89" s="201" t="s">
        <v>132</v>
      </c>
      <c r="BU89" s="120" t="s">
        <v>4</v>
      </c>
      <c r="BV89" s="120" t="s">
        <v>4</v>
      </c>
      <c r="BW89" s="39">
        <f t="shared" si="52"/>
        <v>8</v>
      </c>
      <c r="BX89" s="200">
        <v>5</v>
      </c>
      <c r="BY89" s="201" t="s">
        <v>132</v>
      </c>
      <c r="BZ89" s="120" t="s">
        <v>4</v>
      </c>
      <c r="CA89" s="120" t="s">
        <v>4</v>
      </c>
      <c r="CB89" s="39">
        <f t="shared" si="53"/>
        <v>8</v>
      </c>
      <c r="CC89" s="200">
        <v>5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6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54"/>
        <v>16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f t="shared" si="47"/>
        <v>6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48"/>
        <v>16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60"/>
        <v>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59"/>
        <v>16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f t="shared" si="61"/>
        <v>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40"/>
        <v>16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3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22">
        <f t="shared" si="63"/>
        <v>3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50"/>
        <v>3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39">
        <f t="shared" si="51"/>
        <v>3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64"/>
        <v>3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22">
        <f t="shared" si="65"/>
        <v>3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52"/>
        <v>3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39">
        <f t="shared" si="53"/>
        <v>3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6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54"/>
        <v>16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f t="shared" si="47"/>
        <v>6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48"/>
        <v>16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60"/>
        <v>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59"/>
        <v>16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f t="shared" si="61"/>
        <v>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40"/>
        <v>16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f t="shared" si="63"/>
        <v>2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50"/>
        <v>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39">
        <f t="shared" si="51"/>
        <v>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64"/>
        <v>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f t="shared" si="65"/>
        <v>2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52"/>
        <v>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39">
        <f t="shared" si="53"/>
        <v>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6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54"/>
        <v>16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f t="shared" si="47"/>
        <v>6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48"/>
        <v>16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60"/>
        <v>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59"/>
        <v>16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f t="shared" si="61"/>
        <v>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40"/>
        <v>16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2</v>
      </c>
      <c r="AT92" s="202">
        <v>30</v>
      </c>
      <c r="AU92" s="203" t="s">
        <v>130</v>
      </c>
      <c r="AV92" s="120" t="s">
        <v>4</v>
      </c>
      <c r="AW92" s="120" t="s">
        <v>4</v>
      </c>
      <c r="AX92" s="12">
        <f t="shared" si="63"/>
        <v>2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50"/>
        <v>2</v>
      </c>
      <c r="BD92" s="202">
        <v>30</v>
      </c>
      <c r="BE92" s="203" t="s">
        <v>130</v>
      </c>
      <c r="BF92" s="120" t="s">
        <v>4</v>
      </c>
      <c r="BG92" s="120" t="s">
        <v>4</v>
      </c>
      <c r="BH92" s="39">
        <f t="shared" si="51"/>
        <v>2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64"/>
        <v>2</v>
      </c>
      <c r="BN92" s="202">
        <v>30</v>
      </c>
      <c r="BO92" s="203" t="s">
        <v>130</v>
      </c>
      <c r="BP92" s="120" t="s">
        <v>4</v>
      </c>
      <c r="BQ92" s="120" t="s">
        <v>4</v>
      </c>
      <c r="BR92" s="12">
        <f t="shared" si="65"/>
        <v>2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52"/>
        <v>2</v>
      </c>
      <c r="BX92" s="202">
        <v>30</v>
      </c>
      <c r="BY92" s="203" t="s">
        <v>130</v>
      </c>
      <c r="BZ92" s="120" t="s">
        <v>4</v>
      </c>
      <c r="CA92" s="120" t="s">
        <v>4</v>
      </c>
      <c r="CB92" s="39">
        <f t="shared" si="53"/>
        <v>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6</v>
      </c>
      <c r="F93" s="79">
        <v>5</v>
      </c>
      <c r="G93" s="113" t="s">
        <v>132</v>
      </c>
      <c r="H93" s="124" t="s">
        <v>4</v>
      </c>
      <c r="I93" s="124" t="s">
        <v>4</v>
      </c>
      <c r="J93" s="38">
        <f t="shared" si="54"/>
        <v>16</v>
      </c>
      <c r="K93" s="167">
        <v>15</v>
      </c>
      <c r="L93" s="168" t="s">
        <v>132</v>
      </c>
      <c r="M93" s="129" t="s">
        <v>4</v>
      </c>
      <c r="N93" s="119" t="s">
        <v>4</v>
      </c>
      <c r="O93" s="38">
        <f t="shared" si="47"/>
        <v>6</v>
      </c>
      <c r="P93" s="79">
        <v>5</v>
      </c>
      <c r="Q93" s="113" t="s">
        <v>132</v>
      </c>
      <c r="R93" s="124" t="s">
        <v>4</v>
      </c>
      <c r="S93" s="124" t="s">
        <v>4</v>
      </c>
      <c r="T93" s="38">
        <f t="shared" si="48"/>
        <v>16</v>
      </c>
      <c r="U93" s="167">
        <v>15</v>
      </c>
      <c r="V93" s="168" t="s">
        <v>132</v>
      </c>
      <c r="W93" s="129" t="s">
        <v>4</v>
      </c>
      <c r="X93" s="119" t="s">
        <v>4</v>
      </c>
      <c r="Y93" s="38">
        <f t="shared" si="60"/>
        <v>6</v>
      </c>
      <c r="Z93" s="79">
        <v>5</v>
      </c>
      <c r="AA93" s="113" t="s">
        <v>132</v>
      </c>
      <c r="AB93" s="124" t="s">
        <v>4</v>
      </c>
      <c r="AC93" s="124" t="s">
        <v>4</v>
      </c>
      <c r="AD93" s="38">
        <f t="shared" si="59"/>
        <v>16</v>
      </c>
      <c r="AE93" s="167">
        <v>15</v>
      </c>
      <c r="AF93" s="168" t="s">
        <v>132</v>
      </c>
      <c r="AG93" s="129" t="s">
        <v>4</v>
      </c>
      <c r="AH93" s="119" t="s">
        <v>4</v>
      </c>
      <c r="AI93" s="38">
        <f t="shared" si="61"/>
        <v>6</v>
      </c>
      <c r="AJ93" s="79">
        <v>5</v>
      </c>
      <c r="AK93" s="113" t="s">
        <v>132</v>
      </c>
      <c r="AL93" s="124" t="s">
        <v>4</v>
      </c>
      <c r="AM93" s="124" t="s">
        <v>4</v>
      </c>
      <c r="AN93" s="38">
        <f t="shared" si="40"/>
        <v>16</v>
      </c>
      <c r="AO93" s="167">
        <v>15</v>
      </c>
      <c r="AP93" s="168" t="s">
        <v>132</v>
      </c>
      <c r="AQ93" s="129" t="s">
        <v>4</v>
      </c>
      <c r="AR93" s="119" t="s">
        <v>4</v>
      </c>
      <c r="AS93" s="38">
        <v>1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8">
        <f>AS93</f>
        <v>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50"/>
        <v>1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9">
        <f t="shared" si="51"/>
        <v>1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64"/>
        <v>1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8">
        <f>BM93</f>
        <v>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52"/>
        <v>1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9">
        <f t="shared" si="53"/>
        <v>1</v>
      </c>
      <c r="CC93" s="200" t="s">
        <v>4</v>
      </c>
      <c r="CD93" s="203" t="s">
        <v>132</v>
      </c>
      <c r="CE93" s="124" t="s">
        <v>4</v>
      </c>
      <c r="CF93" s="119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1</v>
      </c>
      <c r="F94" s="80" t="s">
        <v>4</v>
      </c>
      <c r="G94" s="114" t="s">
        <v>132</v>
      </c>
      <c r="H94" s="127" t="s">
        <v>4</v>
      </c>
      <c r="I94" s="127" t="s">
        <v>4</v>
      </c>
      <c r="J94" s="39">
        <f t="shared" ref="J94:J99" si="66">E94</f>
        <v>1</v>
      </c>
      <c r="K94" s="80" t="s">
        <v>4</v>
      </c>
      <c r="L94" s="114" t="s">
        <v>132</v>
      </c>
      <c r="M94" s="127" t="s">
        <v>4</v>
      </c>
      <c r="N94" s="127" t="s">
        <v>4</v>
      </c>
      <c r="O94" s="39">
        <f t="shared" si="47"/>
        <v>1</v>
      </c>
      <c r="P94" s="80" t="s">
        <v>4</v>
      </c>
      <c r="Q94" s="114" t="s">
        <v>132</v>
      </c>
      <c r="R94" s="127" t="s">
        <v>4</v>
      </c>
      <c r="S94" s="127" t="s">
        <v>4</v>
      </c>
      <c r="T94" s="39">
        <f t="shared" si="48"/>
        <v>1</v>
      </c>
      <c r="U94" s="80" t="s">
        <v>4</v>
      </c>
      <c r="V94" s="114" t="s">
        <v>132</v>
      </c>
      <c r="W94" s="127" t="s">
        <v>4</v>
      </c>
      <c r="X94" s="127" t="s">
        <v>4</v>
      </c>
      <c r="Y94" s="39">
        <f t="shared" si="60"/>
        <v>1</v>
      </c>
      <c r="Z94" s="80" t="s">
        <v>4</v>
      </c>
      <c r="AA94" s="114" t="s">
        <v>132</v>
      </c>
      <c r="AB94" s="127" t="s">
        <v>4</v>
      </c>
      <c r="AC94" s="127" t="s">
        <v>4</v>
      </c>
      <c r="AD94" s="39">
        <f t="shared" ref="AD94:AD99" si="67">Y94</f>
        <v>1</v>
      </c>
      <c r="AE94" s="80" t="s">
        <v>4</v>
      </c>
      <c r="AF94" s="114" t="s">
        <v>132</v>
      </c>
      <c r="AG94" s="127" t="s">
        <v>4</v>
      </c>
      <c r="AH94" s="127" t="s">
        <v>4</v>
      </c>
      <c r="AI94" s="39">
        <f t="shared" si="61"/>
        <v>1</v>
      </c>
      <c r="AJ94" s="80" t="s">
        <v>4</v>
      </c>
      <c r="AK94" s="114" t="s">
        <v>132</v>
      </c>
      <c r="AL94" s="127" t="s">
        <v>4</v>
      </c>
      <c r="AM94" s="127" t="s">
        <v>4</v>
      </c>
      <c r="AN94" s="39">
        <f t="shared" si="40"/>
        <v>1</v>
      </c>
      <c r="AO94" s="80" t="s">
        <v>4</v>
      </c>
      <c r="AP94" s="114" t="s">
        <v>132</v>
      </c>
      <c r="AQ94" s="127" t="s">
        <v>4</v>
      </c>
      <c r="AR94" s="127" t="s">
        <v>4</v>
      </c>
      <c r="AS94" s="39">
        <v>1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 t="shared" ref="AX94:AX99" si="68">AS94</f>
        <v>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50"/>
        <v>1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51"/>
        <v>1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64"/>
        <v>1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 t="shared" ref="BR94:BR99" si="69">BM94</f>
        <v>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52"/>
        <v>1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53"/>
        <v>1</v>
      </c>
      <c r="CC94" s="200" t="s">
        <v>4</v>
      </c>
      <c r="CD94" s="203" t="s">
        <v>132</v>
      </c>
      <c r="CE94" s="127" t="s">
        <v>4</v>
      </c>
      <c r="CF94" s="120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1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si="66"/>
        <v>1</v>
      </c>
      <c r="K95" s="80" t="s">
        <v>4</v>
      </c>
      <c r="L95" s="114" t="s">
        <v>132</v>
      </c>
      <c r="M95" s="127" t="s">
        <v>4</v>
      </c>
      <c r="N95" s="127" t="s">
        <v>4</v>
      </c>
      <c r="O95" s="39">
        <f t="shared" si="47"/>
        <v>1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48"/>
        <v>1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f t="shared" si="60"/>
        <v>1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si="67"/>
        <v>1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39">
        <f t="shared" si="61"/>
        <v>1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40"/>
        <v>1</v>
      </c>
      <c r="AO95" s="80" t="s">
        <v>4</v>
      </c>
      <c r="AP95" s="114" t="s">
        <v>132</v>
      </c>
      <c r="AQ95" s="127" t="s">
        <v>4</v>
      </c>
      <c r="AR95" s="127" t="s">
        <v>4</v>
      </c>
      <c r="AS95" s="39">
        <v>1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39">
        <f t="shared" si="68"/>
        <v>1</v>
      </c>
      <c r="AY95" s="80" t="s">
        <v>4</v>
      </c>
      <c r="AZ95" s="114" t="s">
        <v>132</v>
      </c>
      <c r="BA95" s="127" t="s">
        <v>4</v>
      </c>
      <c r="BB95" s="127" t="s">
        <v>4</v>
      </c>
      <c r="BC95" s="39">
        <f t="shared" ref="BC95:BC103" si="70">AS95</f>
        <v>1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ref="BH95:BH103" si="71">AX95+BC95-AS95</f>
        <v>1</v>
      </c>
      <c r="BI95" s="80" t="s">
        <v>4</v>
      </c>
      <c r="BJ95" s="114" t="s">
        <v>132</v>
      </c>
      <c r="BK95" s="127" t="s">
        <v>4</v>
      </c>
      <c r="BL95" s="127" t="s">
        <v>4</v>
      </c>
      <c r="BM95" s="39">
        <f t="shared" si="64"/>
        <v>1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39">
        <f t="shared" si="69"/>
        <v>1</v>
      </c>
      <c r="BS95" s="80" t="s">
        <v>4</v>
      </c>
      <c r="BT95" s="114" t="s">
        <v>132</v>
      </c>
      <c r="BU95" s="127" t="s">
        <v>4</v>
      </c>
      <c r="BV95" s="127" t="s">
        <v>4</v>
      </c>
      <c r="BW95" s="39">
        <f t="shared" ref="BW95:BW103" si="72">BM95</f>
        <v>1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ref="CB95:CB103" si="73">BR95+BW95-BM95</f>
        <v>1</v>
      </c>
      <c r="CC95" s="80" t="s">
        <v>4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1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66"/>
        <v>1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47"/>
        <v>1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48"/>
        <v>1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f t="shared" si="60"/>
        <v>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67"/>
        <v>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f t="shared" si="61"/>
        <v>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40"/>
        <v>1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39">
        <v>1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39">
        <f t="shared" si="68"/>
        <v>1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39">
        <f t="shared" si="70"/>
        <v>1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39">
        <f t="shared" si="71"/>
        <v>1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39">
        <f t="shared" si="64"/>
        <v>1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39">
        <f t="shared" si="69"/>
        <v>1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39">
        <f t="shared" si="72"/>
        <v>1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39">
        <f t="shared" si="73"/>
        <v>1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1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66"/>
        <v>1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47"/>
        <v>1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48"/>
        <v>1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60"/>
        <v>1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67"/>
        <v>1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f t="shared" si="61"/>
        <v>1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40"/>
        <v>1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1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39">
        <f t="shared" si="68"/>
        <v>1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f t="shared" si="70"/>
        <v>1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71"/>
        <v>1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64"/>
        <v>1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39">
        <f t="shared" si="69"/>
        <v>1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f t="shared" si="72"/>
        <v>1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73"/>
        <v>1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1</v>
      </c>
      <c r="F98" s="80" t="s">
        <v>4</v>
      </c>
      <c r="G98" s="114" t="s">
        <v>132</v>
      </c>
      <c r="H98" s="127" t="s">
        <v>4</v>
      </c>
      <c r="I98" s="127" t="s">
        <v>4</v>
      </c>
      <c r="J98" s="39">
        <f t="shared" si="66"/>
        <v>1</v>
      </c>
      <c r="K98" s="80" t="s">
        <v>4</v>
      </c>
      <c r="L98" s="114" t="s">
        <v>132</v>
      </c>
      <c r="M98" s="127" t="s">
        <v>4</v>
      </c>
      <c r="N98" s="127" t="s">
        <v>4</v>
      </c>
      <c r="O98" s="39">
        <f t="shared" si="47"/>
        <v>1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48"/>
        <v>1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f t="shared" si="60"/>
        <v>1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39">
        <f t="shared" si="67"/>
        <v>1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39">
        <f t="shared" si="61"/>
        <v>1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40"/>
        <v>1</v>
      </c>
      <c r="AO98" s="80" t="s">
        <v>4</v>
      </c>
      <c r="AP98" s="114" t="s">
        <v>132</v>
      </c>
      <c r="AQ98" s="127" t="s">
        <v>4</v>
      </c>
      <c r="AR98" s="127" t="s">
        <v>4</v>
      </c>
      <c r="AS98" s="39">
        <v>1</v>
      </c>
      <c r="AT98" s="80" t="s">
        <v>4</v>
      </c>
      <c r="AU98" s="114" t="s">
        <v>132</v>
      </c>
      <c r="AV98" s="127" t="s">
        <v>4</v>
      </c>
      <c r="AW98" s="127" t="s">
        <v>4</v>
      </c>
      <c r="AX98" s="39">
        <f t="shared" si="68"/>
        <v>1</v>
      </c>
      <c r="AY98" s="80" t="s">
        <v>4</v>
      </c>
      <c r="AZ98" s="114" t="s">
        <v>132</v>
      </c>
      <c r="BA98" s="127" t="s">
        <v>4</v>
      </c>
      <c r="BB98" s="127" t="s">
        <v>4</v>
      </c>
      <c r="BC98" s="39">
        <f t="shared" si="70"/>
        <v>1</v>
      </c>
      <c r="BD98" s="80" t="s">
        <v>4</v>
      </c>
      <c r="BE98" s="114" t="s">
        <v>132</v>
      </c>
      <c r="BF98" s="127" t="s">
        <v>4</v>
      </c>
      <c r="BG98" s="127" t="s">
        <v>4</v>
      </c>
      <c r="BH98" s="39">
        <f t="shared" si="71"/>
        <v>1</v>
      </c>
      <c r="BI98" s="80" t="s">
        <v>4</v>
      </c>
      <c r="BJ98" s="114" t="s">
        <v>132</v>
      </c>
      <c r="BK98" s="127" t="s">
        <v>4</v>
      </c>
      <c r="BL98" s="127" t="s">
        <v>4</v>
      </c>
      <c r="BM98" s="39">
        <f t="shared" si="64"/>
        <v>1</v>
      </c>
      <c r="BN98" s="80" t="s">
        <v>4</v>
      </c>
      <c r="BO98" s="114" t="s">
        <v>132</v>
      </c>
      <c r="BP98" s="127" t="s">
        <v>4</v>
      </c>
      <c r="BQ98" s="127" t="s">
        <v>4</v>
      </c>
      <c r="BR98" s="39">
        <f t="shared" si="69"/>
        <v>1</v>
      </c>
      <c r="BS98" s="80" t="s">
        <v>4</v>
      </c>
      <c r="BT98" s="114" t="s">
        <v>132</v>
      </c>
      <c r="BU98" s="127" t="s">
        <v>4</v>
      </c>
      <c r="BV98" s="127" t="s">
        <v>4</v>
      </c>
      <c r="BW98" s="39">
        <f t="shared" si="72"/>
        <v>1</v>
      </c>
      <c r="BX98" s="80" t="s">
        <v>4</v>
      </c>
      <c r="BY98" s="114" t="s">
        <v>132</v>
      </c>
      <c r="BZ98" s="127" t="s">
        <v>4</v>
      </c>
      <c r="CA98" s="127" t="s">
        <v>4</v>
      </c>
      <c r="CB98" s="39">
        <f t="shared" si="73"/>
        <v>1</v>
      </c>
      <c r="CC98" s="80" t="s">
        <v>4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66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f t="shared" si="47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si="48"/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60"/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67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f t="shared" si="61"/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40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39">
        <f t="shared" si="68"/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39">
        <f t="shared" si="70"/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f t="shared" si="71"/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64"/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39">
        <f t="shared" si="69"/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39">
        <f t="shared" si="72"/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f t="shared" si="73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f t="shared" si="47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 t="shared" si="48"/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60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f t="shared" si="61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 t="shared" si="40"/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>AS100</f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f t="shared" si="70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f t="shared" si="71"/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64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>BM100</f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f t="shared" si="72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f t="shared" si="73"/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f t="shared" si="47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 t="shared" si="48"/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60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f t="shared" si="61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 t="shared" si="40"/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>AS101</f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f t="shared" si="70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f t="shared" si="71"/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64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>BM101</f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f t="shared" si="72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f t="shared" si="73"/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f t="shared" si="47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 t="shared" si="48"/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f t="shared" si="60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f t="shared" si="61"/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 t="shared" si="40"/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</f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39">
        <f t="shared" si="70"/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f t="shared" si="71"/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f t="shared" si="64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</f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39">
        <f t="shared" si="72"/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f t="shared" si="73"/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74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ref="O103" si="75">E103</f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48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60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76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 t="shared" si="61"/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40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 t="shared" ref="AX103" si="77"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 t="shared" si="70"/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71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64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 t="shared" ref="BR103" si="78"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 t="shared" si="72"/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73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>J104+O104-E104</f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f>E104</f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>AD104+AI104-Y104</f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f>AS104</f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f>AX104+BC104-AS104</f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f>AS104</f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f>BM104</f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f>BR104+BW104-BM104</f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8.3999999999999986</v>
      </c>
      <c r="J108" s="477" t="s">
        <v>139</v>
      </c>
      <c r="K108" s="476" t="s">
        <v>185</v>
      </c>
      <c r="L108" s="447"/>
      <c r="M108" s="184">
        <f>SUM(K8,K24,K41,K45,K52,K56,K64,K76,K85,K88,K90,K97)-1.8</f>
        <v>9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8.5999999999999979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9.9999999999999982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10.6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9.6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10.199999999999998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11.2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11.8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10.8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11.399999999999999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12.799999999999997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13.399999999999999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12.399999999999999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12.999999999999996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58</v>
      </c>
      <c r="J109" s="478"/>
      <c r="K109" s="476" t="s">
        <v>184</v>
      </c>
      <c r="L109" s="447"/>
      <c r="M109" s="184">
        <f xml:space="preserve"> J7</f>
        <v>76</v>
      </c>
      <c r="N109" s="3"/>
      <c r="O109" s="478"/>
      <c r="P109" s="476" t="s">
        <v>184</v>
      </c>
      <c r="Q109" s="447"/>
      <c r="R109" s="184">
        <f xml:space="preserve"> O7</f>
        <v>53</v>
      </c>
      <c r="S109" s="3"/>
      <c r="T109" s="478"/>
      <c r="U109" s="476" t="s">
        <v>184</v>
      </c>
      <c r="V109" s="447"/>
      <c r="W109" s="184">
        <f xml:space="preserve"> T7</f>
        <v>71</v>
      </c>
      <c r="X109" s="3"/>
      <c r="Y109" s="478"/>
      <c r="Z109" s="476" t="s">
        <v>184</v>
      </c>
      <c r="AA109" s="447"/>
      <c r="AB109" s="184">
        <f xml:space="preserve"> Y7</f>
        <v>73</v>
      </c>
      <c r="AD109" s="478"/>
      <c r="AE109" s="476" t="s">
        <v>184</v>
      </c>
      <c r="AF109" s="447"/>
      <c r="AG109" s="184">
        <f xml:space="preserve"> AD7</f>
        <v>91</v>
      </c>
      <c r="AH109" s="3"/>
      <c r="AI109" s="478"/>
      <c r="AJ109" s="476" t="s">
        <v>184</v>
      </c>
      <c r="AK109" s="447"/>
      <c r="AL109" s="184">
        <f xml:space="preserve"> AI7</f>
        <v>68</v>
      </c>
      <c r="AM109" s="3"/>
      <c r="AN109" s="478"/>
      <c r="AO109" s="476" t="s">
        <v>184</v>
      </c>
      <c r="AP109" s="447"/>
      <c r="AQ109" s="184">
        <f xml:space="preserve"> AN7</f>
        <v>86</v>
      </c>
      <c r="AR109" s="3"/>
      <c r="AS109" s="478"/>
      <c r="AT109" s="476" t="s">
        <v>184</v>
      </c>
      <c r="AU109" s="447"/>
      <c r="AV109" s="184">
        <f xml:space="preserve"> AS7</f>
        <v>58</v>
      </c>
      <c r="AX109" s="478"/>
      <c r="AY109" s="476" t="s">
        <v>184</v>
      </c>
      <c r="AZ109" s="447"/>
      <c r="BA109" s="184">
        <f xml:space="preserve"> AX7</f>
        <v>76</v>
      </c>
      <c r="BB109" s="3"/>
      <c r="BC109" s="478"/>
      <c r="BD109" s="476" t="s">
        <v>184</v>
      </c>
      <c r="BE109" s="447"/>
      <c r="BF109" s="184">
        <f xml:space="preserve"> BC7</f>
        <v>53</v>
      </c>
      <c r="BG109" s="3"/>
      <c r="BH109" s="478"/>
      <c r="BI109" s="476" t="s">
        <v>184</v>
      </c>
      <c r="BJ109" s="447"/>
      <c r="BK109" s="184">
        <f xml:space="preserve"> BH7</f>
        <v>71</v>
      </c>
      <c r="BL109" s="3"/>
      <c r="BM109" s="478"/>
      <c r="BN109" s="476" t="s">
        <v>184</v>
      </c>
      <c r="BO109" s="447"/>
      <c r="BP109" s="184">
        <f xml:space="preserve"> BM7</f>
        <v>73</v>
      </c>
      <c r="BR109" s="478"/>
      <c r="BS109" s="476" t="s">
        <v>184</v>
      </c>
      <c r="BT109" s="447"/>
      <c r="BU109" s="184">
        <f xml:space="preserve"> BR7</f>
        <v>91</v>
      </c>
      <c r="BV109" s="3"/>
      <c r="BW109" s="478"/>
      <c r="BX109" s="476" t="s">
        <v>184</v>
      </c>
      <c r="BY109" s="447"/>
      <c r="BZ109" s="184">
        <f xml:space="preserve"> BW7</f>
        <v>68</v>
      </c>
      <c r="CA109" s="3"/>
      <c r="CB109" s="478"/>
      <c r="CC109" s="476" t="s">
        <v>184</v>
      </c>
      <c r="CD109" s="447"/>
      <c r="CE109" s="184">
        <f xml:space="preserve"> CB7</f>
        <v>86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28</v>
      </c>
      <c r="J110" s="478"/>
      <c r="K110" s="476" t="s">
        <v>186</v>
      </c>
      <c r="L110" s="447"/>
      <c r="M110" s="184">
        <f>J23-J41</f>
        <v>28</v>
      </c>
      <c r="O110" s="478"/>
      <c r="P110" s="476" t="s">
        <v>186</v>
      </c>
      <c r="Q110" s="447"/>
      <c r="R110" s="184">
        <f>O23-O41</f>
        <v>26</v>
      </c>
      <c r="T110" s="478"/>
      <c r="U110" s="476" t="s">
        <v>186</v>
      </c>
      <c r="V110" s="447"/>
      <c r="W110" s="184">
        <f>T23-T41</f>
        <v>26</v>
      </c>
      <c r="Y110" s="478"/>
      <c r="Z110" s="476" t="s">
        <v>186</v>
      </c>
      <c r="AA110" s="447"/>
      <c r="AB110" s="184">
        <f>Y23-Y41</f>
        <v>28</v>
      </c>
      <c r="AD110" s="478"/>
      <c r="AE110" s="476" t="s">
        <v>186</v>
      </c>
      <c r="AF110" s="447"/>
      <c r="AG110" s="184">
        <f>AD23-AD41</f>
        <v>28</v>
      </c>
      <c r="AI110" s="478"/>
      <c r="AJ110" s="476" t="s">
        <v>186</v>
      </c>
      <c r="AK110" s="447"/>
      <c r="AL110" s="184">
        <f>AI23-AI41</f>
        <v>26</v>
      </c>
      <c r="AN110" s="478"/>
      <c r="AO110" s="476" t="s">
        <v>186</v>
      </c>
      <c r="AP110" s="447"/>
      <c r="AQ110" s="184">
        <f>AN23-AN41</f>
        <v>26</v>
      </c>
      <c r="AS110" s="478"/>
      <c r="AT110" s="476" t="s">
        <v>186</v>
      </c>
      <c r="AU110" s="447"/>
      <c r="AV110" s="184">
        <f>AS23-AS41</f>
        <v>28</v>
      </c>
      <c r="AX110" s="478"/>
      <c r="AY110" s="476" t="s">
        <v>186</v>
      </c>
      <c r="AZ110" s="447"/>
      <c r="BA110" s="184">
        <f>AX23-AX41</f>
        <v>28</v>
      </c>
      <c r="BC110" s="478"/>
      <c r="BD110" s="476" t="s">
        <v>186</v>
      </c>
      <c r="BE110" s="447"/>
      <c r="BF110" s="184">
        <f>BC23-BC41</f>
        <v>26</v>
      </c>
      <c r="BH110" s="478"/>
      <c r="BI110" s="476" t="s">
        <v>186</v>
      </c>
      <c r="BJ110" s="447"/>
      <c r="BK110" s="184">
        <f>BH23-BH41</f>
        <v>26</v>
      </c>
      <c r="BM110" s="478"/>
      <c r="BN110" s="476" t="s">
        <v>186</v>
      </c>
      <c r="BO110" s="447"/>
      <c r="BP110" s="184">
        <f>BM23-BM41</f>
        <v>28</v>
      </c>
      <c r="BR110" s="478"/>
      <c r="BS110" s="476" t="s">
        <v>186</v>
      </c>
      <c r="BT110" s="447"/>
      <c r="BU110" s="184">
        <f>BR23-BR41</f>
        <v>28</v>
      </c>
      <c r="BW110" s="478"/>
      <c r="BX110" s="476" t="s">
        <v>186</v>
      </c>
      <c r="BY110" s="447"/>
      <c r="BZ110" s="184">
        <f>BW23-BW41</f>
        <v>26</v>
      </c>
      <c r="CB110" s="478"/>
      <c r="CC110" s="476" t="s">
        <v>186</v>
      </c>
      <c r="CD110" s="447"/>
      <c r="CE110" s="184">
        <f>CB23-CB41</f>
        <v>26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5</v>
      </c>
      <c r="J111" s="478"/>
      <c r="K111" s="476" t="s">
        <v>299</v>
      </c>
      <c r="L111" s="447"/>
      <c r="M111" s="184">
        <f>J45-J56</f>
        <v>12</v>
      </c>
      <c r="O111" s="478"/>
      <c r="P111" s="476" t="s">
        <v>299</v>
      </c>
      <c r="Q111" s="447"/>
      <c r="R111" s="184">
        <f>O45-O56</f>
        <v>5</v>
      </c>
      <c r="T111" s="478"/>
      <c r="U111" s="476" t="s">
        <v>299</v>
      </c>
      <c r="V111" s="447"/>
      <c r="W111" s="184">
        <f>T45-T56</f>
        <v>12</v>
      </c>
      <c r="Y111" s="478"/>
      <c r="Z111" s="476" t="s">
        <v>299</v>
      </c>
      <c r="AA111" s="447"/>
      <c r="AB111" s="184">
        <f>Y45-Y56</f>
        <v>7</v>
      </c>
      <c r="AD111" s="478"/>
      <c r="AE111" s="476" t="s">
        <v>299</v>
      </c>
      <c r="AF111" s="447"/>
      <c r="AG111" s="184">
        <f>AD45-AD56</f>
        <v>14</v>
      </c>
      <c r="AI111" s="478"/>
      <c r="AJ111" s="476" t="s">
        <v>299</v>
      </c>
      <c r="AK111" s="447"/>
      <c r="AL111" s="184">
        <f>AI45-AI56</f>
        <v>7</v>
      </c>
      <c r="AN111" s="478"/>
      <c r="AO111" s="476" t="s">
        <v>299</v>
      </c>
      <c r="AP111" s="447"/>
      <c r="AQ111" s="184">
        <f>AN45-AN56</f>
        <v>14</v>
      </c>
      <c r="AS111" s="478"/>
      <c r="AT111" s="476" t="s">
        <v>299</v>
      </c>
      <c r="AU111" s="447"/>
      <c r="AV111" s="184">
        <f>AS45-AS56</f>
        <v>5</v>
      </c>
      <c r="AX111" s="478"/>
      <c r="AY111" s="476" t="s">
        <v>299</v>
      </c>
      <c r="AZ111" s="447"/>
      <c r="BA111" s="184">
        <f>AX45-AX56</f>
        <v>12</v>
      </c>
      <c r="BC111" s="478"/>
      <c r="BD111" s="476" t="s">
        <v>299</v>
      </c>
      <c r="BE111" s="447"/>
      <c r="BF111" s="184">
        <f>BC45-BC56</f>
        <v>5</v>
      </c>
      <c r="BH111" s="478"/>
      <c r="BI111" s="476" t="s">
        <v>299</v>
      </c>
      <c r="BJ111" s="447"/>
      <c r="BK111" s="184">
        <f>BH45-BH56</f>
        <v>12</v>
      </c>
      <c r="BM111" s="478"/>
      <c r="BN111" s="476" t="s">
        <v>299</v>
      </c>
      <c r="BO111" s="447"/>
      <c r="BP111" s="184">
        <f>BM45-BM56</f>
        <v>7</v>
      </c>
      <c r="BR111" s="478"/>
      <c r="BS111" s="476" t="s">
        <v>299</v>
      </c>
      <c r="BT111" s="447"/>
      <c r="BU111" s="184">
        <f>BR45-BR56</f>
        <v>14</v>
      </c>
      <c r="BW111" s="478"/>
      <c r="BX111" s="476" t="s">
        <v>299</v>
      </c>
      <c r="BY111" s="447"/>
      <c r="BZ111" s="184">
        <f>BW45-BW56</f>
        <v>7</v>
      </c>
      <c r="CB111" s="478"/>
      <c r="CC111" s="476" t="s">
        <v>299</v>
      </c>
      <c r="CD111" s="447"/>
      <c r="CE111" s="184">
        <f>CB45-CB56</f>
        <v>14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19</v>
      </c>
      <c r="J112" s="478"/>
      <c r="K112" s="476" t="s">
        <v>187</v>
      </c>
      <c r="L112" s="447"/>
      <c r="M112" s="184">
        <f>J64-J80</f>
        <v>20</v>
      </c>
      <c r="O112" s="478"/>
      <c r="P112" s="476" t="s">
        <v>187</v>
      </c>
      <c r="Q112" s="447"/>
      <c r="R112" s="184">
        <f>O64-O80</f>
        <v>16</v>
      </c>
      <c r="T112" s="478"/>
      <c r="U112" s="476" t="s">
        <v>187</v>
      </c>
      <c r="V112" s="447"/>
      <c r="W112" s="184">
        <f>T64-T80</f>
        <v>17</v>
      </c>
      <c r="Y112" s="478"/>
      <c r="Z112" s="476" t="s">
        <v>187</v>
      </c>
      <c r="AA112" s="447"/>
      <c r="AB112" s="184">
        <f>Y64-Y80</f>
        <v>26</v>
      </c>
      <c r="AD112" s="478"/>
      <c r="AE112" s="476" t="s">
        <v>187</v>
      </c>
      <c r="AF112" s="447"/>
      <c r="AG112" s="184">
        <f>AD64-AD80</f>
        <v>27</v>
      </c>
      <c r="AI112" s="478"/>
      <c r="AJ112" s="476" t="s">
        <v>187</v>
      </c>
      <c r="AK112" s="447"/>
      <c r="AL112" s="184">
        <f>AI64-AI80</f>
        <v>23</v>
      </c>
      <c r="AN112" s="478"/>
      <c r="AO112" s="476" t="s">
        <v>187</v>
      </c>
      <c r="AP112" s="447"/>
      <c r="AQ112" s="184">
        <f>AN64-AN80</f>
        <v>24</v>
      </c>
      <c r="AS112" s="478"/>
      <c r="AT112" s="476" t="s">
        <v>187</v>
      </c>
      <c r="AU112" s="447"/>
      <c r="AV112" s="184">
        <f>AS64-AS80</f>
        <v>19</v>
      </c>
      <c r="AX112" s="478"/>
      <c r="AY112" s="476" t="s">
        <v>187</v>
      </c>
      <c r="AZ112" s="447"/>
      <c r="BA112" s="184">
        <f>AX64-AX80</f>
        <v>20</v>
      </c>
      <c r="BC112" s="478"/>
      <c r="BD112" s="476" t="s">
        <v>187</v>
      </c>
      <c r="BE112" s="447"/>
      <c r="BF112" s="184">
        <f>BC64-BC80</f>
        <v>16</v>
      </c>
      <c r="BH112" s="478"/>
      <c r="BI112" s="476" t="s">
        <v>187</v>
      </c>
      <c r="BJ112" s="447"/>
      <c r="BK112" s="184">
        <f>BH64-BH80</f>
        <v>17</v>
      </c>
      <c r="BM112" s="478"/>
      <c r="BN112" s="476" t="s">
        <v>187</v>
      </c>
      <c r="BO112" s="447"/>
      <c r="BP112" s="184">
        <f>BM64-BM80</f>
        <v>26</v>
      </c>
      <c r="BR112" s="478"/>
      <c r="BS112" s="476" t="s">
        <v>187</v>
      </c>
      <c r="BT112" s="447"/>
      <c r="BU112" s="184">
        <f>BR64-BR80</f>
        <v>27</v>
      </c>
      <c r="BW112" s="478"/>
      <c r="BX112" s="476" t="s">
        <v>187</v>
      </c>
      <c r="BY112" s="447"/>
      <c r="BZ112" s="184">
        <f>BW64-BW80</f>
        <v>23</v>
      </c>
      <c r="CB112" s="478"/>
      <c r="CC112" s="476" t="s">
        <v>187</v>
      </c>
      <c r="CD112" s="447"/>
      <c r="CE112" s="184">
        <f>CB64-CB80</f>
        <v>24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6</v>
      </c>
      <c r="J113" s="478"/>
      <c r="K113" s="476" t="s">
        <v>188</v>
      </c>
      <c r="L113" s="447"/>
      <c r="M113" s="184">
        <f>J84-J104+1</f>
        <v>16</v>
      </c>
      <c r="O113" s="478"/>
      <c r="P113" s="476" t="s">
        <v>188</v>
      </c>
      <c r="Q113" s="447"/>
      <c r="R113" s="184">
        <f>O84-O104+1</f>
        <v>6</v>
      </c>
      <c r="T113" s="478"/>
      <c r="U113" s="476" t="s">
        <v>188</v>
      </c>
      <c r="V113" s="447"/>
      <c r="W113" s="184">
        <f>T84-T104+1</f>
        <v>16</v>
      </c>
      <c r="Y113" s="478"/>
      <c r="Z113" s="476" t="s">
        <v>188</v>
      </c>
      <c r="AA113" s="447"/>
      <c r="AB113" s="184">
        <f>Y84-Y104+1</f>
        <v>6</v>
      </c>
      <c r="AD113" s="478"/>
      <c r="AE113" s="476" t="s">
        <v>188</v>
      </c>
      <c r="AF113" s="447"/>
      <c r="AG113" s="184">
        <f>AD84-AD104+1</f>
        <v>16</v>
      </c>
      <c r="AI113" s="478"/>
      <c r="AJ113" s="476" t="s">
        <v>188</v>
      </c>
      <c r="AK113" s="447"/>
      <c r="AL113" s="184">
        <f>AI84-AI104+1</f>
        <v>6</v>
      </c>
      <c r="AN113" s="478"/>
      <c r="AO113" s="476" t="s">
        <v>188</v>
      </c>
      <c r="AP113" s="447"/>
      <c r="AQ113" s="184">
        <f>AN84-AN104+1</f>
        <v>16</v>
      </c>
      <c r="AS113" s="478"/>
      <c r="AT113" s="476" t="s">
        <v>188</v>
      </c>
      <c r="AU113" s="447"/>
      <c r="AV113" s="184">
        <f>AS84-AS104+1</f>
        <v>19</v>
      </c>
      <c r="AX113" s="478"/>
      <c r="AY113" s="476" t="s">
        <v>188</v>
      </c>
      <c r="AZ113" s="447"/>
      <c r="BA113" s="184">
        <f>AX84-AX104+1</f>
        <v>19</v>
      </c>
      <c r="BC113" s="478"/>
      <c r="BD113" s="476" t="s">
        <v>188</v>
      </c>
      <c r="BE113" s="447"/>
      <c r="BF113" s="184">
        <f>BC84-BC104+1</f>
        <v>19</v>
      </c>
      <c r="BH113" s="478"/>
      <c r="BI113" s="476" t="s">
        <v>188</v>
      </c>
      <c r="BJ113" s="447"/>
      <c r="BK113" s="184">
        <f>BH84-BH104+1</f>
        <v>19</v>
      </c>
      <c r="BM113" s="478"/>
      <c r="BN113" s="476" t="s">
        <v>188</v>
      </c>
      <c r="BO113" s="447"/>
      <c r="BP113" s="184">
        <f>BM84-BM104+1</f>
        <v>19</v>
      </c>
      <c r="BR113" s="478"/>
      <c r="BS113" s="476" t="s">
        <v>188</v>
      </c>
      <c r="BT113" s="447"/>
      <c r="BU113" s="184">
        <f>BR84-BR104+1</f>
        <v>19</v>
      </c>
      <c r="BW113" s="478"/>
      <c r="BX113" s="476" t="s">
        <v>188</v>
      </c>
      <c r="BY113" s="447"/>
      <c r="BZ113" s="184">
        <f>BW84-BW104+1</f>
        <v>19</v>
      </c>
      <c r="CB113" s="478"/>
      <c r="CC113" s="476" t="s">
        <v>188</v>
      </c>
      <c r="CD113" s="447"/>
      <c r="CE113" s="184">
        <f>CB84-CB104+1</f>
        <v>19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69</v>
      </c>
      <c r="J114" s="478"/>
      <c r="K114" s="476" t="s">
        <v>228</v>
      </c>
      <c r="L114" s="447"/>
      <c r="M114" s="185">
        <f>MAX(K12,K16,K27,K29,K31)</f>
        <v>69</v>
      </c>
      <c r="O114" s="478"/>
      <c r="P114" s="476" t="s">
        <v>228</v>
      </c>
      <c r="Q114" s="447"/>
      <c r="R114" s="185">
        <f>MAX(P12,P16,P27,P29,P31)</f>
        <v>69</v>
      </c>
      <c r="T114" s="478"/>
      <c r="U114" s="476" t="s">
        <v>228</v>
      </c>
      <c r="V114" s="447"/>
      <c r="W114" s="185">
        <f>MAX(U12,U16,U27,U29,U31)</f>
        <v>69</v>
      </c>
      <c r="Y114" s="478"/>
      <c r="Z114" s="476" t="s">
        <v>228</v>
      </c>
      <c r="AA114" s="447"/>
      <c r="AB114" s="185">
        <f>MAX(Z12,Z16,Z27,Z29,Z31)</f>
        <v>69</v>
      </c>
      <c r="AD114" s="478"/>
      <c r="AE114" s="476" t="s">
        <v>228</v>
      </c>
      <c r="AF114" s="447"/>
      <c r="AG114" s="185">
        <f>MAX(AE12,AE16,AE27,AE29,AE31)</f>
        <v>69</v>
      </c>
      <c r="AI114" s="478"/>
      <c r="AJ114" s="476" t="s">
        <v>228</v>
      </c>
      <c r="AK114" s="447"/>
      <c r="AL114" s="185">
        <f>MAX(AJ12,AJ16,AJ27,AJ29,AJ31)</f>
        <v>69</v>
      </c>
      <c r="AN114" s="478"/>
      <c r="AO114" s="476" t="s">
        <v>228</v>
      </c>
      <c r="AP114" s="447"/>
      <c r="AQ114" s="185">
        <f>MAX(AO12,AO16,AO27,AO29,AO31)</f>
        <v>69</v>
      </c>
      <c r="AS114" s="478"/>
      <c r="AT114" s="476" t="s">
        <v>228</v>
      </c>
      <c r="AU114" s="447"/>
      <c r="AV114" s="185">
        <f>MAX(AT12,AT16,AT27,AT29,AT31)</f>
        <v>69</v>
      </c>
      <c r="AX114" s="478"/>
      <c r="AY114" s="476" t="s">
        <v>228</v>
      </c>
      <c r="AZ114" s="447"/>
      <c r="BA114" s="185">
        <f>MAX(AY12,AY16,AY27,AY29,AY31)</f>
        <v>69</v>
      </c>
      <c r="BC114" s="478"/>
      <c r="BD114" s="476" t="s">
        <v>228</v>
      </c>
      <c r="BE114" s="447"/>
      <c r="BF114" s="185">
        <f>MAX(BD12,BD16,BD27,BD29,BD31)</f>
        <v>69</v>
      </c>
      <c r="BH114" s="478"/>
      <c r="BI114" s="476" t="s">
        <v>228</v>
      </c>
      <c r="BJ114" s="447"/>
      <c r="BK114" s="185">
        <f>MAX(BI12,BI16,BI27,BI29,BI31)</f>
        <v>69</v>
      </c>
      <c r="BM114" s="478"/>
      <c r="BN114" s="476" t="s">
        <v>228</v>
      </c>
      <c r="BO114" s="447"/>
      <c r="BP114" s="185">
        <f>MAX(BN12,BN16,BN27,BN29,BN31)</f>
        <v>69</v>
      </c>
      <c r="BR114" s="478"/>
      <c r="BS114" s="476" t="s">
        <v>228</v>
      </c>
      <c r="BT114" s="447"/>
      <c r="BU114" s="185">
        <f>MAX(BS12,BS16,BS27,BS29,BS31)</f>
        <v>69</v>
      </c>
      <c r="BW114" s="478"/>
      <c r="BX114" s="476" t="s">
        <v>228</v>
      </c>
      <c r="BY114" s="447"/>
      <c r="BZ114" s="185">
        <f>MAX(BX12,BX16,BX27,BX29,BX31)</f>
        <v>69</v>
      </c>
      <c r="CB114" s="478"/>
      <c r="CC114" s="476" t="s">
        <v>228</v>
      </c>
      <c r="CD114" s="447"/>
      <c r="CE114" s="185">
        <f>MAX(CC12,CC16,CC27,CC29,CC31)</f>
        <v>69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67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63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67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63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67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63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67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63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M1:CF1"/>
    <mergeCell ref="BM4:BQ4"/>
    <mergeCell ref="BR4:BV4"/>
    <mergeCell ref="BW4:CA4"/>
    <mergeCell ref="CB4:CF4"/>
    <mergeCell ref="AS5:AU5"/>
    <mergeCell ref="BH108:BH115"/>
    <mergeCell ref="BI108:BJ108"/>
    <mergeCell ref="BI112:BJ112"/>
    <mergeCell ref="BM108:BM115"/>
    <mergeCell ref="BN108:BO108"/>
    <mergeCell ref="BN112:BO112"/>
    <mergeCell ref="BS112:BT112"/>
    <mergeCell ref="BX112:BY112"/>
    <mergeCell ref="CC112:CD112"/>
    <mergeCell ref="CC115:CD115"/>
    <mergeCell ref="BI115:BJ115"/>
    <mergeCell ref="BN115:BO115"/>
    <mergeCell ref="BS115:BT115"/>
    <mergeCell ref="BX115:BY115"/>
    <mergeCell ref="CC113:CD113"/>
    <mergeCell ref="BI114:BJ114"/>
    <mergeCell ref="BN114:BO114"/>
    <mergeCell ref="BX114:BY114"/>
    <mergeCell ref="Z109:AA109"/>
    <mergeCell ref="AE109:AF109"/>
    <mergeCell ref="AJ109:AK109"/>
    <mergeCell ref="U112:V112"/>
    <mergeCell ref="Z112:AA112"/>
    <mergeCell ref="AE112:AF112"/>
    <mergeCell ref="Z115:AA115"/>
    <mergeCell ref="AE115:AF115"/>
    <mergeCell ref="AS1:BL1"/>
    <mergeCell ref="AO112:AP112"/>
    <mergeCell ref="AT112:AU112"/>
    <mergeCell ref="AY112:AZ112"/>
    <mergeCell ref="BD114:BE114"/>
    <mergeCell ref="BD113:BE113"/>
    <mergeCell ref="BI111:BJ111"/>
    <mergeCell ref="AR5:AR6"/>
    <mergeCell ref="AN5:AP5"/>
    <mergeCell ref="BC4:BG4"/>
    <mergeCell ref="BH4:BL4"/>
    <mergeCell ref="AN4:AR4"/>
    <mergeCell ref="AS4:AW4"/>
    <mergeCell ref="AX4:BB4"/>
    <mergeCell ref="Y4:AC4"/>
    <mergeCell ref="AD4:AH4"/>
    <mergeCell ref="BN109:BO109"/>
    <mergeCell ref="BI113:BJ113"/>
    <mergeCell ref="F115:G115"/>
    <mergeCell ref="K115:L115"/>
    <mergeCell ref="P115:Q115"/>
    <mergeCell ref="U115:V115"/>
    <mergeCell ref="Y108:Y115"/>
    <mergeCell ref="Z113:AA113"/>
    <mergeCell ref="AE113:AF113"/>
    <mergeCell ref="AJ113:AK113"/>
    <mergeCell ref="Z114:AA114"/>
    <mergeCell ref="AE114:AF114"/>
    <mergeCell ref="AJ114:AK114"/>
    <mergeCell ref="Z108:AA108"/>
    <mergeCell ref="AD108:AD115"/>
    <mergeCell ref="AE108:AF108"/>
    <mergeCell ref="AI108:AI115"/>
    <mergeCell ref="AJ108:AK108"/>
    <mergeCell ref="AO110:AP110"/>
    <mergeCell ref="BD109:BE109"/>
    <mergeCell ref="BI110:BJ110"/>
    <mergeCell ref="AT111:AU111"/>
    <mergeCell ref="AY111:AZ111"/>
    <mergeCell ref="BD111:BE111"/>
    <mergeCell ref="AJ115:AK115"/>
    <mergeCell ref="BI109:BJ109"/>
    <mergeCell ref="AS108:AS115"/>
    <mergeCell ref="AT108:AU108"/>
    <mergeCell ref="AX108:AX115"/>
    <mergeCell ref="AY108:AZ108"/>
    <mergeCell ref="AO114:AP114"/>
    <mergeCell ref="AT114:AU114"/>
    <mergeCell ref="AY114:AZ114"/>
    <mergeCell ref="AO113:AP113"/>
    <mergeCell ref="AT113:AU113"/>
    <mergeCell ref="AY113:AZ113"/>
    <mergeCell ref="AT109:AU109"/>
    <mergeCell ref="AY109:AZ109"/>
    <mergeCell ref="BD115:BE115"/>
    <mergeCell ref="BD112:BE112"/>
    <mergeCell ref="CC110:CD110"/>
    <mergeCell ref="AT110:AU110"/>
    <mergeCell ref="AY110:AZ110"/>
    <mergeCell ref="BD110:BE110"/>
    <mergeCell ref="CB108:CB115"/>
    <mergeCell ref="CC108:CD108"/>
    <mergeCell ref="CC109:CD109"/>
    <mergeCell ref="CC111:CD111"/>
    <mergeCell ref="BR108:BR115"/>
    <mergeCell ref="BS108:BT108"/>
    <mergeCell ref="BW108:BW115"/>
    <mergeCell ref="BX108:BY108"/>
    <mergeCell ref="BS109:BT109"/>
    <mergeCell ref="BX109:BY109"/>
    <mergeCell ref="BC108:BC115"/>
    <mergeCell ref="BD108:BE108"/>
    <mergeCell ref="BX113:BY113"/>
    <mergeCell ref="BX111:BY111"/>
    <mergeCell ref="CC114:CD114"/>
    <mergeCell ref="BN113:BO113"/>
    <mergeCell ref="BS113:BT113"/>
    <mergeCell ref="BX110:BY110"/>
    <mergeCell ref="BS111:BT111"/>
    <mergeCell ref="BS114:BT114"/>
    <mergeCell ref="P110:Q110"/>
    <mergeCell ref="K113:L113"/>
    <mergeCell ref="P113:Q113"/>
    <mergeCell ref="BN111:BO111"/>
    <mergeCell ref="BN110:BO110"/>
    <mergeCell ref="BS110:BT110"/>
    <mergeCell ref="AJ110:AK110"/>
    <mergeCell ref="U109:V109"/>
    <mergeCell ref="U111:V111"/>
    <mergeCell ref="U110:V110"/>
    <mergeCell ref="AJ112:AK112"/>
    <mergeCell ref="Z111:AA111"/>
    <mergeCell ref="AE111:AF111"/>
    <mergeCell ref="AJ111:AK111"/>
    <mergeCell ref="Z110:AA110"/>
    <mergeCell ref="AE110:AF110"/>
    <mergeCell ref="AO111:AP111"/>
    <mergeCell ref="AN108:AN115"/>
    <mergeCell ref="AO108:AP108"/>
    <mergeCell ref="AO109:AP109"/>
    <mergeCell ref="U113:V113"/>
    <mergeCell ref="AO115:AP115"/>
    <mergeCell ref="AT115:AU115"/>
    <mergeCell ref="AY115:AZ115"/>
    <mergeCell ref="K114:L114"/>
    <mergeCell ref="P114:Q114"/>
    <mergeCell ref="U114:V114"/>
    <mergeCell ref="A80:A83"/>
    <mergeCell ref="A84:A92"/>
    <mergeCell ref="A93:A104"/>
    <mergeCell ref="E108:E115"/>
    <mergeCell ref="F108:G108"/>
    <mergeCell ref="F109:G109"/>
    <mergeCell ref="F110:G110"/>
    <mergeCell ref="F112:G112"/>
    <mergeCell ref="K112:L112"/>
    <mergeCell ref="P112:Q112"/>
    <mergeCell ref="T108:T115"/>
    <mergeCell ref="U108:V108"/>
    <mergeCell ref="J108:J115"/>
    <mergeCell ref="K108:L108"/>
    <mergeCell ref="O108:O115"/>
    <mergeCell ref="P108:Q108"/>
    <mergeCell ref="K109:L109"/>
    <mergeCell ref="P109:Q109"/>
    <mergeCell ref="K110:L110"/>
    <mergeCell ref="K111:L111"/>
    <mergeCell ref="P111:Q111"/>
    <mergeCell ref="A45:A51"/>
    <mergeCell ref="A56:A63"/>
    <mergeCell ref="A64:A75"/>
    <mergeCell ref="F111:G111"/>
    <mergeCell ref="F113:G113"/>
    <mergeCell ref="F114:G114"/>
    <mergeCell ref="A41:A44"/>
    <mergeCell ref="A52:A55"/>
    <mergeCell ref="A76:A79"/>
    <mergeCell ref="BK5:BK6"/>
    <mergeCell ref="BL5:BL6"/>
    <mergeCell ref="BH5:BJ5"/>
    <mergeCell ref="BA5:BA6"/>
    <mergeCell ref="BB5:BB6"/>
    <mergeCell ref="BC5:BE5"/>
    <mergeCell ref="BF5:BF6"/>
    <mergeCell ref="BG5:BG6"/>
    <mergeCell ref="A23:A40"/>
    <mergeCell ref="BU5:BU6"/>
    <mergeCell ref="BV5:BV6"/>
    <mergeCell ref="BW5:BY5"/>
    <mergeCell ref="BZ5:BZ6"/>
    <mergeCell ref="CA5:CA6"/>
    <mergeCell ref="BM5:BO5"/>
    <mergeCell ref="BP5:BP6"/>
    <mergeCell ref="BQ5:BQ6"/>
    <mergeCell ref="BR5:BT5"/>
    <mergeCell ref="AB5:AB6"/>
    <mergeCell ref="AC5:AC6"/>
    <mergeCell ref="AD5:AF5"/>
    <mergeCell ref="AG5:AG6"/>
    <mergeCell ref="AH5:AH6"/>
    <mergeCell ref="AI5:AK5"/>
    <mergeCell ref="A7:A22"/>
    <mergeCell ref="AV5:AV6"/>
    <mergeCell ref="Y5:AA5"/>
    <mergeCell ref="AQ5:AQ6"/>
    <mergeCell ref="J4:N4"/>
    <mergeCell ref="O4:S4"/>
    <mergeCell ref="T4:X4"/>
    <mergeCell ref="A4:A6"/>
    <mergeCell ref="B4:B6"/>
    <mergeCell ref="C4:C6"/>
    <mergeCell ref="D4:D6"/>
    <mergeCell ref="E4:I4"/>
    <mergeCell ref="W5:W6"/>
    <mergeCell ref="X5:X6"/>
    <mergeCell ref="T5:V5"/>
    <mergeCell ref="R5:R6"/>
    <mergeCell ref="S5:S6"/>
    <mergeCell ref="E5:G5"/>
    <mergeCell ref="H5:H6"/>
    <mergeCell ref="I5:I6"/>
    <mergeCell ref="J5:L5"/>
    <mergeCell ref="M5:M6"/>
    <mergeCell ref="N5:N6"/>
    <mergeCell ref="O5:Q5"/>
    <mergeCell ref="AI4:AM4"/>
    <mergeCell ref="AL5:AL6"/>
    <mergeCell ref="BW2:CA2"/>
    <mergeCell ref="CB2:CF2"/>
    <mergeCell ref="BH2:BL2"/>
    <mergeCell ref="BM2:BQ2"/>
    <mergeCell ref="BR2:BV2"/>
    <mergeCell ref="AS2:AW2"/>
    <mergeCell ref="AX2:BB2"/>
    <mergeCell ref="BC2:BG2"/>
    <mergeCell ref="BW3:CA3"/>
    <mergeCell ref="CB3:CF3"/>
    <mergeCell ref="BH3:BL3"/>
    <mergeCell ref="BM3:BQ3"/>
    <mergeCell ref="BR3:BV3"/>
    <mergeCell ref="AS3:AW3"/>
    <mergeCell ref="AX3:BB3"/>
    <mergeCell ref="BC3:BG3"/>
    <mergeCell ref="AM5:AM6"/>
    <mergeCell ref="AW5:AW6"/>
    <mergeCell ref="AX5:AZ5"/>
    <mergeCell ref="CE5:CE6"/>
    <mergeCell ref="CF5:CF6"/>
    <mergeCell ref="CB5:CD5"/>
    <mergeCell ref="AD2:AH2"/>
    <mergeCell ref="AI2:AM2"/>
    <mergeCell ref="AN2:AR2"/>
    <mergeCell ref="T2:X2"/>
    <mergeCell ref="Y2:AC2"/>
    <mergeCell ref="A1:D3"/>
    <mergeCell ref="E1:X1"/>
    <mergeCell ref="Y1:AR1"/>
    <mergeCell ref="E2:I2"/>
    <mergeCell ref="J2:N2"/>
    <mergeCell ref="O2:S2"/>
    <mergeCell ref="AD3:AH3"/>
    <mergeCell ref="AI3:AM3"/>
    <mergeCell ref="AN3:AR3"/>
    <mergeCell ref="T3:X3"/>
    <mergeCell ref="Y3:AC3"/>
    <mergeCell ref="E3:I3"/>
    <mergeCell ref="J3:N3"/>
    <mergeCell ref="O3:S3"/>
  </mergeCells>
  <dataValidations count="2">
    <dataValidation type="list" allowBlank="1" showInputMessage="1" showErrorMessage="1" sqref="BB7:BB104 BG7:BG104 BV7:BV104 BQ7:BQ104 N7:N104 BL7:BL104 I7:I104 S7:S104 X7:X104 CA7:CA104 CF7:CF104 AR7:AR104 AM7:AM104 AC7:AC104 AH7:AH104 AW7:AW104">
      <formula1>"-,2200,2400,2600,2800,3000,3200,3400"</formula1>
    </dataValidation>
    <dataValidation type="list" allowBlank="1" showInputMessage="1" showErrorMessage="1" sqref="BA7:BA104 BF7:BF104 BZ7:BZ104 BP7:BP104 M7:M104 BK7:BK104 H7:H104 R7:R104 W7:W104 BU7:BU104 CE7:CE104 AQ7:AQ104 AL7:AL104 AB7:AB104 AG7:AG104 AV7:AV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D3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482" t="s">
        <v>193</v>
      </c>
      <c r="B1" s="482"/>
      <c r="C1" s="482"/>
      <c r="D1" s="483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482"/>
      <c r="B2" s="482"/>
      <c r="C2" s="482"/>
      <c r="D2" s="483"/>
      <c r="E2" s="456" t="s">
        <v>248</v>
      </c>
      <c r="F2" s="457"/>
      <c r="G2" s="457"/>
      <c r="H2" s="457"/>
      <c r="I2" s="458"/>
      <c r="J2" s="456" t="s">
        <v>248</v>
      </c>
      <c r="K2" s="457"/>
      <c r="L2" s="457"/>
      <c r="M2" s="457"/>
      <c r="N2" s="458"/>
      <c r="O2" s="456" t="s">
        <v>248</v>
      </c>
      <c r="P2" s="457"/>
      <c r="Q2" s="457"/>
      <c r="R2" s="457"/>
      <c r="S2" s="458"/>
      <c r="T2" s="456" t="s">
        <v>248</v>
      </c>
      <c r="U2" s="457"/>
      <c r="V2" s="457"/>
      <c r="W2" s="457"/>
      <c r="X2" s="458"/>
      <c r="Y2" s="486" t="s">
        <v>248</v>
      </c>
      <c r="Z2" s="487"/>
      <c r="AA2" s="487"/>
      <c r="AB2" s="487"/>
      <c r="AC2" s="488"/>
      <c r="AD2" s="486" t="s">
        <v>248</v>
      </c>
      <c r="AE2" s="487"/>
      <c r="AF2" s="487"/>
      <c r="AG2" s="487"/>
      <c r="AH2" s="488"/>
      <c r="AI2" s="486" t="s">
        <v>248</v>
      </c>
      <c r="AJ2" s="487"/>
      <c r="AK2" s="487"/>
      <c r="AL2" s="487"/>
      <c r="AM2" s="488"/>
      <c r="AN2" s="486" t="s">
        <v>248</v>
      </c>
      <c r="AO2" s="487"/>
      <c r="AP2" s="487"/>
      <c r="AQ2" s="487"/>
      <c r="AR2" s="488"/>
      <c r="AS2" s="492" t="s">
        <v>248</v>
      </c>
      <c r="AT2" s="493"/>
      <c r="AU2" s="493"/>
      <c r="AV2" s="493"/>
      <c r="AW2" s="494"/>
      <c r="AX2" s="492" t="s">
        <v>248</v>
      </c>
      <c r="AY2" s="493"/>
      <c r="AZ2" s="493"/>
      <c r="BA2" s="493"/>
      <c r="BB2" s="494"/>
      <c r="BC2" s="492" t="s">
        <v>248</v>
      </c>
      <c r="BD2" s="493"/>
      <c r="BE2" s="493"/>
      <c r="BF2" s="493"/>
      <c r="BG2" s="494"/>
      <c r="BH2" s="492" t="s">
        <v>248</v>
      </c>
      <c r="BI2" s="493"/>
      <c r="BJ2" s="493"/>
      <c r="BK2" s="493"/>
      <c r="BL2" s="494"/>
      <c r="BM2" s="489" t="s">
        <v>248</v>
      </c>
      <c r="BN2" s="490"/>
      <c r="BO2" s="490"/>
      <c r="BP2" s="490"/>
      <c r="BQ2" s="491"/>
      <c r="BR2" s="489" t="s">
        <v>248</v>
      </c>
      <c r="BS2" s="490"/>
      <c r="BT2" s="490"/>
      <c r="BU2" s="490"/>
      <c r="BV2" s="491"/>
      <c r="BW2" s="489" t="s">
        <v>248</v>
      </c>
      <c r="BX2" s="490"/>
      <c r="BY2" s="490"/>
      <c r="BZ2" s="490"/>
      <c r="CA2" s="491"/>
      <c r="CB2" s="489" t="s">
        <v>248</v>
      </c>
      <c r="CC2" s="490"/>
      <c r="CD2" s="490"/>
      <c r="CE2" s="490"/>
      <c r="CF2" s="491"/>
    </row>
    <row r="3" spans="1:84" ht="24" customHeight="1" thickBot="1" x14ac:dyDescent="0.25">
      <c r="A3" s="484"/>
      <c r="B3" s="484"/>
      <c r="C3" s="484"/>
      <c r="D3" s="485"/>
      <c r="E3" s="518" t="s">
        <v>156</v>
      </c>
      <c r="F3" s="519"/>
      <c r="G3" s="519"/>
      <c r="H3" s="519"/>
      <c r="I3" s="520"/>
      <c r="J3" s="518" t="s">
        <v>156</v>
      </c>
      <c r="K3" s="519"/>
      <c r="L3" s="519"/>
      <c r="M3" s="519"/>
      <c r="N3" s="520"/>
      <c r="O3" s="518" t="s">
        <v>156</v>
      </c>
      <c r="P3" s="519"/>
      <c r="Q3" s="519"/>
      <c r="R3" s="519"/>
      <c r="S3" s="520"/>
      <c r="T3" s="518" t="s">
        <v>156</v>
      </c>
      <c r="U3" s="519"/>
      <c r="V3" s="519"/>
      <c r="W3" s="519"/>
      <c r="X3" s="520"/>
      <c r="Y3" s="513" t="s">
        <v>156</v>
      </c>
      <c r="Z3" s="514"/>
      <c r="AA3" s="514"/>
      <c r="AB3" s="514"/>
      <c r="AC3" s="515"/>
      <c r="AD3" s="513" t="s">
        <v>156</v>
      </c>
      <c r="AE3" s="514"/>
      <c r="AF3" s="514"/>
      <c r="AG3" s="514"/>
      <c r="AH3" s="515"/>
      <c r="AI3" s="513" t="s">
        <v>156</v>
      </c>
      <c r="AJ3" s="514"/>
      <c r="AK3" s="514"/>
      <c r="AL3" s="514"/>
      <c r="AM3" s="515"/>
      <c r="AN3" s="513" t="s">
        <v>156</v>
      </c>
      <c r="AO3" s="514"/>
      <c r="AP3" s="514"/>
      <c r="AQ3" s="514"/>
      <c r="AR3" s="515"/>
      <c r="AS3" s="510" t="s">
        <v>156</v>
      </c>
      <c r="AT3" s="511"/>
      <c r="AU3" s="511"/>
      <c r="AV3" s="511"/>
      <c r="AW3" s="512"/>
      <c r="AX3" s="510" t="s">
        <v>156</v>
      </c>
      <c r="AY3" s="511"/>
      <c r="AZ3" s="511"/>
      <c r="BA3" s="511"/>
      <c r="BB3" s="512"/>
      <c r="BC3" s="510" t="s">
        <v>156</v>
      </c>
      <c r="BD3" s="511"/>
      <c r="BE3" s="511"/>
      <c r="BF3" s="511"/>
      <c r="BG3" s="512"/>
      <c r="BH3" s="510" t="s">
        <v>156</v>
      </c>
      <c r="BI3" s="511"/>
      <c r="BJ3" s="511"/>
      <c r="BK3" s="511"/>
      <c r="BL3" s="512"/>
      <c r="BM3" s="507" t="s">
        <v>156</v>
      </c>
      <c r="BN3" s="508"/>
      <c r="BO3" s="508"/>
      <c r="BP3" s="508"/>
      <c r="BQ3" s="509"/>
      <c r="BR3" s="507" t="s">
        <v>156</v>
      </c>
      <c r="BS3" s="508"/>
      <c r="BT3" s="508"/>
      <c r="BU3" s="508"/>
      <c r="BV3" s="509"/>
      <c r="BW3" s="507" t="s">
        <v>156</v>
      </c>
      <c r="BX3" s="508"/>
      <c r="BY3" s="508"/>
      <c r="BZ3" s="508"/>
      <c r="CA3" s="509"/>
      <c r="CB3" s="507" t="s">
        <v>156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249</v>
      </c>
      <c r="F4" s="457"/>
      <c r="G4" s="457"/>
      <c r="H4" s="457"/>
      <c r="I4" s="458"/>
      <c r="J4" s="456" t="s">
        <v>249</v>
      </c>
      <c r="K4" s="457"/>
      <c r="L4" s="457"/>
      <c r="M4" s="457"/>
      <c r="N4" s="458"/>
      <c r="O4" s="456" t="s">
        <v>249</v>
      </c>
      <c r="P4" s="457"/>
      <c r="Q4" s="457"/>
      <c r="R4" s="457"/>
      <c r="S4" s="458"/>
      <c r="T4" s="456" t="s">
        <v>249</v>
      </c>
      <c r="U4" s="457"/>
      <c r="V4" s="457"/>
      <c r="W4" s="457"/>
      <c r="X4" s="458"/>
      <c r="Y4" s="486" t="s">
        <v>249</v>
      </c>
      <c r="Z4" s="487"/>
      <c r="AA4" s="487"/>
      <c r="AB4" s="487"/>
      <c r="AC4" s="488"/>
      <c r="AD4" s="486" t="s">
        <v>249</v>
      </c>
      <c r="AE4" s="487"/>
      <c r="AF4" s="487"/>
      <c r="AG4" s="487"/>
      <c r="AH4" s="488"/>
      <c r="AI4" s="486" t="s">
        <v>249</v>
      </c>
      <c r="AJ4" s="487"/>
      <c r="AK4" s="487"/>
      <c r="AL4" s="487"/>
      <c r="AM4" s="488"/>
      <c r="AN4" s="486" t="s">
        <v>249</v>
      </c>
      <c r="AO4" s="487"/>
      <c r="AP4" s="487"/>
      <c r="AQ4" s="487"/>
      <c r="AR4" s="488"/>
      <c r="AS4" s="492" t="s">
        <v>249</v>
      </c>
      <c r="AT4" s="493"/>
      <c r="AU4" s="493"/>
      <c r="AV4" s="493"/>
      <c r="AW4" s="494"/>
      <c r="AX4" s="492" t="s">
        <v>249</v>
      </c>
      <c r="AY4" s="493"/>
      <c r="AZ4" s="493"/>
      <c r="BA4" s="493"/>
      <c r="BB4" s="494"/>
      <c r="BC4" s="492" t="s">
        <v>249</v>
      </c>
      <c r="BD4" s="493"/>
      <c r="BE4" s="493"/>
      <c r="BF4" s="493"/>
      <c r="BG4" s="494"/>
      <c r="BH4" s="492" t="s">
        <v>249</v>
      </c>
      <c r="BI4" s="493"/>
      <c r="BJ4" s="493"/>
      <c r="BK4" s="493"/>
      <c r="BL4" s="494"/>
      <c r="BM4" s="489" t="s">
        <v>249</v>
      </c>
      <c r="BN4" s="490"/>
      <c r="BO4" s="490"/>
      <c r="BP4" s="490"/>
      <c r="BQ4" s="491"/>
      <c r="BR4" s="489" t="s">
        <v>249</v>
      </c>
      <c r="BS4" s="490"/>
      <c r="BT4" s="490"/>
      <c r="BU4" s="490"/>
      <c r="BV4" s="491"/>
      <c r="BW4" s="489" t="s">
        <v>249</v>
      </c>
      <c r="BX4" s="490"/>
      <c r="BY4" s="490"/>
      <c r="BZ4" s="490"/>
      <c r="CA4" s="491"/>
      <c r="CB4" s="489" t="s">
        <v>249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143</v>
      </c>
      <c r="F7" s="69">
        <v>30</v>
      </c>
      <c r="G7" s="59" t="s">
        <v>130</v>
      </c>
      <c r="H7" s="119" t="s">
        <v>4</v>
      </c>
      <c r="I7" s="119" t="s">
        <v>4</v>
      </c>
      <c r="J7" s="9">
        <f t="shared" ref="J7:J70" si="0">E7+12</f>
        <v>155</v>
      </c>
      <c r="K7" s="69">
        <v>30</v>
      </c>
      <c r="L7" s="59" t="s">
        <v>130</v>
      </c>
      <c r="M7" s="119" t="s">
        <v>4</v>
      </c>
      <c r="N7" s="119" t="s">
        <v>4</v>
      </c>
      <c r="O7" s="40">
        <f>E7-25</f>
        <v>118</v>
      </c>
      <c r="P7" s="209" t="s">
        <v>4</v>
      </c>
      <c r="Q7" s="174" t="s">
        <v>130</v>
      </c>
      <c r="R7" s="119" t="s">
        <v>4</v>
      </c>
      <c r="S7" s="119" t="s">
        <v>4</v>
      </c>
      <c r="T7" s="39">
        <f t="shared" ref="T7:T70" si="1">J7+O7-E7</f>
        <v>130</v>
      </c>
      <c r="U7" s="209" t="s">
        <v>4</v>
      </c>
      <c r="V7" s="174" t="s">
        <v>130</v>
      </c>
      <c r="W7" s="119" t="s">
        <v>4</v>
      </c>
      <c r="X7" s="119" t="s">
        <v>4</v>
      </c>
      <c r="Y7" s="9">
        <f t="shared" ref="Y7:Y20" si="2">E7+16</f>
        <v>159</v>
      </c>
      <c r="Z7" s="69">
        <v>30</v>
      </c>
      <c r="AA7" s="59" t="s">
        <v>130</v>
      </c>
      <c r="AB7" s="119" t="s">
        <v>4</v>
      </c>
      <c r="AC7" s="119" t="s">
        <v>4</v>
      </c>
      <c r="AD7" s="9">
        <f t="shared" ref="AD7:AD20" si="3">Y7+12</f>
        <v>171</v>
      </c>
      <c r="AE7" s="69">
        <v>30</v>
      </c>
      <c r="AF7" s="59" t="s">
        <v>130</v>
      </c>
      <c r="AG7" s="119" t="s">
        <v>4</v>
      </c>
      <c r="AH7" s="119" t="s">
        <v>4</v>
      </c>
      <c r="AI7" s="40">
        <f>Y7-26</f>
        <v>133</v>
      </c>
      <c r="AJ7" s="209" t="s">
        <v>4</v>
      </c>
      <c r="AK7" s="174" t="s">
        <v>130</v>
      </c>
      <c r="AL7" s="119" t="s">
        <v>4</v>
      </c>
      <c r="AM7" s="119" t="s">
        <v>4</v>
      </c>
      <c r="AN7" s="39">
        <f t="shared" ref="AN7:AN20" si="4">AD7+AI7-Y7</f>
        <v>145</v>
      </c>
      <c r="AO7" s="209" t="s">
        <v>4</v>
      </c>
      <c r="AP7" s="174" t="s">
        <v>130</v>
      </c>
      <c r="AQ7" s="119" t="s">
        <v>4</v>
      </c>
      <c r="AR7" s="119" t="s">
        <v>4</v>
      </c>
      <c r="AS7" s="9">
        <v>143</v>
      </c>
      <c r="AT7" s="69">
        <v>30</v>
      </c>
      <c r="AU7" s="59" t="s">
        <v>130</v>
      </c>
      <c r="AV7" s="119" t="s">
        <v>4</v>
      </c>
      <c r="AW7" s="119" t="s">
        <v>4</v>
      </c>
      <c r="AX7" s="9">
        <f t="shared" ref="AX7:AX70" si="5">AS7+12</f>
        <v>155</v>
      </c>
      <c r="AY7" s="69">
        <v>30</v>
      </c>
      <c r="AZ7" s="59" t="s">
        <v>130</v>
      </c>
      <c r="BA7" s="119" t="s">
        <v>4</v>
      </c>
      <c r="BB7" s="119" t="s">
        <v>4</v>
      </c>
      <c r="BC7" s="40">
        <f>AS7-25</f>
        <v>118</v>
      </c>
      <c r="BD7" s="209" t="s">
        <v>4</v>
      </c>
      <c r="BE7" s="174" t="s">
        <v>130</v>
      </c>
      <c r="BF7" s="119" t="s">
        <v>4</v>
      </c>
      <c r="BG7" s="119" t="s">
        <v>4</v>
      </c>
      <c r="BH7" s="39">
        <f t="shared" ref="BH7:BH70" si="6">AX7+BC7-AS7</f>
        <v>130</v>
      </c>
      <c r="BI7" s="209" t="s">
        <v>4</v>
      </c>
      <c r="BJ7" s="174" t="s">
        <v>130</v>
      </c>
      <c r="BK7" s="119" t="s">
        <v>4</v>
      </c>
      <c r="BL7" s="119" t="s">
        <v>4</v>
      </c>
      <c r="BM7" s="9">
        <f t="shared" ref="BM7:BM20" si="7">AS7+16</f>
        <v>159</v>
      </c>
      <c r="BN7" s="69">
        <v>30</v>
      </c>
      <c r="BO7" s="59" t="s">
        <v>130</v>
      </c>
      <c r="BP7" s="119" t="s">
        <v>4</v>
      </c>
      <c r="BQ7" s="119" t="s">
        <v>4</v>
      </c>
      <c r="BR7" s="9">
        <f t="shared" ref="BR7:BR70" si="8">BM7+12</f>
        <v>171</v>
      </c>
      <c r="BS7" s="69">
        <v>30</v>
      </c>
      <c r="BT7" s="59" t="s">
        <v>130</v>
      </c>
      <c r="BU7" s="119" t="s">
        <v>4</v>
      </c>
      <c r="BV7" s="119" t="s">
        <v>4</v>
      </c>
      <c r="BW7" s="40">
        <f>BM7-26</f>
        <v>133</v>
      </c>
      <c r="BX7" s="209" t="s">
        <v>4</v>
      </c>
      <c r="BY7" s="174" t="s">
        <v>130</v>
      </c>
      <c r="BZ7" s="119" t="s">
        <v>4</v>
      </c>
      <c r="CA7" s="119" t="s">
        <v>4</v>
      </c>
      <c r="CB7" s="39">
        <f t="shared" ref="CB7:CB70" si="9">BR7+BW7-BM7</f>
        <v>145</v>
      </c>
      <c r="CC7" s="209" t="s">
        <v>4</v>
      </c>
      <c r="CD7" s="174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143</v>
      </c>
      <c r="F8" s="207">
        <v>4.2</v>
      </c>
      <c r="G8" s="61" t="s">
        <v>131</v>
      </c>
      <c r="H8" s="120" t="s">
        <v>134</v>
      </c>
      <c r="I8" s="120" t="s">
        <v>4</v>
      </c>
      <c r="J8" s="12">
        <f t="shared" si="0"/>
        <v>155</v>
      </c>
      <c r="K8" s="207">
        <v>4.2</v>
      </c>
      <c r="L8" s="61" t="s">
        <v>131</v>
      </c>
      <c r="M8" s="120" t="s">
        <v>134</v>
      </c>
      <c r="N8" s="120" t="s">
        <v>4</v>
      </c>
      <c r="O8" s="40">
        <f>E8-25</f>
        <v>118</v>
      </c>
      <c r="P8" s="211" t="s">
        <v>4</v>
      </c>
      <c r="Q8" s="176" t="s">
        <v>131</v>
      </c>
      <c r="R8" s="120" t="s">
        <v>134</v>
      </c>
      <c r="S8" s="120" t="s">
        <v>4</v>
      </c>
      <c r="T8" s="39">
        <f t="shared" si="1"/>
        <v>130</v>
      </c>
      <c r="U8" s="211" t="s">
        <v>4</v>
      </c>
      <c r="V8" s="176" t="s">
        <v>131</v>
      </c>
      <c r="W8" s="120" t="s">
        <v>134</v>
      </c>
      <c r="X8" s="120" t="s">
        <v>4</v>
      </c>
      <c r="Y8" s="12">
        <f t="shared" si="2"/>
        <v>159</v>
      </c>
      <c r="Z8" s="207">
        <v>4.2</v>
      </c>
      <c r="AA8" s="61" t="s">
        <v>131</v>
      </c>
      <c r="AB8" s="120" t="s">
        <v>134</v>
      </c>
      <c r="AC8" s="120" t="s">
        <v>4</v>
      </c>
      <c r="AD8" s="12">
        <f t="shared" si="3"/>
        <v>171</v>
      </c>
      <c r="AE8" s="207">
        <v>4.2</v>
      </c>
      <c r="AF8" s="61" t="s">
        <v>131</v>
      </c>
      <c r="AG8" s="120" t="s">
        <v>134</v>
      </c>
      <c r="AH8" s="120" t="s">
        <v>4</v>
      </c>
      <c r="AI8" s="40">
        <f>Y8-26</f>
        <v>133</v>
      </c>
      <c r="AJ8" s="211" t="s">
        <v>4</v>
      </c>
      <c r="AK8" s="176" t="s">
        <v>131</v>
      </c>
      <c r="AL8" s="120" t="s">
        <v>134</v>
      </c>
      <c r="AM8" s="120" t="s">
        <v>4</v>
      </c>
      <c r="AN8" s="39">
        <f t="shared" si="4"/>
        <v>145</v>
      </c>
      <c r="AO8" s="211" t="s">
        <v>4</v>
      </c>
      <c r="AP8" s="176" t="s">
        <v>131</v>
      </c>
      <c r="AQ8" s="120" t="s">
        <v>134</v>
      </c>
      <c r="AR8" s="120" t="s">
        <v>4</v>
      </c>
      <c r="AS8" s="12">
        <v>143</v>
      </c>
      <c r="AT8" s="207">
        <v>4.2</v>
      </c>
      <c r="AU8" s="61" t="s">
        <v>131</v>
      </c>
      <c r="AV8" s="120" t="s">
        <v>134</v>
      </c>
      <c r="AW8" s="120" t="s">
        <v>4</v>
      </c>
      <c r="AX8" s="12">
        <f t="shared" si="5"/>
        <v>155</v>
      </c>
      <c r="AY8" s="207">
        <v>4.2</v>
      </c>
      <c r="AZ8" s="61" t="s">
        <v>131</v>
      </c>
      <c r="BA8" s="120" t="s">
        <v>134</v>
      </c>
      <c r="BB8" s="120" t="s">
        <v>4</v>
      </c>
      <c r="BC8" s="40">
        <f>AS8-25</f>
        <v>118</v>
      </c>
      <c r="BD8" s="211" t="s">
        <v>4</v>
      </c>
      <c r="BE8" s="176" t="s">
        <v>131</v>
      </c>
      <c r="BF8" s="120" t="s">
        <v>134</v>
      </c>
      <c r="BG8" s="120" t="s">
        <v>4</v>
      </c>
      <c r="BH8" s="39">
        <f t="shared" si="6"/>
        <v>130</v>
      </c>
      <c r="BI8" s="211" t="s">
        <v>4</v>
      </c>
      <c r="BJ8" s="176" t="s">
        <v>131</v>
      </c>
      <c r="BK8" s="120" t="s">
        <v>134</v>
      </c>
      <c r="BL8" s="120" t="s">
        <v>4</v>
      </c>
      <c r="BM8" s="12">
        <f t="shared" si="7"/>
        <v>159</v>
      </c>
      <c r="BN8" s="207">
        <v>4.2</v>
      </c>
      <c r="BO8" s="61" t="s">
        <v>131</v>
      </c>
      <c r="BP8" s="120" t="s">
        <v>134</v>
      </c>
      <c r="BQ8" s="120" t="s">
        <v>4</v>
      </c>
      <c r="BR8" s="12">
        <f t="shared" si="8"/>
        <v>171</v>
      </c>
      <c r="BS8" s="207">
        <v>4.2</v>
      </c>
      <c r="BT8" s="61" t="s">
        <v>131</v>
      </c>
      <c r="BU8" s="120" t="s">
        <v>134</v>
      </c>
      <c r="BV8" s="120" t="s">
        <v>4</v>
      </c>
      <c r="BW8" s="40">
        <f>BM8-26</f>
        <v>133</v>
      </c>
      <c r="BX8" s="211" t="s">
        <v>4</v>
      </c>
      <c r="BY8" s="176" t="s">
        <v>131</v>
      </c>
      <c r="BZ8" s="120" t="s">
        <v>134</v>
      </c>
      <c r="CA8" s="120" t="s">
        <v>4</v>
      </c>
      <c r="CB8" s="39">
        <f t="shared" si="9"/>
        <v>145</v>
      </c>
      <c r="CC8" s="211" t="s">
        <v>4</v>
      </c>
      <c r="CD8" s="176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141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153</v>
      </c>
      <c r="K9" s="70" t="s">
        <v>4</v>
      </c>
      <c r="L9" s="61" t="s">
        <v>130</v>
      </c>
      <c r="M9" s="121" t="s">
        <v>4</v>
      </c>
      <c r="N9" s="121" t="s">
        <v>4</v>
      </c>
      <c r="O9" s="40">
        <f t="shared" ref="O9:O13" si="10">E9-23</f>
        <v>118</v>
      </c>
      <c r="P9" s="70" t="s">
        <v>4</v>
      </c>
      <c r="Q9" s="61" t="s">
        <v>130</v>
      </c>
      <c r="R9" s="121" t="s">
        <v>4</v>
      </c>
      <c r="S9" s="121" t="s">
        <v>4</v>
      </c>
      <c r="T9" s="39">
        <f t="shared" si="1"/>
        <v>130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2"/>
        <v>157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3"/>
        <v>169</v>
      </c>
      <c r="AE9" s="70" t="s">
        <v>4</v>
      </c>
      <c r="AF9" s="61" t="s">
        <v>130</v>
      </c>
      <c r="AG9" s="121" t="s">
        <v>4</v>
      </c>
      <c r="AH9" s="121" t="s">
        <v>4</v>
      </c>
      <c r="AI9" s="40">
        <f t="shared" ref="AI9:AI13" si="11">Y9-24</f>
        <v>133</v>
      </c>
      <c r="AJ9" s="70" t="s">
        <v>4</v>
      </c>
      <c r="AK9" s="61" t="s">
        <v>130</v>
      </c>
      <c r="AL9" s="121" t="s">
        <v>4</v>
      </c>
      <c r="AM9" s="121" t="s">
        <v>4</v>
      </c>
      <c r="AN9" s="39">
        <f t="shared" si="4"/>
        <v>145</v>
      </c>
      <c r="AO9" s="70" t="s">
        <v>4</v>
      </c>
      <c r="AP9" s="61" t="s">
        <v>130</v>
      </c>
      <c r="AQ9" s="121" t="s">
        <v>4</v>
      </c>
      <c r="AR9" s="121" t="s">
        <v>4</v>
      </c>
      <c r="AS9" s="12">
        <v>141</v>
      </c>
      <c r="AT9" s="70" t="s">
        <v>4</v>
      </c>
      <c r="AU9" s="61" t="s">
        <v>130</v>
      </c>
      <c r="AV9" s="121" t="s">
        <v>4</v>
      </c>
      <c r="AW9" s="121" t="s">
        <v>4</v>
      </c>
      <c r="AX9" s="12">
        <f t="shared" si="5"/>
        <v>153</v>
      </c>
      <c r="AY9" s="70" t="s">
        <v>4</v>
      </c>
      <c r="AZ9" s="61" t="s">
        <v>130</v>
      </c>
      <c r="BA9" s="121" t="s">
        <v>4</v>
      </c>
      <c r="BB9" s="121" t="s">
        <v>4</v>
      </c>
      <c r="BC9" s="40">
        <f t="shared" ref="BC9:BC13" si="12">AS9-23</f>
        <v>118</v>
      </c>
      <c r="BD9" s="70" t="s">
        <v>4</v>
      </c>
      <c r="BE9" s="61" t="s">
        <v>130</v>
      </c>
      <c r="BF9" s="121" t="s">
        <v>4</v>
      </c>
      <c r="BG9" s="121" t="s">
        <v>4</v>
      </c>
      <c r="BH9" s="39">
        <f t="shared" si="6"/>
        <v>130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7"/>
        <v>157</v>
      </c>
      <c r="BN9" s="70" t="s">
        <v>4</v>
      </c>
      <c r="BO9" s="61" t="s">
        <v>130</v>
      </c>
      <c r="BP9" s="121" t="s">
        <v>4</v>
      </c>
      <c r="BQ9" s="121" t="s">
        <v>4</v>
      </c>
      <c r="BR9" s="12">
        <f t="shared" si="8"/>
        <v>169</v>
      </c>
      <c r="BS9" s="70" t="s">
        <v>4</v>
      </c>
      <c r="BT9" s="61" t="s">
        <v>130</v>
      </c>
      <c r="BU9" s="121" t="s">
        <v>4</v>
      </c>
      <c r="BV9" s="121" t="s">
        <v>4</v>
      </c>
      <c r="BW9" s="40">
        <f t="shared" ref="BW9:BW13" si="13">BM9-24</f>
        <v>133</v>
      </c>
      <c r="BX9" s="70" t="s">
        <v>4</v>
      </c>
      <c r="BY9" s="61" t="s">
        <v>130</v>
      </c>
      <c r="BZ9" s="121" t="s">
        <v>4</v>
      </c>
      <c r="CA9" s="121" t="s">
        <v>4</v>
      </c>
      <c r="CB9" s="39">
        <f t="shared" si="9"/>
        <v>145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141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153</v>
      </c>
      <c r="K10" s="71" t="s">
        <v>4</v>
      </c>
      <c r="L10" s="61" t="s">
        <v>132</v>
      </c>
      <c r="M10" s="120" t="s">
        <v>4</v>
      </c>
      <c r="N10" s="120" t="s">
        <v>4</v>
      </c>
      <c r="O10" s="40">
        <f t="shared" si="10"/>
        <v>118</v>
      </c>
      <c r="P10" s="71" t="s">
        <v>4</v>
      </c>
      <c r="Q10" s="61" t="s">
        <v>132</v>
      </c>
      <c r="R10" s="120" t="s">
        <v>4</v>
      </c>
      <c r="S10" s="120" t="s">
        <v>4</v>
      </c>
      <c r="T10" s="39">
        <f t="shared" si="1"/>
        <v>130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2"/>
        <v>157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3"/>
        <v>169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40">
        <f t="shared" si="11"/>
        <v>133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39">
        <f t="shared" si="4"/>
        <v>145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141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5"/>
        <v>153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40">
        <f t="shared" si="12"/>
        <v>118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39">
        <f t="shared" si="6"/>
        <v>130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7"/>
        <v>157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8"/>
        <v>169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40">
        <f t="shared" si="13"/>
        <v>133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39">
        <f t="shared" si="9"/>
        <v>145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141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153</v>
      </c>
      <c r="K11" s="71" t="s">
        <v>4</v>
      </c>
      <c r="L11" s="61" t="s">
        <v>132</v>
      </c>
      <c r="M11" s="120" t="s">
        <v>4</v>
      </c>
      <c r="N11" s="120" t="s">
        <v>4</v>
      </c>
      <c r="O11" s="40">
        <f t="shared" si="10"/>
        <v>118</v>
      </c>
      <c r="P11" s="71" t="s">
        <v>4</v>
      </c>
      <c r="Q11" s="61" t="s">
        <v>132</v>
      </c>
      <c r="R11" s="120" t="s">
        <v>4</v>
      </c>
      <c r="S11" s="120" t="s">
        <v>4</v>
      </c>
      <c r="T11" s="39">
        <f t="shared" si="1"/>
        <v>130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2"/>
        <v>157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3"/>
        <v>169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40">
        <f t="shared" si="11"/>
        <v>133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39">
        <f t="shared" si="4"/>
        <v>145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141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5"/>
        <v>153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40">
        <f t="shared" si="12"/>
        <v>118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39">
        <f t="shared" si="6"/>
        <v>130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7"/>
        <v>157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8"/>
        <v>169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40">
        <f t="shared" si="13"/>
        <v>133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39">
        <f t="shared" si="9"/>
        <v>145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141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153</v>
      </c>
      <c r="K12" s="71" t="s">
        <v>4</v>
      </c>
      <c r="L12" s="61" t="s">
        <v>133</v>
      </c>
      <c r="M12" s="120" t="s">
        <v>4</v>
      </c>
      <c r="N12" s="120" t="s">
        <v>4</v>
      </c>
      <c r="O12" s="40">
        <f t="shared" si="10"/>
        <v>118</v>
      </c>
      <c r="P12" s="71" t="s">
        <v>4</v>
      </c>
      <c r="Q12" s="61" t="s">
        <v>133</v>
      </c>
      <c r="R12" s="120" t="s">
        <v>4</v>
      </c>
      <c r="S12" s="120" t="s">
        <v>4</v>
      </c>
      <c r="T12" s="39">
        <f t="shared" si="1"/>
        <v>130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2"/>
        <v>157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3"/>
        <v>169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40">
        <f t="shared" si="11"/>
        <v>133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39">
        <f t="shared" si="4"/>
        <v>145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141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5"/>
        <v>153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40">
        <f t="shared" si="12"/>
        <v>118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39">
        <f t="shared" si="6"/>
        <v>130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7"/>
        <v>157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8"/>
        <v>169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40">
        <f t="shared" si="13"/>
        <v>133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39">
        <f t="shared" si="9"/>
        <v>145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141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153</v>
      </c>
      <c r="K13" s="71" t="s">
        <v>4</v>
      </c>
      <c r="L13" s="115" t="s">
        <v>130</v>
      </c>
      <c r="M13" s="120" t="s">
        <v>4</v>
      </c>
      <c r="N13" s="120" t="s">
        <v>4</v>
      </c>
      <c r="O13" s="40">
        <f t="shared" si="10"/>
        <v>118</v>
      </c>
      <c r="P13" s="71" t="s">
        <v>4</v>
      </c>
      <c r="Q13" s="115" t="s">
        <v>130</v>
      </c>
      <c r="R13" s="120" t="s">
        <v>4</v>
      </c>
      <c r="S13" s="120" t="s">
        <v>4</v>
      </c>
      <c r="T13" s="39">
        <f t="shared" si="1"/>
        <v>130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2"/>
        <v>157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3"/>
        <v>169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40">
        <f t="shared" si="11"/>
        <v>133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39">
        <f t="shared" si="4"/>
        <v>145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141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5"/>
        <v>153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40">
        <f t="shared" si="12"/>
        <v>118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39">
        <f t="shared" si="6"/>
        <v>130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7"/>
        <v>157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8"/>
        <v>169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40">
        <f t="shared" si="13"/>
        <v>133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39">
        <f t="shared" si="9"/>
        <v>145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141</v>
      </c>
      <c r="F14" s="71">
        <v>12</v>
      </c>
      <c r="G14" s="61" t="s">
        <v>132</v>
      </c>
      <c r="H14" s="120" t="s">
        <v>190</v>
      </c>
      <c r="I14" s="120" t="s">
        <v>136</v>
      </c>
      <c r="J14" s="15">
        <f t="shared" si="0"/>
        <v>153</v>
      </c>
      <c r="K14" s="71">
        <v>12</v>
      </c>
      <c r="L14" s="61" t="s">
        <v>132</v>
      </c>
      <c r="M14" s="120" t="s">
        <v>190</v>
      </c>
      <c r="N14" s="120" t="s">
        <v>136</v>
      </c>
      <c r="O14" s="40">
        <f>E14-23</f>
        <v>118</v>
      </c>
      <c r="P14" s="175" t="s">
        <v>4</v>
      </c>
      <c r="Q14" s="176" t="s">
        <v>132</v>
      </c>
      <c r="R14" s="120" t="s">
        <v>190</v>
      </c>
      <c r="S14" s="120" t="s">
        <v>136</v>
      </c>
      <c r="T14" s="39">
        <f t="shared" si="1"/>
        <v>130</v>
      </c>
      <c r="U14" s="175" t="s">
        <v>4</v>
      </c>
      <c r="V14" s="176" t="s">
        <v>132</v>
      </c>
      <c r="W14" s="120" t="s">
        <v>190</v>
      </c>
      <c r="X14" s="120" t="s">
        <v>136</v>
      </c>
      <c r="Y14" s="15">
        <f t="shared" si="2"/>
        <v>157</v>
      </c>
      <c r="Z14" s="71">
        <v>12</v>
      </c>
      <c r="AA14" s="61" t="s">
        <v>132</v>
      </c>
      <c r="AB14" s="120" t="s">
        <v>190</v>
      </c>
      <c r="AC14" s="120" t="s">
        <v>136</v>
      </c>
      <c r="AD14" s="15">
        <f t="shared" si="3"/>
        <v>169</v>
      </c>
      <c r="AE14" s="71">
        <v>12</v>
      </c>
      <c r="AF14" s="61" t="s">
        <v>132</v>
      </c>
      <c r="AG14" s="120" t="s">
        <v>190</v>
      </c>
      <c r="AH14" s="120" t="s">
        <v>136</v>
      </c>
      <c r="AI14" s="40">
        <f>Y14-24</f>
        <v>133</v>
      </c>
      <c r="AJ14" s="175" t="s">
        <v>4</v>
      </c>
      <c r="AK14" s="176" t="s">
        <v>132</v>
      </c>
      <c r="AL14" s="120" t="s">
        <v>190</v>
      </c>
      <c r="AM14" s="120" t="s">
        <v>136</v>
      </c>
      <c r="AN14" s="39">
        <f t="shared" si="4"/>
        <v>145</v>
      </c>
      <c r="AO14" s="175" t="s">
        <v>4</v>
      </c>
      <c r="AP14" s="176" t="s">
        <v>132</v>
      </c>
      <c r="AQ14" s="120" t="s">
        <v>190</v>
      </c>
      <c r="AR14" s="120" t="s">
        <v>136</v>
      </c>
      <c r="AS14" s="15">
        <v>141</v>
      </c>
      <c r="AT14" s="71">
        <v>12</v>
      </c>
      <c r="AU14" s="61" t="s">
        <v>132</v>
      </c>
      <c r="AV14" s="120" t="s">
        <v>190</v>
      </c>
      <c r="AW14" s="120" t="s">
        <v>136</v>
      </c>
      <c r="AX14" s="15">
        <f t="shared" si="5"/>
        <v>153</v>
      </c>
      <c r="AY14" s="71">
        <v>12</v>
      </c>
      <c r="AZ14" s="61" t="s">
        <v>132</v>
      </c>
      <c r="BA14" s="120" t="s">
        <v>190</v>
      </c>
      <c r="BB14" s="120" t="s">
        <v>136</v>
      </c>
      <c r="BC14" s="40">
        <f>AS14-23</f>
        <v>118</v>
      </c>
      <c r="BD14" s="175" t="s">
        <v>4</v>
      </c>
      <c r="BE14" s="176" t="s">
        <v>132</v>
      </c>
      <c r="BF14" s="120" t="s">
        <v>190</v>
      </c>
      <c r="BG14" s="120" t="s">
        <v>136</v>
      </c>
      <c r="BH14" s="39">
        <f t="shared" si="6"/>
        <v>130</v>
      </c>
      <c r="BI14" s="175" t="s">
        <v>4</v>
      </c>
      <c r="BJ14" s="176" t="s">
        <v>132</v>
      </c>
      <c r="BK14" s="120" t="s">
        <v>190</v>
      </c>
      <c r="BL14" s="120" t="s">
        <v>136</v>
      </c>
      <c r="BM14" s="15">
        <f t="shared" si="7"/>
        <v>157</v>
      </c>
      <c r="BN14" s="71">
        <v>12</v>
      </c>
      <c r="BO14" s="61" t="s">
        <v>132</v>
      </c>
      <c r="BP14" s="120" t="s">
        <v>190</v>
      </c>
      <c r="BQ14" s="120" t="s">
        <v>136</v>
      </c>
      <c r="BR14" s="15">
        <f t="shared" si="8"/>
        <v>169</v>
      </c>
      <c r="BS14" s="71">
        <v>12</v>
      </c>
      <c r="BT14" s="61" t="s">
        <v>132</v>
      </c>
      <c r="BU14" s="120" t="s">
        <v>190</v>
      </c>
      <c r="BV14" s="120" t="s">
        <v>136</v>
      </c>
      <c r="BW14" s="40">
        <f>BM14-24</f>
        <v>133</v>
      </c>
      <c r="BX14" s="175" t="s">
        <v>4</v>
      </c>
      <c r="BY14" s="176" t="s">
        <v>132</v>
      </c>
      <c r="BZ14" s="120" t="s">
        <v>190</v>
      </c>
      <c r="CA14" s="120" t="s">
        <v>136</v>
      </c>
      <c r="CB14" s="39">
        <f t="shared" si="9"/>
        <v>145</v>
      </c>
      <c r="CC14" s="175" t="s">
        <v>4</v>
      </c>
      <c r="CD14" s="176" t="s">
        <v>132</v>
      </c>
      <c r="CE14" s="120" t="s">
        <v>190</v>
      </c>
      <c r="CF14" s="120" t="s">
        <v>136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129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141</v>
      </c>
      <c r="K15" s="71" t="s">
        <v>4</v>
      </c>
      <c r="L15" s="115" t="s">
        <v>130</v>
      </c>
      <c r="M15" s="120" t="s">
        <v>4</v>
      </c>
      <c r="N15" s="120" t="s">
        <v>4</v>
      </c>
      <c r="O15" s="40">
        <f t="shared" ref="O15:O21" si="14">E15-11</f>
        <v>118</v>
      </c>
      <c r="P15" s="71" t="s">
        <v>4</v>
      </c>
      <c r="Q15" s="115" t="s">
        <v>130</v>
      </c>
      <c r="R15" s="120" t="s">
        <v>4</v>
      </c>
      <c r="S15" s="120" t="s">
        <v>4</v>
      </c>
      <c r="T15" s="39">
        <f t="shared" si="1"/>
        <v>130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2"/>
        <v>145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3"/>
        <v>157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40">
        <f t="shared" ref="AI15:AI21" si="15">Y15-12</f>
        <v>133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39">
        <f t="shared" si="4"/>
        <v>145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15">
        <v>129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15">
        <f t="shared" si="5"/>
        <v>141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40">
        <f t="shared" ref="BC15:BC28" si="16">AS15-11</f>
        <v>118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39">
        <f t="shared" si="6"/>
        <v>130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7"/>
        <v>145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15">
        <f t="shared" si="8"/>
        <v>157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40">
        <f t="shared" ref="BW15:BW21" si="17">BM15-12</f>
        <v>133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39">
        <f t="shared" si="9"/>
        <v>145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129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141</v>
      </c>
      <c r="K16" s="71" t="s">
        <v>4</v>
      </c>
      <c r="L16" s="61" t="s">
        <v>133</v>
      </c>
      <c r="M16" s="120" t="s">
        <v>4</v>
      </c>
      <c r="N16" s="120" t="s">
        <v>4</v>
      </c>
      <c r="O16" s="40">
        <f t="shared" si="14"/>
        <v>118</v>
      </c>
      <c r="P16" s="71" t="s">
        <v>4</v>
      </c>
      <c r="Q16" s="61" t="s">
        <v>133</v>
      </c>
      <c r="R16" s="120" t="s">
        <v>4</v>
      </c>
      <c r="S16" s="120" t="s">
        <v>4</v>
      </c>
      <c r="T16" s="39">
        <f t="shared" si="1"/>
        <v>130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2"/>
        <v>145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3"/>
        <v>157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40">
        <f t="shared" si="15"/>
        <v>133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39">
        <f t="shared" si="4"/>
        <v>145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129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5"/>
        <v>141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40">
        <f t="shared" si="16"/>
        <v>118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39">
        <f t="shared" si="6"/>
        <v>130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7"/>
        <v>145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8"/>
        <v>157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40">
        <f t="shared" si="17"/>
        <v>133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39">
        <f t="shared" si="9"/>
        <v>145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129</v>
      </c>
      <c r="F17" s="71" t="s">
        <v>4</v>
      </c>
      <c r="G17" s="61" t="s">
        <v>132</v>
      </c>
      <c r="H17" s="120" t="s">
        <v>4</v>
      </c>
      <c r="I17" s="120" t="s">
        <v>4</v>
      </c>
      <c r="J17" s="15">
        <f t="shared" si="0"/>
        <v>141</v>
      </c>
      <c r="K17" s="71" t="s">
        <v>4</v>
      </c>
      <c r="L17" s="61" t="s">
        <v>132</v>
      </c>
      <c r="M17" s="120" t="s">
        <v>4</v>
      </c>
      <c r="N17" s="120" t="s">
        <v>4</v>
      </c>
      <c r="O17" s="40">
        <f t="shared" si="14"/>
        <v>118</v>
      </c>
      <c r="P17" s="71" t="s">
        <v>4</v>
      </c>
      <c r="Q17" s="61" t="s">
        <v>132</v>
      </c>
      <c r="R17" s="120" t="s">
        <v>4</v>
      </c>
      <c r="S17" s="120" t="s">
        <v>4</v>
      </c>
      <c r="T17" s="39">
        <f t="shared" si="1"/>
        <v>130</v>
      </c>
      <c r="U17" s="71" t="s">
        <v>4</v>
      </c>
      <c r="V17" s="61" t="s">
        <v>132</v>
      </c>
      <c r="W17" s="120" t="s">
        <v>4</v>
      </c>
      <c r="X17" s="120" t="s">
        <v>4</v>
      </c>
      <c r="Y17" s="15">
        <f t="shared" si="2"/>
        <v>145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15">
        <f t="shared" si="3"/>
        <v>157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40">
        <f t="shared" si="15"/>
        <v>133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39">
        <f t="shared" si="4"/>
        <v>145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15">
        <v>129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15">
        <f t="shared" si="5"/>
        <v>141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40">
        <f t="shared" si="16"/>
        <v>118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39">
        <f t="shared" si="6"/>
        <v>130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15">
        <f t="shared" si="7"/>
        <v>145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15">
        <f t="shared" si="8"/>
        <v>157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40">
        <f t="shared" si="17"/>
        <v>133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39">
        <f t="shared" si="9"/>
        <v>145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129</v>
      </c>
      <c r="F18" s="71" t="s">
        <v>4</v>
      </c>
      <c r="G18" s="115" t="s">
        <v>130</v>
      </c>
      <c r="H18" s="120" t="s">
        <v>4</v>
      </c>
      <c r="I18" s="120" t="s">
        <v>4</v>
      </c>
      <c r="J18" s="15">
        <f t="shared" si="0"/>
        <v>141</v>
      </c>
      <c r="K18" s="71" t="s">
        <v>4</v>
      </c>
      <c r="L18" s="115" t="s">
        <v>130</v>
      </c>
      <c r="M18" s="120" t="s">
        <v>4</v>
      </c>
      <c r="N18" s="120" t="s">
        <v>4</v>
      </c>
      <c r="O18" s="40">
        <f t="shared" si="14"/>
        <v>118</v>
      </c>
      <c r="P18" s="71" t="s">
        <v>4</v>
      </c>
      <c r="Q18" s="115" t="s">
        <v>130</v>
      </c>
      <c r="R18" s="120" t="s">
        <v>4</v>
      </c>
      <c r="S18" s="120" t="s">
        <v>4</v>
      </c>
      <c r="T18" s="39">
        <f t="shared" si="1"/>
        <v>130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2"/>
        <v>145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15">
        <f t="shared" si="3"/>
        <v>157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40">
        <f t="shared" si="15"/>
        <v>133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39">
        <f t="shared" si="4"/>
        <v>145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15">
        <v>129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15">
        <f t="shared" si="5"/>
        <v>141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40">
        <f t="shared" si="16"/>
        <v>118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39">
        <f t="shared" si="6"/>
        <v>130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7"/>
        <v>145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15">
        <f t="shared" si="8"/>
        <v>157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40">
        <f t="shared" si="17"/>
        <v>133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39">
        <f t="shared" si="9"/>
        <v>145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129</v>
      </c>
      <c r="F19" s="71" t="s">
        <v>4</v>
      </c>
      <c r="G19" s="61" t="s">
        <v>132</v>
      </c>
      <c r="H19" s="120" t="s">
        <v>4</v>
      </c>
      <c r="I19" s="120" t="s">
        <v>4</v>
      </c>
      <c r="J19" s="15">
        <f t="shared" si="0"/>
        <v>141</v>
      </c>
      <c r="K19" s="71" t="s">
        <v>4</v>
      </c>
      <c r="L19" s="61" t="s">
        <v>132</v>
      </c>
      <c r="M19" s="120" t="s">
        <v>4</v>
      </c>
      <c r="N19" s="120" t="s">
        <v>4</v>
      </c>
      <c r="O19" s="40">
        <f t="shared" si="14"/>
        <v>118</v>
      </c>
      <c r="P19" s="71" t="s">
        <v>4</v>
      </c>
      <c r="Q19" s="61" t="s">
        <v>132</v>
      </c>
      <c r="R19" s="120" t="s">
        <v>4</v>
      </c>
      <c r="S19" s="120" t="s">
        <v>4</v>
      </c>
      <c r="T19" s="39">
        <f t="shared" si="1"/>
        <v>130</v>
      </c>
      <c r="U19" s="71" t="s">
        <v>4</v>
      </c>
      <c r="V19" s="61" t="s">
        <v>132</v>
      </c>
      <c r="W19" s="120" t="s">
        <v>4</v>
      </c>
      <c r="X19" s="120" t="s">
        <v>4</v>
      </c>
      <c r="Y19" s="15">
        <f t="shared" si="2"/>
        <v>145</v>
      </c>
      <c r="Z19" s="71" t="s">
        <v>4</v>
      </c>
      <c r="AA19" s="61" t="s">
        <v>132</v>
      </c>
      <c r="AB19" s="120" t="s">
        <v>4</v>
      </c>
      <c r="AC19" s="120" t="s">
        <v>4</v>
      </c>
      <c r="AD19" s="15">
        <f t="shared" si="3"/>
        <v>157</v>
      </c>
      <c r="AE19" s="71" t="s">
        <v>4</v>
      </c>
      <c r="AF19" s="61" t="s">
        <v>132</v>
      </c>
      <c r="AG19" s="120" t="s">
        <v>4</v>
      </c>
      <c r="AH19" s="120" t="s">
        <v>4</v>
      </c>
      <c r="AI19" s="40">
        <f t="shared" si="15"/>
        <v>133</v>
      </c>
      <c r="AJ19" s="71" t="s">
        <v>4</v>
      </c>
      <c r="AK19" s="61" t="s">
        <v>132</v>
      </c>
      <c r="AL19" s="120" t="s">
        <v>4</v>
      </c>
      <c r="AM19" s="120" t="s">
        <v>4</v>
      </c>
      <c r="AN19" s="39">
        <f t="shared" si="4"/>
        <v>145</v>
      </c>
      <c r="AO19" s="71" t="s">
        <v>4</v>
      </c>
      <c r="AP19" s="61" t="s">
        <v>132</v>
      </c>
      <c r="AQ19" s="120" t="s">
        <v>4</v>
      </c>
      <c r="AR19" s="120" t="s">
        <v>4</v>
      </c>
      <c r="AS19" s="15">
        <v>129</v>
      </c>
      <c r="AT19" s="71" t="s">
        <v>4</v>
      </c>
      <c r="AU19" s="61" t="s">
        <v>132</v>
      </c>
      <c r="AV19" s="120" t="s">
        <v>4</v>
      </c>
      <c r="AW19" s="120" t="s">
        <v>4</v>
      </c>
      <c r="AX19" s="15">
        <f t="shared" si="5"/>
        <v>141</v>
      </c>
      <c r="AY19" s="71" t="s">
        <v>4</v>
      </c>
      <c r="AZ19" s="61" t="s">
        <v>132</v>
      </c>
      <c r="BA19" s="120" t="s">
        <v>4</v>
      </c>
      <c r="BB19" s="120" t="s">
        <v>4</v>
      </c>
      <c r="BC19" s="40">
        <f t="shared" si="16"/>
        <v>118</v>
      </c>
      <c r="BD19" s="71" t="s">
        <v>4</v>
      </c>
      <c r="BE19" s="61" t="s">
        <v>132</v>
      </c>
      <c r="BF19" s="120" t="s">
        <v>4</v>
      </c>
      <c r="BG19" s="120" t="s">
        <v>4</v>
      </c>
      <c r="BH19" s="39">
        <f t="shared" si="6"/>
        <v>130</v>
      </c>
      <c r="BI19" s="71" t="s">
        <v>4</v>
      </c>
      <c r="BJ19" s="61" t="s">
        <v>132</v>
      </c>
      <c r="BK19" s="120" t="s">
        <v>4</v>
      </c>
      <c r="BL19" s="120" t="s">
        <v>4</v>
      </c>
      <c r="BM19" s="15">
        <f t="shared" si="7"/>
        <v>145</v>
      </c>
      <c r="BN19" s="71" t="s">
        <v>4</v>
      </c>
      <c r="BO19" s="61" t="s">
        <v>132</v>
      </c>
      <c r="BP19" s="120" t="s">
        <v>4</v>
      </c>
      <c r="BQ19" s="120" t="s">
        <v>4</v>
      </c>
      <c r="BR19" s="15">
        <f t="shared" si="8"/>
        <v>157</v>
      </c>
      <c r="BS19" s="71" t="s">
        <v>4</v>
      </c>
      <c r="BT19" s="61" t="s">
        <v>132</v>
      </c>
      <c r="BU19" s="120" t="s">
        <v>4</v>
      </c>
      <c r="BV19" s="120" t="s">
        <v>4</v>
      </c>
      <c r="BW19" s="40">
        <f t="shared" si="17"/>
        <v>133</v>
      </c>
      <c r="BX19" s="71" t="s">
        <v>4</v>
      </c>
      <c r="BY19" s="61" t="s">
        <v>132</v>
      </c>
      <c r="BZ19" s="120" t="s">
        <v>4</v>
      </c>
      <c r="CA19" s="120" t="s">
        <v>4</v>
      </c>
      <c r="CB19" s="39">
        <f t="shared" si="9"/>
        <v>145</v>
      </c>
      <c r="CC19" s="71" t="s">
        <v>4</v>
      </c>
      <c r="CD19" s="61" t="s">
        <v>132</v>
      </c>
      <c r="CE19" s="120" t="s">
        <v>4</v>
      </c>
      <c r="CF19" s="120" t="s">
        <v>4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129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141</v>
      </c>
      <c r="K20" s="71" t="s">
        <v>4</v>
      </c>
      <c r="L20" s="115" t="s">
        <v>130</v>
      </c>
      <c r="M20" s="120" t="s">
        <v>4</v>
      </c>
      <c r="N20" s="120" t="s">
        <v>4</v>
      </c>
      <c r="O20" s="40">
        <f t="shared" si="14"/>
        <v>118</v>
      </c>
      <c r="P20" s="71" t="s">
        <v>4</v>
      </c>
      <c r="Q20" s="115" t="s">
        <v>130</v>
      </c>
      <c r="R20" s="120" t="s">
        <v>4</v>
      </c>
      <c r="S20" s="120" t="s">
        <v>4</v>
      </c>
      <c r="T20" s="39">
        <f t="shared" si="1"/>
        <v>130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2"/>
        <v>145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3"/>
        <v>157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40">
        <f t="shared" si="15"/>
        <v>133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39">
        <f t="shared" si="4"/>
        <v>145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129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5"/>
        <v>141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40">
        <f t="shared" si="16"/>
        <v>118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39">
        <f t="shared" si="6"/>
        <v>130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7"/>
        <v>145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8"/>
        <v>157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40">
        <f t="shared" si="17"/>
        <v>133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39">
        <f t="shared" si="9"/>
        <v>145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129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141</v>
      </c>
      <c r="K21" s="71" t="s">
        <v>4</v>
      </c>
      <c r="L21" s="61" t="s">
        <v>132</v>
      </c>
      <c r="M21" s="120" t="s">
        <v>4</v>
      </c>
      <c r="N21" s="120" t="s">
        <v>4</v>
      </c>
      <c r="O21" s="40">
        <f t="shared" si="14"/>
        <v>118</v>
      </c>
      <c r="P21" s="71" t="s">
        <v>4</v>
      </c>
      <c r="Q21" s="61" t="s">
        <v>132</v>
      </c>
      <c r="R21" s="120" t="s">
        <v>4</v>
      </c>
      <c r="S21" s="120" t="s">
        <v>4</v>
      </c>
      <c r="T21" s="39">
        <f t="shared" si="1"/>
        <v>130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>E21+16</f>
        <v>145</v>
      </c>
      <c r="Z21" s="175">
        <v>1</v>
      </c>
      <c r="AA21" s="176" t="s">
        <v>132</v>
      </c>
      <c r="AB21" s="120" t="s">
        <v>4</v>
      </c>
      <c r="AC21" s="120" t="s">
        <v>4</v>
      </c>
      <c r="AD21" s="15">
        <f t="shared" ref="AD21:AD70" si="18">Y21+12</f>
        <v>157</v>
      </c>
      <c r="AE21" s="175">
        <v>1</v>
      </c>
      <c r="AF21" s="176" t="s">
        <v>132</v>
      </c>
      <c r="AG21" s="120" t="s">
        <v>4</v>
      </c>
      <c r="AH21" s="120" t="s">
        <v>4</v>
      </c>
      <c r="AI21" s="40">
        <f t="shared" si="15"/>
        <v>133</v>
      </c>
      <c r="AJ21" s="175" t="s">
        <v>4</v>
      </c>
      <c r="AK21" s="176" t="s">
        <v>132</v>
      </c>
      <c r="AL21" s="120" t="s">
        <v>4</v>
      </c>
      <c r="AM21" s="120" t="s">
        <v>4</v>
      </c>
      <c r="AN21" s="15">
        <f t="shared" ref="AN21:AN32" si="19">AD21+AI21-Y21</f>
        <v>145</v>
      </c>
      <c r="AO21" s="175" t="s">
        <v>4</v>
      </c>
      <c r="AP21" s="176" t="s">
        <v>132</v>
      </c>
      <c r="AQ21" s="120" t="s">
        <v>4</v>
      </c>
      <c r="AR21" s="120" t="s">
        <v>4</v>
      </c>
      <c r="AS21" s="15">
        <v>129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5"/>
        <v>141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40">
        <f t="shared" si="16"/>
        <v>118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39">
        <f t="shared" si="6"/>
        <v>130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>AS21+16</f>
        <v>145</v>
      </c>
      <c r="BN21" s="175">
        <v>1</v>
      </c>
      <c r="BO21" s="176" t="s">
        <v>132</v>
      </c>
      <c r="BP21" s="120" t="s">
        <v>4</v>
      </c>
      <c r="BQ21" s="120" t="s">
        <v>4</v>
      </c>
      <c r="BR21" s="15">
        <f t="shared" si="8"/>
        <v>157</v>
      </c>
      <c r="BS21" s="175">
        <v>1</v>
      </c>
      <c r="BT21" s="176" t="s">
        <v>132</v>
      </c>
      <c r="BU21" s="120" t="s">
        <v>4</v>
      </c>
      <c r="BV21" s="120" t="s">
        <v>4</v>
      </c>
      <c r="BW21" s="40">
        <f t="shared" si="17"/>
        <v>133</v>
      </c>
      <c r="BX21" s="175" t="s">
        <v>4</v>
      </c>
      <c r="BY21" s="176" t="s">
        <v>132</v>
      </c>
      <c r="BZ21" s="120" t="s">
        <v>4</v>
      </c>
      <c r="CA21" s="120" t="s">
        <v>4</v>
      </c>
      <c r="CB21" s="15">
        <f t="shared" si="9"/>
        <v>145</v>
      </c>
      <c r="CC21" s="175" t="s">
        <v>4</v>
      </c>
      <c r="CD21" s="176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129</v>
      </c>
      <c r="F22" s="118">
        <v>15</v>
      </c>
      <c r="G22" s="110" t="s">
        <v>130</v>
      </c>
      <c r="H22" s="120" t="s">
        <v>205</v>
      </c>
      <c r="I22" s="120" t="s">
        <v>135</v>
      </c>
      <c r="J22" s="117">
        <f t="shared" si="0"/>
        <v>141</v>
      </c>
      <c r="K22" s="118">
        <v>15</v>
      </c>
      <c r="L22" s="110" t="s">
        <v>130</v>
      </c>
      <c r="M22" s="120" t="s">
        <v>205</v>
      </c>
      <c r="N22" s="120" t="s">
        <v>135</v>
      </c>
      <c r="O22" s="40">
        <f t="shared" ref="O22:O28" si="20">E22-11</f>
        <v>118</v>
      </c>
      <c r="P22" s="188" t="s">
        <v>4</v>
      </c>
      <c r="Q22" s="189" t="s">
        <v>130</v>
      </c>
      <c r="R22" s="120" t="s">
        <v>205</v>
      </c>
      <c r="S22" s="120" t="s">
        <v>135</v>
      </c>
      <c r="T22" s="39">
        <f t="shared" si="1"/>
        <v>130</v>
      </c>
      <c r="U22" s="188" t="s">
        <v>4</v>
      </c>
      <c r="V22" s="189" t="s">
        <v>130</v>
      </c>
      <c r="W22" s="120" t="s">
        <v>205</v>
      </c>
      <c r="X22" s="120" t="s">
        <v>135</v>
      </c>
      <c r="Y22" s="117">
        <f t="shared" ref="Y22:Y33" si="21">E22+15</f>
        <v>144</v>
      </c>
      <c r="Z22" s="118">
        <v>15</v>
      </c>
      <c r="AA22" s="110" t="s">
        <v>130</v>
      </c>
      <c r="AB22" s="120" t="s">
        <v>205</v>
      </c>
      <c r="AC22" s="120" t="s">
        <v>135</v>
      </c>
      <c r="AD22" s="117">
        <f t="shared" si="18"/>
        <v>156</v>
      </c>
      <c r="AE22" s="118">
        <v>15</v>
      </c>
      <c r="AF22" s="110" t="s">
        <v>130</v>
      </c>
      <c r="AG22" s="120" t="s">
        <v>205</v>
      </c>
      <c r="AH22" s="120" t="s">
        <v>135</v>
      </c>
      <c r="AI22" s="40">
        <f t="shared" ref="AI22:AI28" si="22">Y22-11</f>
        <v>133</v>
      </c>
      <c r="AJ22" s="188" t="s">
        <v>4</v>
      </c>
      <c r="AK22" s="189" t="s">
        <v>130</v>
      </c>
      <c r="AL22" s="120" t="s">
        <v>205</v>
      </c>
      <c r="AM22" s="120" t="s">
        <v>135</v>
      </c>
      <c r="AN22" s="39">
        <f t="shared" si="19"/>
        <v>145</v>
      </c>
      <c r="AO22" s="188" t="s">
        <v>4</v>
      </c>
      <c r="AP22" s="189" t="s">
        <v>130</v>
      </c>
      <c r="AQ22" s="120" t="s">
        <v>205</v>
      </c>
      <c r="AR22" s="120" t="s">
        <v>135</v>
      </c>
      <c r="AS22" s="117">
        <v>129</v>
      </c>
      <c r="AT22" s="118">
        <v>15</v>
      </c>
      <c r="AU22" s="110" t="s">
        <v>130</v>
      </c>
      <c r="AV22" s="120" t="s">
        <v>205</v>
      </c>
      <c r="AW22" s="120" t="s">
        <v>135</v>
      </c>
      <c r="AX22" s="117">
        <f t="shared" si="5"/>
        <v>141</v>
      </c>
      <c r="AY22" s="118">
        <v>15</v>
      </c>
      <c r="AZ22" s="110" t="s">
        <v>130</v>
      </c>
      <c r="BA22" s="120" t="s">
        <v>205</v>
      </c>
      <c r="BB22" s="120" t="s">
        <v>135</v>
      </c>
      <c r="BC22" s="40">
        <f t="shared" si="16"/>
        <v>118</v>
      </c>
      <c r="BD22" s="188" t="s">
        <v>4</v>
      </c>
      <c r="BE22" s="189" t="s">
        <v>130</v>
      </c>
      <c r="BF22" s="120" t="s">
        <v>205</v>
      </c>
      <c r="BG22" s="120" t="s">
        <v>135</v>
      </c>
      <c r="BH22" s="39">
        <f t="shared" si="6"/>
        <v>130</v>
      </c>
      <c r="BI22" s="188" t="s">
        <v>4</v>
      </c>
      <c r="BJ22" s="189" t="s">
        <v>130</v>
      </c>
      <c r="BK22" s="120" t="s">
        <v>205</v>
      </c>
      <c r="BL22" s="120" t="s">
        <v>135</v>
      </c>
      <c r="BM22" s="117">
        <f t="shared" ref="BM22:BM33" si="23">AS22+15</f>
        <v>144</v>
      </c>
      <c r="BN22" s="118">
        <v>15</v>
      </c>
      <c r="BO22" s="110" t="s">
        <v>130</v>
      </c>
      <c r="BP22" s="120" t="s">
        <v>205</v>
      </c>
      <c r="BQ22" s="120" t="s">
        <v>135</v>
      </c>
      <c r="BR22" s="117">
        <f t="shared" si="8"/>
        <v>156</v>
      </c>
      <c r="BS22" s="118">
        <v>15</v>
      </c>
      <c r="BT22" s="110" t="s">
        <v>130</v>
      </c>
      <c r="BU22" s="120" t="s">
        <v>205</v>
      </c>
      <c r="BV22" s="120" t="s">
        <v>135</v>
      </c>
      <c r="BW22" s="40">
        <f t="shared" ref="BW22:BW28" si="24">BM22-11</f>
        <v>133</v>
      </c>
      <c r="BX22" s="188" t="s">
        <v>4</v>
      </c>
      <c r="BY22" s="189" t="s">
        <v>130</v>
      </c>
      <c r="BZ22" s="120" t="s">
        <v>205</v>
      </c>
      <c r="CA22" s="120" t="s">
        <v>135</v>
      </c>
      <c r="CB22" s="39">
        <f t="shared" si="9"/>
        <v>145</v>
      </c>
      <c r="CC22" s="188" t="s">
        <v>4</v>
      </c>
      <c r="CD22" s="189" t="s">
        <v>130</v>
      </c>
      <c r="CE22" s="120" t="s">
        <v>205</v>
      </c>
      <c r="CF22" s="120" t="s">
        <v>135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129</v>
      </c>
      <c r="F23" s="69">
        <v>45</v>
      </c>
      <c r="G23" s="59" t="s">
        <v>130</v>
      </c>
      <c r="H23" s="119" t="s">
        <v>205</v>
      </c>
      <c r="I23" s="119" t="s">
        <v>4</v>
      </c>
      <c r="J23" s="9">
        <f t="shared" si="0"/>
        <v>141</v>
      </c>
      <c r="K23" s="69">
        <v>45</v>
      </c>
      <c r="L23" s="59" t="s">
        <v>130</v>
      </c>
      <c r="M23" s="119" t="s">
        <v>205</v>
      </c>
      <c r="N23" s="119" t="s">
        <v>4</v>
      </c>
      <c r="O23" s="40">
        <f t="shared" si="20"/>
        <v>118</v>
      </c>
      <c r="P23" s="69">
        <v>45</v>
      </c>
      <c r="Q23" s="59" t="s">
        <v>130</v>
      </c>
      <c r="R23" s="119" t="s">
        <v>205</v>
      </c>
      <c r="S23" s="119" t="s">
        <v>4</v>
      </c>
      <c r="T23" s="39">
        <f t="shared" si="1"/>
        <v>130</v>
      </c>
      <c r="U23" s="69">
        <v>45</v>
      </c>
      <c r="V23" s="59" t="s">
        <v>130</v>
      </c>
      <c r="W23" s="119" t="s">
        <v>205</v>
      </c>
      <c r="X23" s="119" t="s">
        <v>4</v>
      </c>
      <c r="Y23" s="9">
        <f t="shared" si="21"/>
        <v>144</v>
      </c>
      <c r="Z23" s="69">
        <v>45</v>
      </c>
      <c r="AA23" s="59" t="s">
        <v>130</v>
      </c>
      <c r="AB23" s="119" t="s">
        <v>205</v>
      </c>
      <c r="AC23" s="119" t="s">
        <v>4</v>
      </c>
      <c r="AD23" s="9">
        <f t="shared" si="18"/>
        <v>156</v>
      </c>
      <c r="AE23" s="69">
        <v>45</v>
      </c>
      <c r="AF23" s="59" t="s">
        <v>130</v>
      </c>
      <c r="AG23" s="119" t="s">
        <v>205</v>
      </c>
      <c r="AH23" s="119" t="s">
        <v>4</v>
      </c>
      <c r="AI23" s="40">
        <f t="shared" si="22"/>
        <v>133</v>
      </c>
      <c r="AJ23" s="69">
        <v>45</v>
      </c>
      <c r="AK23" s="59" t="s">
        <v>130</v>
      </c>
      <c r="AL23" s="119" t="s">
        <v>205</v>
      </c>
      <c r="AM23" s="119" t="s">
        <v>4</v>
      </c>
      <c r="AN23" s="39">
        <f t="shared" si="19"/>
        <v>145</v>
      </c>
      <c r="AO23" s="69">
        <v>45</v>
      </c>
      <c r="AP23" s="59" t="s">
        <v>130</v>
      </c>
      <c r="AQ23" s="119" t="s">
        <v>205</v>
      </c>
      <c r="AR23" s="119" t="s">
        <v>4</v>
      </c>
      <c r="AS23" s="9">
        <v>129</v>
      </c>
      <c r="AT23" s="69">
        <v>45</v>
      </c>
      <c r="AU23" s="59" t="s">
        <v>130</v>
      </c>
      <c r="AV23" s="119" t="s">
        <v>205</v>
      </c>
      <c r="AW23" s="119" t="s">
        <v>4</v>
      </c>
      <c r="AX23" s="9">
        <f t="shared" si="5"/>
        <v>141</v>
      </c>
      <c r="AY23" s="69">
        <v>45</v>
      </c>
      <c r="AZ23" s="59" t="s">
        <v>130</v>
      </c>
      <c r="BA23" s="119" t="s">
        <v>205</v>
      </c>
      <c r="BB23" s="119" t="s">
        <v>4</v>
      </c>
      <c r="BC23" s="40">
        <f t="shared" si="16"/>
        <v>118</v>
      </c>
      <c r="BD23" s="69">
        <v>45</v>
      </c>
      <c r="BE23" s="59" t="s">
        <v>130</v>
      </c>
      <c r="BF23" s="119" t="s">
        <v>205</v>
      </c>
      <c r="BG23" s="119" t="s">
        <v>4</v>
      </c>
      <c r="BH23" s="39">
        <f t="shared" si="6"/>
        <v>130</v>
      </c>
      <c r="BI23" s="69">
        <v>45</v>
      </c>
      <c r="BJ23" s="59" t="s">
        <v>130</v>
      </c>
      <c r="BK23" s="119" t="s">
        <v>205</v>
      </c>
      <c r="BL23" s="119" t="s">
        <v>4</v>
      </c>
      <c r="BM23" s="9">
        <f t="shared" si="23"/>
        <v>144</v>
      </c>
      <c r="BN23" s="69">
        <v>45</v>
      </c>
      <c r="BO23" s="59" t="s">
        <v>130</v>
      </c>
      <c r="BP23" s="119" t="s">
        <v>205</v>
      </c>
      <c r="BQ23" s="119" t="s">
        <v>4</v>
      </c>
      <c r="BR23" s="9">
        <f t="shared" si="8"/>
        <v>156</v>
      </c>
      <c r="BS23" s="69">
        <v>45</v>
      </c>
      <c r="BT23" s="59" t="s">
        <v>130</v>
      </c>
      <c r="BU23" s="119" t="s">
        <v>205</v>
      </c>
      <c r="BV23" s="119" t="s">
        <v>4</v>
      </c>
      <c r="BW23" s="40">
        <f t="shared" si="24"/>
        <v>133</v>
      </c>
      <c r="BX23" s="69">
        <v>45</v>
      </c>
      <c r="BY23" s="59" t="s">
        <v>130</v>
      </c>
      <c r="BZ23" s="119" t="s">
        <v>205</v>
      </c>
      <c r="CA23" s="119" t="s">
        <v>4</v>
      </c>
      <c r="CB23" s="39">
        <f t="shared" si="9"/>
        <v>145</v>
      </c>
      <c r="CC23" s="69">
        <v>45</v>
      </c>
      <c r="CD23" s="59" t="s">
        <v>130</v>
      </c>
      <c r="CE23" s="119" t="s">
        <v>205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128</v>
      </c>
      <c r="F24" s="116">
        <v>4.5999999999999996</v>
      </c>
      <c r="G24" s="61" t="s">
        <v>131</v>
      </c>
      <c r="H24" s="120" t="s">
        <v>134</v>
      </c>
      <c r="I24" s="120" t="s">
        <v>4</v>
      </c>
      <c r="J24" s="15">
        <f t="shared" si="0"/>
        <v>140</v>
      </c>
      <c r="K24" s="116">
        <v>4.5999999999999996</v>
      </c>
      <c r="L24" s="61" t="s">
        <v>131</v>
      </c>
      <c r="M24" s="120" t="s">
        <v>134</v>
      </c>
      <c r="N24" s="120" t="s">
        <v>4</v>
      </c>
      <c r="O24" s="40">
        <f t="shared" si="20"/>
        <v>117</v>
      </c>
      <c r="P24" s="211">
        <v>5.2</v>
      </c>
      <c r="Q24" s="176" t="s">
        <v>131</v>
      </c>
      <c r="R24" s="120" t="s">
        <v>134</v>
      </c>
      <c r="S24" s="120" t="s">
        <v>4</v>
      </c>
      <c r="T24" s="39">
        <f t="shared" si="1"/>
        <v>129</v>
      </c>
      <c r="U24" s="211">
        <v>5.2</v>
      </c>
      <c r="V24" s="176" t="s">
        <v>131</v>
      </c>
      <c r="W24" s="120" t="s">
        <v>134</v>
      </c>
      <c r="X24" s="120" t="s">
        <v>4</v>
      </c>
      <c r="Y24" s="15">
        <f t="shared" si="21"/>
        <v>143</v>
      </c>
      <c r="Z24" s="116">
        <v>4.5999999999999996</v>
      </c>
      <c r="AA24" s="61" t="s">
        <v>131</v>
      </c>
      <c r="AB24" s="120" t="s">
        <v>134</v>
      </c>
      <c r="AC24" s="120" t="s">
        <v>4</v>
      </c>
      <c r="AD24" s="15">
        <f t="shared" si="18"/>
        <v>155</v>
      </c>
      <c r="AE24" s="116">
        <v>4.5999999999999996</v>
      </c>
      <c r="AF24" s="61" t="s">
        <v>131</v>
      </c>
      <c r="AG24" s="120" t="s">
        <v>134</v>
      </c>
      <c r="AH24" s="120" t="s">
        <v>4</v>
      </c>
      <c r="AI24" s="40">
        <f t="shared" si="22"/>
        <v>132</v>
      </c>
      <c r="AJ24" s="211">
        <v>5.2</v>
      </c>
      <c r="AK24" s="176" t="s">
        <v>131</v>
      </c>
      <c r="AL24" s="120" t="s">
        <v>134</v>
      </c>
      <c r="AM24" s="120" t="s">
        <v>4</v>
      </c>
      <c r="AN24" s="39">
        <f t="shared" si="19"/>
        <v>144</v>
      </c>
      <c r="AO24" s="211">
        <v>5.2</v>
      </c>
      <c r="AP24" s="176" t="s">
        <v>131</v>
      </c>
      <c r="AQ24" s="120" t="s">
        <v>134</v>
      </c>
      <c r="AR24" s="120" t="s">
        <v>4</v>
      </c>
      <c r="AS24" s="15">
        <v>128</v>
      </c>
      <c r="AT24" s="116">
        <v>4.5999999999999996</v>
      </c>
      <c r="AU24" s="61" t="s">
        <v>131</v>
      </c>
      <c r="AV24" s="120" t="s">
        <v>134</v>
      </c>
      <c r="AW24" s="120" t="s">
        <v>4</v>
      </c>
      <c r="AX24" s="15">
        <f t="shared" si="5"/>
        <v>140</v>
      </c>
      <c r="AY24" s="116">
        <v>4.5999999999999996</v>
      </c>
      <c r="AZ24" s="61" t="s">
        <v>131</v>
      </c>
      <c r="BA24" s="120" t="s">
        <v>134</v>
      </c>
      <c r="BB24" s="120" t="s">
        <v>4</v>
      </c>
      <c r="BC24" s="40">
        <f t="shared" si="16"/>
        <v>117</v>
      </c>
      <c r="BD24" s="211">
        <v>5.2</v>
      </c>
      <c r="BE24" s="176" t="s">
        <v>131</v>
      </c>
      <c r="BF24" s="120" t="s">
        <v>134</v>
      </c>
      <c r="BG24" s="120" t="s">
        <v>4</v>
      </c>
      <c r="BH24" s="39">
        <f t="shared" si="6"/>
        <v>129</v>
      </c>
      <c r="BI24" s="211">
        <v>5.2</v>
      </c>
      <c r="BJ24" s="176" t="s">
        <v>131</v>
      </c>
      <c r="BK24" s="120" t="s">
        <v>134</v>
      </c>
      <c r="BL24" s="120" t="s">
        <v>4</v>
      </c>
      <c r="BM24" s="15">
        <f t="shared" si="23"/>
        <v>143</v>
      </c>
      <c r="BN24" s="116">
        <v>4.5999999999999996</v>
      </c>
      <c r="BO24" s="61" t="s">
        <v>131</v>
      </c>
      <c r="BP24" s="120" t="s">
        <v>134</v>
      </c>
      <c r="BQ24" s="120" t="s">
        <v>4</v>
      </c>
      <c r="BR24" s="15">
        <f t="shared" si="8"/>
        <v>155</v>
      </c>
      <c r="BS24" s="116">
        <v>4.5999999999999996</v>
      </c>
      <c r="BT24" s="61" t="s">
        <v>131</v>
      </c>
      <c r="BU24" s="120" t="s">
        <v>134</v>
      </c>
      <c r="BV24" s="120" t="s">
        <v>4</v>
      </c>
      <c r="BW24" s="40">
        <f t="shared" si="24"/>
        <v>132</v>
      </c>
      <c r="BX24" s="211">
        <v>5.2</v>
      </c>
      <c r="BY24" s="176" t="s">
        <v>131</v>
      </c>
      <c r="BZ24" s="120" t="s">
        <v>134</v>
      </c>
      <c r="CA24" s="120" t="s">
        <v>4</v>
      </c>
      <c r="CB24" s="39">
        <f t="shared" si="9"/>
        <v>144</v>
      </c>
      <c r="CC24" s="211">
        <v>5.2</v>
      </c>
      <c r="CD24" s="176" t="s">
        <v>131</v>
      </c>
      <c r="CE24" s="120" t="s">
        <v>134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127</v>
      </c>
      <c r="F25" s="70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139</v>
      </c>
      <c r="K25" s="70" t="s">
        <v>4</v>
      </c>
      <c r="L25" s="61" t="s">
        <v>130</v>
      </c>
      <c r="M25" s="121" t="s">
        <v>4</v>
      </c>
      <c r="N25" s="121" t="s">
        <v>4</v>
      </c>
      <c r="O25" s="40">
        <f t="shared" si="20"/>
        <v>116</v>
      </c>
      <c r="P25" s="70" t="s">
        <v>4</v>
      </c>
      <c r="Q25" s="61" t="s">
        <v>130</v>
      </c>
      <c r="R25" s="121" t="s">
        <v>4</v>
      </c>
      <c r="S25" s="121" t="s">
        <v>4</v>
      </c>
      <c r="T25" s="39">
        <f t="shared" si="1"/>
        <v>128</v>
      </c>
      <c r="U25" s="70" t="s">
        <v>4</v>
      </c>
      <c r="V25" s="61" t="s">
        <v>130</v>
      </c>
      <c r="W25" s="121" t="s">
        <v>4</v>
      </c>
      <c r="X25" s="121" t="s">
        <v>4</v>
      </c>
      <c r="Y25" s="15">
        <f t="shared" si="21"/>
        <v>142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15">
        <f t="shared" si="18"/>
        <v>154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40">
        <f t="shared" si="22"/>
        <v>131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39">
        <f t="shared" si="19"/>
        <v>143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15">
        <v>127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15">
        <f t="shared" si="5"/>
        <v>139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40">
        <f t="shared" si="16"/>
        <v>116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39">
        <f t="shared" si="6"/>
        <v>128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15">
        <f t="shared" si="23"/>
        <v>142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15">
        <f t="shared" si="8"/>
        <v>154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40">
        <f t="shared" si="24"/>
        <v>131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39">
        <f t="shared" si="9"/>
        <v>143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126</v>
      </c>
      <c r="F26" s="71">
        <v>10</v>
      </c>
      <c r="G26" s="61" t="s">
        <v>130</v>
      </c>
      <c r="H26" s="120" t="s">
        <v>134</v>
      </c>
      <c r="I26" s="120" t="s">
        <v>136</v>
      </c>
      <c r="J26" s="15">
        <f t="shared" si="0"/>
        <v>138</v>
      </c>
      <c r="K26" s="71">
        <v>10</v>
      </c>
      <c r="L26" s="61" t="s">
        <v>130</v>
      </c>
      <c r="M26" s="120" t="s">
        <v>134</v>
      </c>
      <c r="N26" s="120" t="s">
        <v>136</v>
      </c>
      <c r="O26" s="40">
        <f t="shared" si="20"/>
        <v>115</v>
      </c>
      <c r="P26" s="71">
        <v>10</v>
      </c>
      <c r="Q26" s="61" t="s">
        <v>130</v>
      </c>
      <c r="R26" s="120" t="s">
        <v>134</v>
      </c>
      <c r="S26" s="120" t="s">
        <v>136</v>
      </c>
      <c r="T26" s="39">
        <f t="shared" si="1"/>
        <v>127</v>
      </c>
      <c r="U26" s="71">
        <v>10</v>
      </c>
      <c r="V26" s="61" t="s">
        <v>130</v>
      </c>
      <c r="W26" s="120" t="s">
        <v>134</v>
      </c>
      <c r="X26" s="120" t="s">
        <v>136</v>
      </c>
      <c r="Y26" s="15">
        <f t="shared" si="21"/>
        <v>141</v>
      </c>
      <c r="Z26" s="71">
        <v>10</v>
      </c>
      <c r="AA26" s="61" t="s">
        <v>130</v>
      </c>
      <c r="AB26" s="120" t="s">
        <v>134</v>
      </c>
      <c r="AC26" s="120" t="s">
        <v>136</v>
      </c>
      <c r="AD26" s="15">
        <f t="shared" si="18"/>
        <v>153</v>
      </c>
      <c r="AE26" s="71">
        <v>10</v>
      </c>
      <c r="AF26" s="61" t="s">
        <v>130</v>
      </c>
      <c r="AG26" s="120" t="s">
        <v>134</v>
      </c>
      <c r="AH26" s="120" t="s">
        <v>136</v>
      </c>
      <c r="AI26" s="40">
        <f t="shared" si="22"/>
        <v>130</v>
      </c>
      <c r="AJ26" s="71">
        <v>10</v>
      </c>
      <c r="AK26" s="61" t="s">
        <v>130</v>
      </c>
      <c r="AL26" s="120" t="s">
        <v>134</v>
      </c>
      <c r="AM26" s="120" t="s">
        <v>136</v>
      </c>
      <c r="AN26" s="39">
        <f t="shared" si="19"/>
        <v>142</v>
      </c>
      <c r="AO26" s="71">
        <v>10</v>
      </c>
      <c r="AP26" s="61" t="s">
        <v>130</v>
      </c>
      <c r="AQ26" s="120" t="s">
        <v>134</v>
      </c>
      <c r="AR26" s="120" t="s">
        <v>136</v>
      </c>
      <c r="AS26" s="15">
        <v>126</v>
      </c>
      <c r="AT26" s="71">
        <v>10</v>
      </c>
      <c r="AU26" s="61" t="s">
        <v>130</v>
      </c>
      <c r="AV26" s="120" t="s">
        <v>134</v>
      </c>
      <c r="AW26" s="120" t="s">
        <v>136</v>
      </c>
      <c r="AX26" s="15">
        <f t="shared" si="5"/>
        <v>138</v>
      </c>
      <c r="AY26" s="71">
        <v>10</v>
      </c>
      <c r="AZ26" s="61" t="s">
        <v>130</v>
      </c>
      <c r="BA26" s="120" t="s">
        <v>134</v>
      </c>
      <c r="BB26" s="120" t="s">
        <v>136</v>
      </c>
      <c r="BC26" s="40">
        <f t="shared" si="16"/>
        <v>115</v>
      </c>
      <c r="BD26" s="71">
        <v>10</v>
      </c>
      <c r="BE26" s="61" t="s">
        <v>130</v>
      </c>
      <c r="BF26" s="120" t="s">
        <v>134</v>
      </c>
      <c r="BG26" s="120" t="s">
        <v>136</v>
      </c>
      <c r="BH26" s="39">
        <f t="shared" si="6"/>
        <v>127</v>
      </c>
      <c r="BI26" s="71">
        <v>10</v>
      </c>
      <c r="BJ26" s="61" t="s">
        <v>130</v>
      </c>
      <c r="BK26" s="120" t="s">
        <v>134</v>
      </c>
      <c r="BL26" s="120" t="s">
        <v>136</v>
      </c>
      <c r="BM26" s="15">
        <f t="shared" si="23"/>
        <v>141</v>
      </c>
      <c r="BN26" s="71">
        <v>10</v>
      </c>
      <c r="BO26" s="61" t="s">
        <v>130</v>
      </c>
      <c r="BP26" s="120" t="s">
        <v>134</v>
      </c>
      <c r="BQ26" s="120" t="s">
        <v>136</v>
      </c>
      <c r="BR26" s="15">
        <f t="shared" si="8"/>
        <v>153</v>
      </c>
      <c r="BS26" s="71">
        <v>10</v>
      </c>
      <c r="BT26" s="61" t="s">
        <v>130</v>
      </c>
      <c r="BU26" s="120" t="s">
        <v>134</v>
      </c>
      <c r="BV26" s="120" t="s">
        <v>136</v>
      </c>
      <c r="BW26" s="40">
        <f t="shared" si="24"/>
        <v>130</v>
      </c>
      <c r="BX26" s="71">
        <v>10</v>
      </c>
      <c r="BY26" s="61" t="s">
        <v>130</v>
      </c>
      <c r="BZ26" s="120" t="s">
        <v>134</v>
      </c>
      <c r="CA26" s="120" t="s">
        <v>136</v>
      </c>
      <c r="CB26" s="39">
        <f t="shared" si="9"/>
        <v>142</v>
      </c>
      <c r="CC26" s="71">
        <v>10</v>
      </c>
      <c r="CD26" s="61" t="s">
        <v>130</v>
      </c>
      <c r="CE26" s="120" t="s">
        <v>134</v>
      </c>
      <c r="CF26" s="120" t="s">
        <v>136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126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138</v>
      </c>
      <c r="K27" s="71" t="s">
        <v>4</v>
      </c>
      <c r="L27" s="61" t="s">
        <v>133</v>
      </c>
      <c r="M27" s="120" t="s">
        <v>4</v>
      </c>
      <c r="N27" s="120" t="s">
        <v>4</v>
      </c>
      <c r="O27" s="40">
        <f t="shared" si="20"/>
        <v>115</v>
      </c>
      <c r="P27" s="71" t="s">
        <v>4</v>
      </c>
      <c r="Q27" s="61" t="s">
        <v>133</v>
      </c>
      <c r="R27" s="120" t="s">
        <v>4</v>
      </c>
      <c r="S27" s="120" t="s">
        <v>4</v>
      </c>
      <c r="T27" s="39">
        <f t="shared" si="1"/>
        <v>127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21"/>
        <v>141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18"/>
        <v>153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40">
        <f t="shared" si="22"/>
        <v>130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39">
        <f t="shared" si="19"/>
        <v>142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15">
        <v>126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5"/>
        <v>138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40">
        <f t="shared" si="16"/>
        <v>115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39">
        <f t="shared" si="6"/>
        <v>127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23"/>
        <v>141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8"/>
        <v>153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40">
        <f t="shared" si="24"/>
        <v>130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39">
        <f t="shared" si="9"/>
        <v>142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126</v>
      </c>
      <c r="F28" s="71">
        <v>1</v>
      </c>
      <c r="G28" s="61" t="s">
        <v>132</v>
      </c>
      <c r="H28" s="122" t="s">
        <v>134</v>
      </c>
      <c r="I28" s="122" t="s">
        <v>136</v>
      </c>
      <c r="J28" s="15">
        <f t="shared" si="0"/>
        <v>138</v>
      </c>
      <c r="K28" s="71">
        <v>1</v>
      </c>
      <c r="L28" s="61" t="s">
        <v>132</v>
      </c>
      <c r="M28" s="122" t="s">
        <v>134</v>
      </c>
      <c r="N28" s="122" t="s">
        <v>136</v>
      </c>
      <c r="O28" s="40">
        <f t="shared" si="20"/>
        <v>115</v>
      </c>
      <c r="P28" s="71">
        <v>1</v>
      </c>
      <c r="Q28" s="61" t="s">
        <v>132</v>
      </c>
      <c r="R28" s="122" t="s">
        <v>134</v>
      </c>
      <c r="S28" s="122" t="s">
        <v>136</v>
      </c>
      <c r="T28" s="39">
        <f t="shared" si="1"/>
        <v>127</v>
      </c>
      <c r="U28" s="71">
        <v>1</v>
      </c>
      <c r="V28" s="61" t="s">
        <v>132</v>
      </c>
      <c r="W28" s="122" t="s">
        <v>134</v>
      </c>
      <c r="X28" s="122" t="s">
        <v>136</v>
      </c>
      <c r="Y28" s="15">
        <f t="shared" si="21"/>
        <v>141</v>
      </c>
      <c r="Z28" s="71">
        <v>1</v>
      </c>
      <c r="AA28" s="61" t="s">
        <v>132</v>
      </c>
      <c r="AB28" s="122" t="s">
        <v>134</v>
      </c>
      <c r="AC28" s="122" t="s">
        <v>136</v>
      </c>
      <c r="AD28" s="15">
        <f t="shared" si="18"/>
        <v>153</v>
      </c>
      <c r="AE28" s="71">
        <v>1</v>
      </c>
      <c r="AF28" s="61" t="s">
        <v>132</v>
      </c>
      <c r="AG28" s="122" t="s">
        <v>134</v>
      </c>
      <c r="AH28" s="122" t="s">
        <v>136</v>
      </c>
      <c r="AI28" s="40">
        <f t="shared" si="22"/>
        <v>130</v>
      </c>
      <c r="AJ28" s="71">
        <v>1</v>
      </c>
      <c r="AK28" s="61" t="s">
        <v>132</v>
      </c>
      <c r="AL28" s="122" t="s">
        <v>134</v>
      </c>
      <c r="AM28" s="122" t="s">
        <v>136</v>
      </c>
      <c r="AN28" s="39">
        <f t="shared" si="19"/>
        <v>142</v>
      </c>
      <c r="AO28" s="71">
        <v>1</v>
      </c>
      <c r="AP28" s="61" t="s">
        <v>132</v>
      </c>
      <c r="AQ28" s="122" t="s">
        <v>134</v>
      </c>
      <c r="AR28" s="122" t="s">
        <v>136</v>
      </c>
      <c r="AS28" s="15">
        <v>126</v>
      </c>
      <c r="AT28" s="71">
        <v>1</v>
      </c>
      <c r="AU28" s="61" t="s">
        <v>132</v>
      </c>
      <c r="AV28" s="122" t="s">
        <v>134</v>
      </c>
      <c r="AW28" s="122" t="s">
        <v>136</v>
      </c>
      <c r="AX28" s="15">
        <f t="shared" si="5"/>
        <v>138</v>
      </c>
      <c r="AY28" s="71">
        <v>1</v>
      </c>
      <c r="AZ28" s="61" t="s">
        <v>132</v>
      </c>
      <c r="BA28" s="122" t="s">
        <v>134</v>
      </c>
      <c r="BB28" s="122" t="s">
        <v>136</v>
      </c>
      <c r="BC28" s="40">
        <f t="shared" si="16"/>
        <v>115</v>
      </c>
      <c r="BD28" s="71">
        <v>1</v>
      </c>
      <c r="BE28" s="61" t="s">
        <v>132</v>
      </c>
      <c r="BF28" s="122" t="s">
        <v>134</v>
      </c>
      <c r="BG28" s="122" t="s">
        <v>136</v>
      </c>
      <c r="BH28" s="39">
        <f t="shared" si="6"/>
        <v>127</v>
      </c>
      <c r="BI28" s="71">
        <v>1</v>
      </c>
      <c r="BJ28" s="61" t="s">
        <v>132</v>
      </c>
      <c r="BK28" s="122" t="s">
        <v>134</v>
      </c>
      <c r="BL28" s="122" t="s">
        <v>136</v>
      </c>
      <c r="BM28" s="15">
        <f t="shared" si="23"/>
        <v>141</v>
      </c>
      <c r="BN28" s="71">
        <v>1</v>
      </c>
      <c r="BO28" s="61" t="s">
        <v>132</v>
      </c>
      <c r="BP28" s="122" t="s">
        <v>134</v>
      </c>
      <c r="BQ28" s="122" t="s">
        <v>136</v>
      </c>
      <c r="BR28" s="15">
        <f t="shared" si="8"/>
        <v>153</v>
      </c>
      <c r="BS28" s="71">
        <v>1</v>
      </c>
      <c r="BT28" s="61" t="s">
        <v>132</v>
      </c>
      <c r="BU28" s="122" t="s">
        <v>134</v>
      </c>
      <c r="BV28" s="122" t="s">
        <v>136</v>
      </c>
      <c r="BW28" s="40">
        <f t="shared" si="24"/>
        <v>130</v>
      </c>
      <c r="BX28" s="71">
        <v>1</v>
      </c>
      <c r="BY28" s="61" t="s">
        <v>132</v>
      </c>
      <c r="BZ28" s="122" t="s">
        <v>134</v>
      </c>
      <c r="CA28" s="122" t="s">
        <v>136</v>
      </c>
      <c r="CB28" s="39">
        <f t="shared" si="9"/>
        <v>142</v>
      </c>
      <c r="CC28" s="71">
        <v>1</v>
      </c>
      <c r="CD28" s="61" t="s">
        <v>132</v>
      </c>
      <c r="CE28" s="122" t="s">
        <v>134</v>
      </c>
      <c r="CF28" s="122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125</v>
      </c>
      <c r="F29" s="71">
        <v>50</v>
      </c>
      <c r="G29" s="61" t="s">
        <v>133</v>
      </c>
      <c r="H29" s="120" t="s">
        <v>189</v>
      </c>
      <c r="I29" s="120" t="s">
        <v>136</v>
      </c>
      <c r="J29" s="15">
        <f t="shared" si="0"/>
        <v>137</v>
      </c>
      <c r="K29" s="71">
        <v>50</v>
      </c>
      <c r="L29" s="61" t="s">
        <v>133</v>
      </c>
      <c r="M29" s="120" t="s">
        <v>189</v>
      </c>
      <c r="N29" s="120" t="s">
        <v>136</v>
      </c>
      <c r="O29" s="40">
        <f>E29-11</f>
        <v>114</v>
      </c>
      <c r="P29" s="71">
        <v>50</v>
      </c>
      <c r="Q29" s="61" t="s">
        <v>133</v>
      </c>
      <c r="R29" s="120" t="s">
        <v>189</v>
      </c>
      <c r="S29" s="120" t="s">
        <v>136</v>
      </c>
      <c r="T29" s="39">
        <f t="shared" si="1"/>
        <v>126</v>
      </c>
      <c r="U29" s="71">
        <v>50</v>
      </c>
      <c r="V29" s="61" t="s">
        <v>133</v>
      </c>
      <c r="W29" s="120" t="s">
        <v>189</v>
      </c>
      <c r="X29" s="120" t="s">
        <v>136</v>
      </c>
      <c r="Y29" s="15">
        <f t="shared" si="21"/>
        <v>140</v>
      </c>
      <c r="Z29" s="71">
        <v>50</v>
      </c>
      <c r="AA29" s="61" t="s">
        <v>133</v>
      </c>
      <c r="AB29" s="120" t="s">
        <v>189</v>
      </c>
      <c r="AC29" s="120" t="s">
        <v>136</v>
      </c>
      <c r="AD29" s="15">
        <f t="shared" si="18"/>
        <v>152</v>
      </c>
      <c r="AE29" s="71">
        <v>50</v>
      </c>
      <c r="AF29" s="61" t="s">
        <v>133</v>
      </c>
      <c r="AG29" s="120" t="s">
        <v>189</v>
      </c>
      <c r="AH29" s="120" t="s">
        <v>136</v>
      </c>
      <c r="AI29" s="40">
        <f>Y29-11</f>
        <v>129</v>
      </c>
      <c r="AJ29" s="71">
        <v>50</v>
      </c>
      <c r="AK29" s="61" t="s">
        <v>133</v>
      </c>
      <c r="AL29" s="120" t="s">
        <v>189</v>
      </c>
      <c r="AM29" s="120" t="s">
        <v>136</v>
      </c>
      <c r="AN29" s="39">
        <f t="shared" si="19"/>
        <v>141</v>
      </c>
      <c r="AO29" s="71">
        <v>50</v>
      </c>
      <c r="AP29" s="61" t="s">
        <v>133</v>
      </c>
      <c r="AQ29" s="120" t="s">
        <v>189</v>
      </c>
      <c r="AR29" s="120" t="s">
        <v>136</v>
      </c>
      <c r="AS29" s="15">
        <v>125</v>
      </c>
      <c r="AT29" s="71">
        <v>50</v>
      </c>
      <c r="AU29" s="61" t="s">
        <v>133</v>
      </c>
      <c r="AV29" s="120" t="s">
        <v>189</v>
      </c>
      <c r="AW29" s="120" t="s">
        <v>136</v>
      </c>
      <c r="AX29" s="15">
        <f t="shared" si="5"/>
        <v>137</v>
      </c>
      <c r="AY29" s="71">
        <v>50</v>
      </c>
      <c r="AZ29" s="61" t="s">
        <v>133</v>
      </c>
      <c r="BA29" s="120" t="s">
        <v>189</v>
      </c>
      <c r="BB29" s="120" t="s">
        <v>136</v>
      </c>
      <c r="BC29" s="40">
        <f>AS29-11</f>
        <v>114</v>
      </c>
      <c r="BD29" s="71">
        <v>50</v>
      </c>
      <c r="BE29" s="61" t="s">
        <v>133</v>
      </c>
      <c r="BF29" s="120" t="s">
        <v>189</v>
      </c>
      <c r="BG29" s="120" t="s">
        <v>136</v>
      </c>
      <c r="BH29" s="39">
        <f t="shared" si="6"/>
        <v>126</v>
      </c>
      <c r="BI29" s="71">
        <v>50</v>
      </c>
      <c r="BJ29" s="61" t="s">
        <v>133</v>
      </c>
      <c r="BK29" s="120" t="s">
        <v>189</v>
      </c>
      <c r="BL29" s="120" t="s">
        <v>136</v>
      </c>
      <c r="BM29" s="15">
        <f t="shared" si="23"/>
        <v>140</v>
      </c>
      <c r="BN29" s="71">
        <v>50</v>
      </c>
      <c r="BO29" s="61" t="s">
        <v>133</v>
      </c>
      <c r="BP29" s="120" t="s">
        <v>189</v>
      </c>
      <c r="BQ29" s="120" t="s">
        <v>136</v>
      </c>
      <c r="BR29" s="15">
        <f t="shared" si="8"/>
        <v>152</v>
      </c>
      <c r="BS29" s="71">
        <v>50</v>
      </c>
      <c r="BT29" s="61" t="s">
        <v>133</v>
      </c>
      <c r="BU29" s="120" t="s">
        <v>189</v>
      </c>
      <c r="BV29" s="120" t="s">
        <v>136</v>
      </c>
      <c r="BW29" s="40">
        <f>BM29-11</f>
        <v>129</v>
      </c>
      <c r="BX29" s="71">
        <v>50</v>
      </c>
      <c r="BY29" s="61" t="s">
        <v>133</v>
      </c>
      <c r="BZ29" s="120" t="s">
        <v>189</v>
      </c>
      <c r="CA29" s="120" t="s">
        <v>136</v>
      </c>
      <c r="CB29" s="39">
        <f t="shared" si="9"/>
        <v>141</v>
      </c>
      <c r="CC29" s="71">
        <v>50</v>
      </c>
      <c r="CD29" s="61" t="s">
        <v>133</v>
      </c>
      <c r="CE29" s="120" t="s">
        <v>189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113</v>
      </c>
      <c r="F30" s="72">
        <v>6</v>
      </c>
      <c r="G30" s="108" t="s">
        <v>132</v>
      </c>
      <c r="H30" s="122" t="s">
        <v>181</v>
      </c>
      <c r="I30" s="122" t="s">
        <v>152</v>
      </c>
      <c r="J30" s="17">
        <f t="shared" si="0"/>
        <v>125</v>
      </c>
      <c r="K30" s="72">
        <v>6</v>
      </c>
      <c r="L30" s="108" t="s">
        <v>132</v>
      </c>
      <c r="M30" s="122" t="s">
        <v>181</v>
      </c>
      <c r="N30" s="122" t="s">
        <v>152</v>
      </c>
      <c r="O30" s="40">
        <f t="shared" ref="O30" si="25">E30-10</f>
        <v>103</v>
      </c>
      <c r="P30" s="72">
        <v>6</v>
      </c>
      <c r="Q30" s="108" t="s">
        <v>132</v>
      </c>
      <c r="R30" s="122" t="s">
        <v>181</v>
      </c>
      <c r="S30" s="122" t="s">
        <v>152</v>
      </c>
      <c r="T30" s="39">
        <f t="shared" si="1"/>
        <v>115</v>
      </c>
      <c r="U30" s="72">
        <v>6</v>
      </c>
      <c r="V30" s="108" t="s">
        <v>132</v>
      </c>
      <c r="W30" s="122" t="s">
        <v>181</v>
      </c>
      <c r="X30" s="122" t="s">
        <v>152</v>
      </c>
      <c r="Y30" s="17">
        <f t="shared" si="21"/>
        <v>128</v>
      </c>
      <c r="Z30" s="72">
        <v>6</v>
      </c>
      <c r="AA30" s="108" t="s">
        <v>132</v>
      </c>
      <c r="AB30" s="122" t="s">
        <v>181</v>
      </c>
      <c r="AC30" s="122" t="s">
        <v>152</v>
      </c>
      <c r="AD30" s="17">
        <f t="shared" si="18"/>
        <v>140</v>
      </c>
      <c r="AE30" s="72">
        <v>6</v>
      </c>
      <c r="AF30" s="108" t="s">
        <v>132</v>
      </c>
      <c r="AG30" s="122" t="s">
        <v>181</v>
      </c>
      <c r="AH30" s="122" t="s">
        <v>152</v>
      </c>
      <c r="AI30" s="40">
        <f t="shared" ref="AI30" si="26">Y30-10</f>
        <v>118</v>
      </c>
      <c r="AJ30" s="72">
        <v>6</v>
      </c>
      <c r="AK30" s="108" t="s">
        <v>132</v>
      </c>
      <c r="AL30" s="122" t="s">
        <v>181</v>
      </c>
      <c r="AM30" s="122" t="s">
        <v>152</v>
      </c>
      <c r="AN30" s="39">
        <f t="shared" si="19"/>
        <v>130</v>
      </c>
      <c r="AO30" s="72">
        <v>6</v>
      </c>
      <c r="AP30" s="108" t="s">
        <v>132</v>
      </c>
      <c r="AQ30" s="122" t="s">
        <v>181</v>
      </c>
      <c r="AR30" s="122" t="s">
        <v>152</v>
      </c>
      <c r="AS30" s="17">
        <v>113</v>
      </c>
      <c r="AT30" s="72">
        <v>6</v>
      </c>
      <c r="AU30" s="108" t="s">
        <v>132</v>
      </c>
      <c r="AV30" s="122" t="s">
        <v>181</v>
      </c>
      <c r="AW30" s="122" t="s">
        <v>152</v>
      </c>
      <c r="AX30" s="17">
        <f t="shared" si="5"/>
        <v>125</v>
      </c>
      <c r="AY30" s="72">
        <v>6</v>
      </c>
      <c r="AZ30" s="108" t="s">
        <v>132</v>
      </c>
      <c r="BA30" s="122" t="s">
        <v>181</v>
      </c>
      <c r="BB30" s="122" t="s">
        <v>152</v>
      </c>
      <c r="BC30" s="40">
        <f t="shared" ref="BC30" si="27">AS30-10</f>
        <v>103</v>
      </c>
      <c r="BD30" s="72">
        <v>6</v>
      </c>
      <c r="BE30" s="108" t="s">
        <v>132</v>
      </c>
      <c r="BF30" s="122" t="s">
        <v>181</v>
      </c>
      <c r="BG30" s="122" t="s">
        <v>152</v>
      </c>
      <c r="BH30" s="39">
        <f t="shared" si="6"/>
        <v>115</v>
      </c>
      <c r="BI30" s="72">
        <v>6</v>
      </c>
      <c r="BJ30" s="108" t="s">
        <v>132</v>
      </c>
      <c r="BK30" s="122" t="s">
        <v>181</v>
      </c>
      <c r="BL30" s="122" t="s">
        <v>152</v>
      </c>
      <c r="BM30" s="17">
        <f t="shared" si="23"/>
        <v>128</v>
      </c>
      <c r="BN30" s="72">
        <v>6</v>
      </c>
      <c r="BO30" s="108" t="s">
        <v>132</v>
      </c>
      <c r="BP30" s="122" t="s">
        <v>181</v>
      </c>
      <c r="BQ30" s="122" t="s">
        <v>152</v>
      </c>
      <c r="BR30" s="17">
        <f t="shared" si="8"/>
        <v>140</v>
      </c>
      <c r="BS30" s="72">
        <v>6</v>
      </c>
      <c r="BT30" s="108" t="s">
        <v>132</v>
      </c>
      <c r="BU30" s="122" t="s">
        <v>181</v>
      </c>
      <c r="BV30" s="122" t="s">
        <v>152</v>
      </c>
      <c r="BW30" s="40">
        <f t="shared" ref="BW30" si="28">BM30-10</f>
        <v>118</v>
      </c>
      <c r="BX30" s="72">
        <v>6</v>
      </c>
      <c r="BY30" s="108" t="s">
        <v>132</v>
      </c>
      <c r="BZ30" s="122" t="s">
        <v>181</v>
      </c>
      <c r="CA30" s="122" t="s">
        <v>152</v>
      </c>
      <c r="CB30" s="39">
        <f t="shared" si="9"/>
        <v>130</v>
      </c>
      <c r="CC30" s="72">
        <v>6</v>
      </c>
      <c r="CD30" s="108" t="s">
        <v>132</v>
      </c>
      <c r="CE30" s="122" t="s">
        <v>181</v>
      </c>
      <c r="CF30" s="122" t="s">
        <v>152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107</v>
      </c>
      <c r="F31" s="71">
        <v>68</v>
      </c>
      <c r="G31" s="61" t="s">
        <v>133</v>
      </c>
      <c r="H31" s="120" t="s">
        <v>134</v>
      </c>
      <c r="I31" s="120" t="s">
        <v>167</v>
      </c>
      <c r="J31" s="15">
        <f t="shared" si="0"/>
        <v>119</v>
      </c>
      <c r="K31" s="71">
        <v>68</v>
      </c>
      <c r="L31" s="61" t="s">
        <v>133</v>
      </c>
      <c r="M31" s="120" t="s">
        <v>134</v>
      </c>
      <c r="N31" s="120" t="s">
        <v>167</v>
      </c>
      <c r="O31" s="40">
        <f>E31-10</f>
        <v>97</v>
      </c>
      <c r="P31" s="71">
        <v>68</v>
      </c>
      <c r="Q31" s="61" t="s">
        <v>133</v>
      </c>
      <c r="R31" s="120" t="s">
        <v>134</v>
      </c>
      <c r="S31" s="120" t="s">
        <v>167</v>
      </c>
      <c r="T31" s="39">
        <f t="shared" si="1"/>
        <v>109</v>
      </c>
      <c r="U31" s="71">
        <v>68</v>
      </c>
      <c r="V31" s="61" t="s">
        <v>133</v>
      </c>
      <c r="W31" s="120" t="s">
        <v>134</v>
      </c>
      <c r="X31" s="120" t="s">
        <v>167</v>
      </c>
      <c r="Y31" s="15">
        <f t="shared" si="21"/>
        <v>122</v>
      </c>
      <c r="Z31" s="71">
        <v>68</v>
      </c>
      <c r="AA31" s="61" t="s">
        <v>133</v>
      </c>
      <c r="AB31" s="120" t="s">
        <v>134</v>
      </c>
      <c r="AC31" s="120" t="s">
        <v>167</v>
      </c>
      <c r="AD31" s="15">
        <f t="shared" si="18"/>
        <v>134</v>
      </c>
      <c r="AE31" s="71">
        <v>68</v>
      </c>
      <c r="AF31" s="61" t="s">
        <v>133</v>
      </c>
      <c r="AG31" s="120" t="s">
        <v>134</v>
      </c>
      <c r="AH31" s="120" t="s">
        <v>167</v>
      </c>
      <c r="AI31" s="40">
        <f>Y31-10</f>
        <v>112</v>
      </c>
      <c r="AJ31" s="71">
        <v>68</v>
      </c>
      <c r="AK31" s="61" t="s">
        <v>133</v>
      </c>
      <c r="AL31" s="120" t="s">
        <v>134</v>
      </c>
      <c r="AM31" s="120" t="s">
        <v>167</v>
      </c>
      <c r="AN31" s="39">
        <f t="shared" si="19"/>
        <v>124</v>
      </c>
      <c r="AO31" s="71">
        <v>68</v>
      </c>
      <c r="AP31" s="61" t="s">
        <v>133</v>
      </c>
      <c r="AQ31" s="120" t="s">
        <v>134</v>
      </c>
      <c r="AR31" s="120" t="s">
        <v>167</v>
      </c>
      <c r="AS31" s="15">
        <v>107</v>
      </c>
      <c r="AT31" s="71">
        <v>68</v>
      </c>
      <c r="AU31" s="61" t="s">
        <v>133</v>
      </c>
      <c r="AV31" s="120" t="s">
        <v>134</v>
      </c>
      <c r="AW31" s="120" t="s">
        <v>167</v>
      </c>
      <c r="AX31" s="15">
        <f t="shared" si="5"/>
        <v>119</v>
      </c>
      <c r="AY31" s="71">
        <v>68</v>
      </c>
      <c r="AZ31" s="61" t="s">
        <v>133</v>
      </c>
      <c r="BA31" s="120" t="s">
        <v>134</v>
      </c>
      <c r="BB31" s="120" t="s">
        <v>167</v>
      </c>
      <c r="BC31" s="40">
        <f>AS31-10</f>
        <v>97</v>
      </c>
      <c r="BD31" s="71">
        <v>68</v>
      </c>
      <c r="BE31" s="61" t="s">
        <v>133</v>
      </c>
      <c r="BF31" s="120" t="s">
        <v>134</v>
      </c>
      <c r="BG31" s="120" t="s">
        <v>167</v>
      </c>
      <c r="BH31" s="39">
        <f t="shared" si="6"/>
        <v>109</v>
      </c>
      <c r="BI31" s="71">
        <v>68</v>
      </c>
      <c r="BJ31" s="61" t="s">
        <v>133</v>
      </c>
      <c r="BK31" s="120" t="s">
        <v>134</v>
      </c>
      <c r="BL31" s="120" t="s">
        <v>167</v>
      </c>
      <c r="BM31" s="15">
        <f t="shared" si="23"/>
        <v>122</v>
      </c>
      <c r="BN31" s="71">
        <v>68</v>
      </c>
      <c r="BO31" s="61" t="s">
        <v>133</v>
      </c>
      <c r="BP31" s="120" t="s">
        <v>134</v>
      </c>
      <c r="BQ31" s="120" t="s">
        <v>167</v>
      </c>
      <c r="BR31" s="15">
        <f t="shared" si="8"/>
        <v>134</v>
      </c>
      <c r="BS31" s="71">
        <v>68</v>
      </c>
      <c r="BT31" s="61" t="s">
        <v>133</v>
      </c>
      <c r="BU31" s="120" t="s">
        <v>134</v>
      </c>
      <c r="BV31" s="120" t="s">
        <v>167</v>
      </c>
      <c r="BW31" s="40">
        <f>BM31-10</f>
        <v>112</v>
      </c>
      <c r="BX31" s="71">
        <v>68</v>
      </c>
      <c r="BY31" s="61" t="s">
        <v>133</v>
      </c>
      <c r="BZ31" s="120" t="s">
        <v>134</v>
      </c>
      <c r="CA31" s="120" t="s">
        <v>167</v>
      </c>
      <c r="CB31" s="39">
        <f t="shared" si="9"/>
        <v>124</v>
      </c>
      <c r="CC31" s="71">
        <v>68</v>
      </c>
      <c r="CD31" s="61" t="s">
        <v>133</v>
      </c>
      <c r="CE31" s="120" t="s">
        <v>134</v>
      </c>
      <c r="CF31" s="120" t="s">
        <v>167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96</v>
      </c>
      <c r="F32" s="71">
        <v>9</v>
      </c>
      <c r="G32" s="108" t="s">
        <v>132</v>
      </c>
      <c r="H32" s="120" t="s">
        <v>134</v>
      </c>
      <c r="I32" s="120" t="s">
        <v>167</v>
      </c>
      <c r="J32" s="15">
        <f t="shared" si="0"/>
        <v>108</v>
      </c>
      <c r="K32" s="71">
        <v>9</v>
      </c>
      <c r="L32" s="108" t="s">
        <v>132</v>
      </c>
      <c r="M32" s="120" t="s">
        <v>134</v>
      </c>
      <c r="N32" s="120" t="s">
        <v>167</v>
      </c>
      <c r="O32" s="40">
        <f t="shared" ref="O32:O34" si="29">E32-9</f>
        <v>87</v>
      </c>
      <c r="P32" s="71">
        <v>9</v>
      </c>
      <c r="Q32" s="108" t="s">
        <v>132</v>
      </c>
      <c r="R32" s="120" t="s">
        <v>134</v>
      </c>
      <c r="S32" s="120" t="s">
        <v>167</v>
      </c>
      <c r="T32" s="39">
        <f t="shared" si="1"/>
        <v>99</v>
      </c>
      <c r="U32" s="71">
        <v>9</v>
      </c>
      <c r="V32" s="108" t="s">
        <v>132</v>
      </c>
      <c r="W32" s="120" t="s">
        <v>134</v>
      </c>
      <c r="X32" s="120" t="s">
        <v>167</v>
      </c>
      <c r="Y32" s="15">
        <f t="shared" si="21"/>
        <v>111</v>
      </c>
      <c r="Z32" s="71">
        <v>9</v>
      </c>
      <c r="AA32" s="108" t="s">
        <v>132</v>
      </c>
      <c r="AB32" s="120" t="s">
        <v>134</v>
      </c>
      <c r="AC32" s="120" t="s">
        <v>167</v>
      </c>
      <c r="AD32" s="15">
        <f t="shared" si="18"/>
        <v>123</v>
      </c>
      <c r="AE32" s="71">
        <v>9</v>
      </c>
      <c r="AF32" s="108" t="s">
        <v>132</v>
      </c>
      <c r="AG32" s="120" t="s">
        <v>134</v>
      </c>
      <c r="AH32" s="120" t="s">
        <v>167</v>
      </c>
      <c r="AI32" s="40">
        <f t="shared" ref="AI32:AI34" si="30">Y32-9</f>
        <v>102</v>
      </c>
      <c r="AJ32" s="71">
        <v>9</v>
      </c>
      <c r="AK32" s="108" t="s">
        <v>132</v>
      </c>
      <c r="AL32" s="120" t="s">
        <v>134</v>
      </c>
      <c r="AM32" s="120" t="s">
        <v>167</v>
      </c>
      <c r="AN32" s="39">
        <f t="shared" si="19"/>
        <v>114</v>
      </c>
      <c r="AO32" s="71">
        <v>9</v>
      </c>
      <c r="AP32" s="108" t="s">
        <v>132</v>
      </c>
      <c r="AQ32" s="120" t="s">
        <v>134</v>
      </c>
      <c r="AR32" s="120" t="s">
        <v>167</v>
      </c>
      <c r="AS32" s="15">
        <v>96</v>
      </c>
      <c r="AT32" s="71">
        <v>9</v>
      </c>
      <c r="AU32" s="108" t="s">
        <v>132</v>
      </c>
      <c r="AV32" s="120" t="s">
        <v>134</v>
      </c>
      <c r="AW32" s="120" t="s">
        <v>167</v>
      </c>
      <c r="AX32" s="15">
        <f t="shared" si="5"/>
        <v>108</v>
      </c>
      <c r="AY32" s="71">
        <v>9</v>
      </c>
      <c r="AZ32" s="108" t="s">
        <v>132</v>
      </c>
      <c r="BA32" s="120" t="s">
        <v>134</v>
      </c>
      <c r="BB32" s="120" t="s">
        <v>167</v>
      </c>
      <c r="BC32" s="40">
        <f t="shared" ref="BC32:BC34" si="31">AS32-9</f>
        <v>87</v>
      </c>
      <c r="BD32" s="71">
        <v>9</v>
      </c>
      <c r="BE32" s="108" t="s">
        <v>132</v>
      </c>
      <c r="BF32" s="120" t="s">
        <v>134</v>
      </c>
      <c r="BG32" s="120" t="s">
        <v>167</v>
      </c>
      <c r="BH32" s="39">
        <f t="shared" si="6"/>
        <v>99</v>
      </c>
      <c r="BI32" s="71">
        <v>9</v>
      </c>
      <c r="BJ32" s="108" t="s">
        <v>132</v>
      </c>
      <c r="BK32" s="120" t="s">
        <v>134</v>
      </c>
      <c r="BL32" s="120" t="s">
        <v>167</v>
      </c>
      <c r="BM32" s="15">
        <f t="shared" si="23"/>
        <v>111</v>
      </c>
      <c r="BN32" s="71">
        <v>9</v>
      </c>
      <c r="BO32" s="108" t="s">
        <v>132</v>
      </c>
      <c r="BP32" s="120" t="s">
        <v>134</v>
      </c>
      <c r="BQ32" s="120" t="s">
        <v>167</v>
      </c>
      <c r="BR32" s="15">
        <f t="shared" si="8"/>
        <v>123</v>
      </c>
      <c r="BS32" s="71">
        <v>9</v>
      </c>
      <c r="BT32" s="108" t="s">
        <v>132</v>
      </c>
      <c r="BU32" s="120" t="s">
        <v>134</v>
      </c>
      <c r="BV32" s="120" t="s">
        <v>167</v>
      </c>
      <c r="BW32" s="40">
        <f t="shared" ref="BW32:BW34" si="32">BM32-9</f>
        <v>102</v>
      </c>
      <c r="BX32" s="71">
        <v>9</v>
      </c>
      <c r="BY32" s="108" t="s">
        <v>132</v>
      </c>
      <c r="BZ32" s="120" t="s">
        <v>134</v>
      </c>
      <c r="CA32" s="120" t="s">
        <v>167</v>
      </c>
      <c r="CB32" s="39">
        <f t="shared" si="9"/>
        <v>114</v>
      </c>
      <c r="CC32" s="71">
        <v>9</v>
      </c>
      <c r="CD32" s="108" t="s">
        <v>132</v>
      </c>
      <c r="CE32" s="120" t="s">
        <v>134</v>
      </c>
      <c r="CF32" s="120" t="s">
        <v>167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87</v>
      </c>
      <c r="F33" s="71">
        <v>17</v>
      </c>
      <c r="G33" s="61" t="s">
        <v>132</v>
      </c>
      <c r="H33" s="120" t="s">
        <v>181</v>
      </c>
      <c r="I33" s="120" t="s">
        <v>152</v>
      </c>
      <c r="J33" s="15">
        <f t="shared" si="0"/>
        <v>99</v>
      </c>
      <c r="K33" s="71">
        <v>17</v>
      </c>
      <c r="L33" s="61" t="s">
        <v>132</v>
      </c>
      <c r="M33" s="120" t="s">
        <v>181</v>
      </c>
      <c r="N33" s="120" t="s">
        <v>152</v>
      </c>
      <c r="O33" s="40">
        <f t="shared" si="29"/>
        <v>78</v>
      </c>
      <c r="P33" s="71">
        <v>17</v>
      </c>
      <c r="Q33" s="61" t="s">
        <v>132</v>
      </c>
      <c r="R33" s="120" t="s">
        <v>181</v>
      </c>
      <c r="S33" s="120" t="s">
        <v>152</v>
      </c>
      <c r="T33" s="39">
        <f t="shared" si="1"/>
        <v>90</v>
      </c>
      <c r="U33" s="71">
        <v>17</v>
      </c>
      <c r="V33" s="61" t="s">
        <v>132</v>
      </c>
      <c r="W33" s="120" t="s">
        <v>181</v>
      </c>
      <c r="X33" s="120" t="s">
        <v>152</v>
      </c>
      <c r="Y33" s="15">
        <f t="shared" si="21"/>
        <v>102</v>
      </c>
      <c r="Z33" s="71">
        <v>17</v>
      </c>
      <c r="AA33" s="61" t="s">
        <v>132</v>
      </c>
      <c r="AB33" s="120" t="s">
        <v>181</v>
      </c>
      <c r="AC33" s="120" t="s">
        <v>152</v>
      </c>
      <c r="AD33" s="15">
        <f t="shared" si="18"/>
        <v>114</v>
      </c>
      <c r="AE33" s="71">
        <v>17</v>
      </c>
      <c r="AF33" s="61" t="s">
        <v>132</v>
      </c>
      <c r="AG33" s="120" t="s">
        <v>181</v>
      </c>
      <c r="AH33" s="120" t="s">
        <v>152</v>
      </c>
      <c r="AI33" s="40">
        <f t="shared" si="30"/>
        <v>93</v>
      </c>
      <c r="AJ33" s="71">
        <v>17</v>
      </c>
      <c r="AK33" s="61" t="s">
        <v>132</v>
      </c>
      <c r="AL33" s="120" t="s">
        <v>181</v>
      </c>
      <c r="AM33" s="120" t="s">
        <v>152</v>
      </c>
      <c r="AN33" s="39">
        <f t="shared" ref="AN33:AN45" si="33">AD33+AI33-Y33</f>
        <v>105</v>
      </c>
      <c r="AO33" s="71">
        <v>17</v>
      </c>
      <c r="AP33" s="61" t="s">
        <v>132</v>
      </c>
      <c r="AQ33" s="120" t="s">
        <v>181</v>
      </c>
      <c r="AR33" s="120" t="s">
        <v>152</v>
      </c>
      <c r="AS33" s="15">
        <v>87</v>
      </c>
      <c r="AT33" s="71">
        <v>17</v>
      </c>
      <c r="AU33" s="61" t="s">
        <v>132</v>
      </c>
      <c r="AV33" s="120" t="s">
        <v>181</v>
      </c>
      <c r="AW33" s="120" t="s">
        <v>152</v>
      </c>
      <c r="AX33" s="15">
        <f t="shared" si="5"/>
        <v>99</v>
      </c>
      <c r="AY33" s="71">
        <v>17</v>
      </c>
      <c r="AZ33" s="61" t="s">
        <v>132</v>
      </c>
      <c r="BA33" s="120" t="s">
        <v>181</v>
      </c>
      <c r="BB33" s="120" t="s">
        <v>152</v>
      </c>
      <c r="BC33" s="40">
        <f t="shared" si="31"/>
        <v>78</v>
      </c>
      <c r="BD33" s="71">
        <v>17</v>
      </c>
      <c r="BE33" s="61" t="s">
        <v>132</v>
      </c>
      <c r="BF33" s="120" t="s">
        <v>181</v>
      </c>
      <c r="BG33" s="120" t="s">
        <v>152</v>
      </c>
      <c r="BH33" s="39">
        <f t="shared" si="6"/>
        <v>90</v>
      </c>
      <c r="BI33" s="71">
        <v>17</v>
      </c>
      <c r="BJ33" s="61" t="s">
        <v>132</v>
      </c>
      <c r="BK33" s="120" t="s">
        <v>181</v>
      </c>
      <c r="BL33" s="120" t="s">
        <v>152</v>
      </c>
      <c r="BM33" s="15">
        <f t="shared" si="23"/>
        <v>102</v>
      </c>
      <c r="BN33" s="71">
        <v>17</v>
      </c>
      <c r="BO33" s="61" t="s">
        <v>132</v>
      </c>
      <c r="BP33" s="120" t="s">
        <v>181</v>
      </c>
      <c r="BQ33" s="120" t="s">
        <v>152</v>
      </c>
      <c r="BR33" s="15">
        <f t="shared" si="8"/>
        <v>114</v>
      </c>
      <c r="BS33" s="71">
        <v>17</v>
      </c>
      <c r="BT33" s="61" t="s">
        <v>132</v>
      </c>
      <c r="BU33" s="120" t="s">
        <v>181</v>
      </c>
      <c r="BV33" s="120" t="s">
        <v>152</v>
      </c>
      <c r="BW33" s="40">
        <f t="shared" si="32"/>
        <v>93</v>
      </c>
      <c r="BX33" s="71">
        <v>17</v>
      </c>
      <c r="BY33" s="61" t="s">
        <v>132</v>
      </c>
      <c r="BZ33" s="120" t="s">
        <v>181</v>
      </c>
      <c r="CA33" s="120" t="s">
        <v>152</v>
      </c>
      <c r="CB33" s="39">
        <f t="shared" si="9"/>
        <v>105</v>
      </c>
      <c r="CC33" s="71">
        <v>17</v>
      </c>
      <c r="CD33" s="61" t="s">
        <v>132</v>
      </c>
      <c r="CE33" s="120" t="s">
        <v>181</v>
      </c>
      <c r="CF33" s="120" t="s">
        <v>152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70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0"/>
        <v>82</v>
      </c>
      <c r="K34" s="71" t="s">
        <v>4</v>
      </c>
      <c r="L34" s="61" t="s">
        <v>132</v>
      </c>
      <c r="M34" s="120" t="s">
        <v>4</v>
      </c>
      <c r="N34" s="120" t="s">
        <v>4</v>
      </c>
      <c r="O34" s="40">
        <f t="shared" si="29"/>
        <v>61</v>
      </c>
      <c r="P34" s="71" t="s">
        <v>4</v>
      </c>
      <c r="Q34" s="61" t="s">
        <v>132</v>
      </c>
      <c r="R34" s="120" t="s">
        <v>4</v>
      </c>
      <c r="S34" s="120" t="s">
        <v>4</v>
      </c>
      <c r="T34" s="39">
        <f t="shared" si="1"/>
        <v>73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85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si="18"/>
        <v>97</v>
      </c>
      <c r="AE34" s="175">
        <v>1</v>
      </c>
      <c r="AF34" s="176" t="s">
        <v>132</v>
      </c>
      <c r="AG34" s="120" t="s">
        <v>4</v>
      </c>
      <c r="AH34" s="120" t="s">
        <v>4</v>
      </c>
      <c r="AI34" s="40">
        <f t="shared" si="30"/>
        <v>76</v>
      </c>
      <c r="AJ34" s="175">
        <v>1</v>
      </c>
      <c r="AK34" s="176" t="s">
        <v>132</v>
      </c>
      <c r="AL34" s="120" t="s">
        <v>4</v>
      </c>
      <c r="AM34" s="120" t="s">
        <v>4</v>
      </c>
      <c r="AN34" s="39">
        <f t="shared" si="33"/>
        <v>88</v>
      </c>
      <c r="AO34" s="175">
        <v>1</v>
      </c>
      <c r="AP34" s="176" t="s">
        <v>132</v>
      </c>
      <c r="AQ34" s="120" t="s">
        <v>4</v>
      </c>
      <c r="AR34" s="120" t="s">
        <v>4</v>
      </c>
      <c r="AS34" s="15">
        <v>70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5"/>
        <v>82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40">
        <f t="shared" si="31"/>
        <v>61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39">
        <f t="shared" si="6"/>
        <v>73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85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si="8"/>
        <v>97</v>
      </c>
      <c r="BS34" s="175">
        <v>1</v>
      </c>
      <c r="BT34" s="176" t="s">
        <v>132</v>
      </c>
      <c r="BU34" s="120" t="s">
        <v>4</v>
      </c>
      <c r="BV34" s="120" t="s">
        <v>4</v>
      </c>
      <c r="BW34" s="40">
        <f t="shared" si="32"/>
        <v>76</v>
      </c>
      <c r="BX34" s="175">
        <v>1</v>
      </c>
      <c r="BY34" s="176" t="s">
        <v>132</v>
      </c>
      <c r="BZ34" s="120" t="s">
        <v>4</v>
      </c>
      <c r="CA34" s="120" t="s">
        <v>4</v>
      </c>
      <c r="CB34" s="39">
        <f t="shared" si="9"/>
        <v>88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70</v>
      </c>
      <c r="F35" s="71">
        <v>10</v>
      </c>
      <c r="G35" s="61" t="s">
        <v>132</v>
      </c>
      <c r="H35" s="120" t="s">
        <v>181</v>
      </c>
      <c r="I35" s="120" t="s">
        <v>152</v>
      </c>
      <c r="J35" s="15">
        <f t="shared" si="0"/>
        <v>82</v>
      </c>
      <c r="K35" s="71">
        <v>10</v>
      </c>
      <c r="L35" s="61" t="s">
        <v>132</v>
      </c>
      <c r="M35" s="120" t="s">
        <v>181</v>
      </c>
      <c r="N35" s="120" t="s">
        <v>152</v>
      </c>
      <c r="O35" s="40">
        <f>E35-9</f>
        <v>61</v>
      </c>
      <c r="P35" s="175">
        <v>5</v>
      </c>
      <c r="Q35" s="176" t="s">
        <v>132</v>
      </c>
      <c r="R35" s="120" t="s">
        <v>181</v>
      </c>
      <c r="S35" s="120" t="s">
        <v>152</v>
      </c>
      <c r="T35" s="39">
        <f t="shared" si="1"/>
        <v>73</v>
      </c>
      <c r="U35" s="175">
        <v>5</v>
      </c>
      <c r="V35" s="176" t="s">
        <v>132</v>
      </c>
      <c r="W35" s="120" t="s">
        <v>181</v>
      </c>
      <c r="X35" s="120" t="s">
        <v>152</v>
      </c>
      <c r="Y35" s="15">
        <f t="shared" ref="Y35:Y39" si="34">E35+14</f>
        <v>84</v>
      </c>
      <c r="Z35" s="71">
        <v>10</v>
      </c>
      <c r="AA35" s="61" t="s">
        <v>132</v>
      </c>
      <c r="AB35" s="120" t="s">
        <v>181</v>
      </c>
      <c r="AC35" s="120" t="s">
        <v>152</v>
      </c>
      <c r="AD35" s="15">
        <f t="shared" si="18"/>
        <v>96</v>
      </c>
      <c r="AE35" s="71">
        <v>10</v>
      </c>
      <c r="AF35" s="61" t="s">
        <v>132</v>
      </c>
      <c r="AG35" s="120" t="s">
        <v>181</v>
      </c>
      <c r="AH35" s="120" t="s">
        <v>152</v>
      </c>
      <c r="AI35" s="40">
        <f>Y35-9</f>
        <v>75</v>
      </c>
      <c r="AJ35" s="175">
        <v>5</v>
      </c>
      <c r="AK35" s="176" t="s">
        <v>132</v>
      </c>
      <c r="AL35" s="120" t="s">
        <v>181</v>
      </c>
      <c r="AM35" s="120" t="s">
        <v>152</v>
      </c>
      <c r="AN35" s="39">
        <f t="shared" si="33"/>
        <v>87</v>
      </c>
      <c r="AO35" s="175">
        <v>5</v>
      </c>
      <c r="AP35" s="176" t="s">
        <v>132</v>
      </c>
      <c r="AQ35" s="120" t="s">
        <v>181</v>
      </c>
      <c r="AR35" s="120" t="s">
        <v>152</v>
      </c>
      <c r="AS35" s="15">
        <v>70</v>
      </c>
      <c r="AT35" s="71">
        <v>10</v>
      </c>
      <c r="AU35" s="61" t="s">
        <v>132</v>
      </c>
      <c r="AV35" s="120" t="s">
        <v>181</v>
      </c>
      <c r="AW35" s="120" t="s">
        <v>152</v>
      </c>
      <c r="AX35" s="15">
        <f t="shared" si="5"/>
        <v>82</v>
      </c>
      <c r="AY35" s="71">
        <v>10</v>
      </c>
      <c r="AZ35" s="61" t="s">
        <v>132</v>
      </c>
      <c r="BA35" s="120" t="s">
        <v>181</v>
      </c>
      <c r="BB35" s="120" t="s">
        <v>152</v>
      </c>
      <c r="BC35" s="40">
        <f>AS35-9</f>
        <v>61</v>
      </c>
      <c r="BD35" s="175">
        <v>5</v>
      </c>
      <c r="BE35" s="176" t="s">
        <v>132</v>
      </c>
      <c r="BF35" s="120" t="s">
        <v>181</v>
      </c>
      <c r="BG35" s="120" t="s">
        <v>152</v>
      </c>
      <c r="BH35" s="39">
        <f t="shared" si="6"/>
        <v>73</v>
      </c>
      <c r="BI35" s="175">
        <v>5</v>
      </c>
      <c r="BJ35" s="176" t="s">
        <v>132</v>
      </c>
      <c r="BK35" s="120" t="s">
        <v>181</v>
      </c>
      <c r="BL35" s="120" t="s">
        <v>152</v>
      </c>
      <c r="BM35" s="15">
        <f t="shared" ref="BM35:BM39" si="35">AS35+14</f>
        <v>84</v>
      </c>
      <c r="BN35" s="71">
        <v>10</v>
      </c>
      <c r="BO35" s="61" t="s">
        <v>132</v>
      </c>
      <c r="BP35" s="120" t="s">
        <v>181</v>
      </c>
      <c r="BQ35" s="120" t="s">
        <v>152</v>
      </c>
      <c r="BR35" s="15">
        <f t="shared" si="8"/>
        <v>96</v>
      </c>
      <c r="BS35" s="71">
        <v>10</v>
      </c>
      <c r="BT35" s="61" t="s">
        <v>132</v>
      </c>
      <c r="BU35" s="120" t="s">
        <v>181</v>
      </c>
      <c r="BV35" s="120" t="s">
        <v>152</v>
      </c>
      <c r="BW35" s="40">
        <f>BM35-9</f>
        <v>75</v>
      </c>
      <c r="BX35" s="175">
        <v>5</v>
      </c>
      <c r="BY35" s="176" t="s">
        <v>132</v>
      </c>
      <c r="BZ35" s="120" t="s">
        <v>181</v>
      </c>
      <c r="CA35" s="120" t="s">
        <v>152</v>
      </c>
      <c r="CB35" s="39">
        <f t="shared" si="9"/>
        <v>87</v>
      </c>
      <c r="CC35" s="175">
        <v>5</v>
      </c>
      <c r="CD35" s="176" t="s">
        <v>132</v>
      </c>
      <c r="CE35" s="120" t="s">
        <v>181</v>
      </c>
      <c r="CF35" s="120" t="s">
        <v>152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60</v>
      </c>
      <c r="F36" s="71">
        <v>1</v>
      </c>
      <c r="G36" s="61" t="s">
        <v>132</v>
      </c>
      <c r="H36" s="120" t="s">
        <v>134</v>
      </c>
      <c r="I36" s="120" t="s">
        <v>152</v>
      </c>
      <c r="J36" s="15">
        <f t="shared" si="0"/>
        <v>72</v>
      </c>
      <c r="K36" s="71">
        <v>1</v>
      </c>
      <c r="L36" s="61" t="s">
        <v>132</v>
      </c>
      <c r="M36" s="120" t="s">
        <v>134</v>
      </c>
      <c r="N36" s="120" t="s">
        <v>152</v>
      </c>
      <c r="O36" s="40">
        <f t="shared" ref="O36:O67" si="36">E36-4</f>
        <v>56</v>
      </c>
      <c r="P36" s="71">
        <v>1</v>
      </c>
      <c r="Q36" s="61" t="s">
        <v>132</v>
      </c>
      <c r="R36" s="120" t="s">
        <v>134</v>
      </c>
      <c r="S36" s="120" t="s">
        <v>152</v>
      </c>
      <c r="T36" s="39">
        <f t="shared" si="1"/>
        <v>68</v>
      </c>
      <c r="U36" s="71">
        <v>1</v>
      </c>
      <c r="V36" s="61" t="s">
        <v>132</v>
      </c>
      <c r="W36" s="120" t="s">
        <v>134</v>
      </c>
      <c r="X36" s="120" t="s">
        <v>152</v>
      </c>
      <c r="Y36" s="15">
        <f t="shared" si="34"/>
        <v>74</v>
      </c>
      <c r="Z36" s="71">
        <v>1</v>
      </c>
      <c r="AA36" s="61" t="s">
        <v>132</v>
      </c>
      <c r="AB36" s="120" t="s">
        <v>134</v>
      </c>
      <c r="AC36" s="120" t="s">
        <v>152</v>
      </c>
      <c r="AD36" s="15">
        <f t="shared" si="18"/>
        <v>86</v>
      </c>
      <c r="AE36" s="71">
        <v>1</v>
      </c>
      <c r="AF36" s="61" t="s">
        <v>132</v>
      </c>
      <c r="AG36" s="120" t="s">
        <v>134</v>
      </c>
      <c r="AH36" s="120" t="s">
        <v>152</v>
      </c>
      <c r="AI36" s="40">
        <f t="shared" ref="AI36:AI45" si="37">Y36-4</f>
        <v>70</v>
      </c>
      <c r="AJ36" s="71">
        <v>1</v>
      </c>
      <c r="AK36" s="61" t="s">
        <v>132</v>
      </c>
      <c r="AL36" s="120" t="s">
        <v>134</v>
      </c>
      <c r="AM36" s="120" t="s">
        <v>152</v>
      </c>
      <c r="AN36" s="39">
        <f t="shared" si="33"/>
        <v>82</v>
      </c>
      <c r="AO36" s="71">
        <v>1</v>
      </c>
      <c r="AP36" s="61" t="s">
        <v>132</v>
      </c>
      <c r="AQ36" s="120" t="s">
        <v>134</v>
      </c>
      <c r="AR36" s="120" t="s">
        <v>152</v>
      </c>
      <c r="AS36" s="15">
        <v>60</v>
      </c>
      <c r="AT36" s="71">
        <v>1</v>
      </c>
      <c r="AU36" s="61" t="s">
        <v>132</v>
      </c>
      <c r="AV36" s="120" t="s">
        <v>134</v>
      </c>
      <c r="AW36" s="120" t="s">
        <v>152</v>
      </c>
      <c r="AX36" s="15">
        <f t="shared" si="5"/>
        <v>72</v>
      </c>
      <c r="AY36" s="71">
        <v>1</v>
      </c>
      <c r="AZ36" s="61" t="s">
        <v>132</v>
      </c>
      <c r="BA36" s="120" t="s">
        <v>134</v>
      </c>
      <c r="BB36" s="120" t="s">
        <v>152</v>
      </c>
      <c r="BC36" s="40">
        <f t="shared" ref="BC36:BC67" si="38">AS36-4</f>
        <v>56</v>
      </c>
      <c r="BD36" s="71">
        <v>1</v>
      </c>
      <c r="BE36" s="61" t="s">
        <v>132</v>
      </c>
      <c r="BF36" s="120" t="s">
        <v>134</v>
      </c>
      <c r="BG36" s="120" t="s">
        <v>152</v>
      </c>
      <c r="BH36" s="39">
        <f t="shared" si="6"/>
        <v>68</v>
      </c>
      <c r="BI36" s="71">
        <v>1</v>
      </c>
      <c r="BJ36" s="61" t="s">
        <v>132</v>
      </c>
      <c r="BK36" s="120" t="s">
        <v>134</v>
      </c>
      <c r="BL36" s="120" t="s">
        <v>152</v>
      </c>
      <c r="BM36" s="15">
        <f t="shared" si="35"/>
        <v>74</v>
      </c>
      <c r="BN36" s="71">
        <v>1</v>
      </c>
      <c r="BO36" s="61" t="s">
        <v>132</v>
      </c>
      <c r="BP36" s="120" t="s">
        <v>134</v>
      </c>
      <c r="BQ36" s="120" t="s">
        <v>152</v>
      </c>
      <c r="BR36" s="15">
        <f t="shared" si="8"/>
        <v>86</v>
      </c>
      <c r="BS36" s="71">
        <v>1</v>
      </c>
      <c r="BT36" s="61" t="s">
        <v>132</v>
      </c>
      <c r="BU36" s="120" t="s">
        <v>134</v>
      </c>
      <c r="BV36" s="120" t="s">
        <v>152</v>
      </c>
      <c r="BW36" s="40">
        <f t="shared" ref="BW36:BW67" si="39">BM36-4</f>
        <v>70</v>
      </c>
      <c r="BX36" s="71">
        <v>1</v>
      </c>
      <c r="BY36" s="61" t="s">
        <v>132</v>
      </c>
      <c r="BZ36" s="120" t="s">
        <v>134</v>
      </c>
      <c r="CA36" s="120" t="s">
        <v>152</v>
      </c>
      <c r="CB36" s="39">
        <f t="shared" si="9"/>
        <v>82</v>
      </c>
      <c r="CC36" s="71">
        <v>1</v>
      </c>
      <c r="CD36" s="61" t="s">
        <v>132</v>
      </c>
      <c r="CE36" s="120" t="s">
        <v>134</v>
      </c>
      <c r="CF36" s="120" t="s">
        <v>152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59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0"/>
        <v>71</v>
      </c>
      <c r="K37" s="71" t="s">
        <v>4</v>
      </c>
      <c r="L37" s="61" t="s">
        <v>132</v>
      </c>
      <c r="M37" s="120" t="s">
        <v>4</v>
      </c>
      <c r="N37" s="120" t="s">
        <v>4</v>
      </c>
      <c r="O37" s="40">
        <f t="shared" si="36"/>
        <v>55</v>
      </c>
      <c r="P37" s="71" t="s">
        <v>4</v>
      </c>
      <c r="Q37" s="61" t="s">
        <v>132</v>
      </c>
      <c r="R37" s="120" t="s">
        <v>4</v>
      </c>
      <c r="S37" s="120" t="s">
        <v>4</v>
      </c>
      <c r="T37" s="39">
        <f t="shared" si="1"/>
        <v>67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34"/>
        <v>73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18"/>
        <v>85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40">
        <f t="shared" si="37"/>
        <v>69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39">
        <f t="shared" si="33"/>
        <v>81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15">
        <v>59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5"/>
        <v>71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40">
        <f t="shared" si="38"/>
        <v>55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39">
        <f t="shared" si="6"/>
        <v>67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35"/>
        <v>73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8"/>
        <v>85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40">
        <f t="shared" si="39"/>
        <v>69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39">
        <f t="shared" si="9"/>
        <v>81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59</v>
      </c>
      <c r="F38" s="71" t="s">
        <v>4</v>
      </c>
      <c r="G38" s="115" t="s">
        <v>130</v>
      </c>
      <c r="H38" s="120" t="s">
        <v>4</v>
      </c>
      <c r="I38" s="120" t="s">
        <v>4</v>
      </c>
      <c r="J38" s="15">
        <f t="shared" si="0"/>
        <v>71</v>
      </c>
      <c r="K38" s="71" t="s">
        <v>4</v>
      </c>
      <c r="L38" s="115" t="s">
        <v>130</v>
      </c>
      <c r="M38" s="120" t="s">
        <v>4</v>
      </c>
      <c r="N38" s="120" t="s">
        <v>4</v>
      </c>
      <c r="O38" s="40">
        <f t="shared" si="36"/>
        <v>55</v>
      </c>
      <c r="P38" s="71" t="s">
        <v>4</v>
      </c>
      <c r="Q38" s="115" t="s">
        <v>130</v>
      </c>
      <c r="R38" s="120" t="s">
        <v>4</v>
      </c>
      <c r="S38" s="120" t="s">
        <v>4</v>
      </c>
      <c r="T38" s="39">
        <f t="shared" si="1"/>
        <v>67</v>
      </c>
      <c r="U38" s="71" t="s">
        <v>4</v>
      </c>
      <c r="V38" s="115" t="s">
        <v>130</v>
      </c>
      <c r="W38" s="120" t="s">
        <v>4</v>
      </c>
      <c r="X38" s="120" t="s">
        <v>4</v>
      </c>
      <c r="Y38" s="15">
        <f t="shared" si="34"/>
        <v>73</v>
      </c>
      <c r="Z38" s="71" t="s">
        <v>4</v>
      </c>
      <c r="AA38" s="115" t="s">
        <v>130</v>
      </c>
      <c r="AB38" s="120" t="s">
        <v>4</v>
      </c>
      <c r="AC38" s="120" t="s">
        <v>4</v>
      </c>
      <c r="AD38" s="15">
        <f t="shared" si="18"/>
        <v>85</v>
      </c>
      <c r="AE38" s="71" t="s">
        <v>4</v>
      </c>
      <c r="AF38" s="115" t="s">
        <v>130</v>
      </c>
      <c r="AG38" s="120" t="s">
        <v>4</v>
      </c>
      <c r="AH38" s="120" t="s">
        <v>4</v>
      </c>
      <c r="AI38" s="40">
        <f t="shared" si="37"/>
        <v>69</v>
      </c>
      <c r="AJ38" s="71" t="s">
        <v>4</v>
      </c>
      <c r="AK38" s="115" t="s">
        <v>130</v>
      </c>
      <c r="AL38" s="120" t="s">
        <v>4</v>
      </c>
      <c r="AM38" s="120" t="s">
        <v>4</v>
      </c>
      <c r="AN38" s="39">
        <f t="shared" si="33"/>
        <v>81</v>
      </c>
      <c r="AO38" s="71" t="s">
        <v>4</v>
      </c>
      <c r="AP38" s="115" t="s">
        <v>130</v>
      </c>
      <c r="AQ38" s="120" t="s">
        <v>4</v>
      </c>
      <c r="AR38" s="120" t="s">
        <v>4</v>
      </c>
      <c r="AS38" s="15">
        <v>59</v>
      </c>
      <c r="AT38" s="71" t="s">
        <v>4</v>
      </c>
      <c r="AU38" s="115" t="s">
        <v>130</v>
      </c>
      <c r="AV38" s="120" t="s">
        <v>4</v>
      </c>
      <c r="AW38" s="120" t="s">
        <v>4</v>
      </c>
      <c r="AX38" s="15">
        <f t="shared" si="5"/>
        <v>71</v>
      </c>
      <c r="AY38" s="71" t="s">
        <v>4</v>
      </c>
      <c r="AZ38" s="115" t="s">
        <v>130</v>
      </c>
      <c r="BA38" s="120" t="s">
        <v>4</v>
      </c>
      <c r="BB38" s="120" t="s">
        <v>4</v>
      </c>
      <c r="BC38" s="40">
        <f t="shared" si="38"/>
        <v>55</v>
      </c>
      <c r="BD38" s="71" t="s">
        <v>4</v>
      </c>
      <c r="BE38" s="115" t="s">
        <v>130</v>
      </c>
      <c r="BF38" s="120" t="s">
        <v>4</v>
      </c>
      <c r="BG38" s="120" t="s">
        <v>4</v>
      </c>
      <c r="BH38" s="39">
        <f t="shared" si="6"/>
        <v>67</v>
      </c>
      <c r="BI38" s="71" t="s">
        <v>4</v>
      </c>
      <c r="BJ38" s="115" t="s">
        <v>130</v>
      </c>
      <c r="BK38" s="120" t="s">
        <v>4</v>
      </c>
      <c r="BL38" s="120" t="s">
        <v>4</v>
      </c>
      <c r="BM38" s="15">
        <f t="shared" si="35"/>
        <v>73</v>
      </c>
      <c r="BN38" s="71" t="s">
        <v>4</v>
      </c>
      <c r="BO38" s="115" t="s">
        <v>130</v>
      </c>
      <c r="BP38" s="120" t="s">
        <v>4</v>
      </c>
      <c r="BQ38" s="120" t="s">
        <v>4</v>
      </c>
      <c r="BR38" s="15">
        <f t="shared" si="8"/>
        <v>85</v>
      </c>
      <c r="BS38" s="71" t="s">
        <v>4</v>
      </c>
      <c r="BT38" s="115" t="s">
        <v>130</v>
      </c>
      <c r="BU38" s="120" t="s">
        <v>4</v>
      </c>
      <c r="BV38" s="120" t="s">
        <v>4</v>
      </c>
      <c r="BW38" s="40">
        <f t="shared" si="39"/>
        <v>69</v>
      </c>
      <c r="BX38" s="71" t="s">
        <v>4</v>
      </c>
      <c r="BY38" s="115" t="s">
        <v>130</v>
      </c>
      <c r="BZ38" s="120" t="s">
        <v>4</v>
      </c>
      <c r="CA38" s="120" t="s">
        <v>4</v>
      </c>
      <c r="CB38" s="39">
        <f t="shared" si="9"/>
        <v>81</v>
      </c>
      <c r="CC38" s="71" t="s">
        <v>4</v>
      </c>
      <c r="CD38" s="115" t="s">
        <v>130</v>
      </c>
      <c r="CE38" s="120" t="s">
        <v>4</v>
      </c>
      <c r="CF38" s="120" t="s">
        <v>4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59</v>
      </c>
      <c r="F39" s="71">
        <v>15</v>
      </c>
      <c r="G39" s="61" t="s">
        <v>130</v>
      </c>
      <c r="H39" s="120" t="s">
        <v>205</v>
      </c>
      <c r="I39" s="120" t="s">
        <v>135</v>
      </c>
      <c r="J39" s="15">
        <f t="shared" si="0"/>
        <v>71</v>
      </c>
      <c r="K39" s="71">
        <v>15</v>
      </c>
      <c r="L39" s="61" t="s">
        <v>130</v>
      </c>
      <c r="M39" s="120" t="s">
        <v>205</v>
      </c>
      <c r="N39" s="120" t="s">
        <v>135</v>
      </c>
      <c r="O39" s="40">
        <f t="shared" si="36"/>
        <v>55</v>
      </c>
      <c r="P39" s="71">
        <v>15</v>
      </c>
      <c r="Q39" s="61" t="s">
        <v>130</v>
      </c>
      <c r="R39" s="120" t="s">
        <v>205</v>
      </c>
      <c r="S39" s="120" t="s">
        <v>135</v>
      </c>
      <c r="T39" s="39">
        <f t="shared" si="1"/>
        <v>67</v>
      </c>
      <c r="U39" s="71">
        <v>15</v>
      </c>
      <c r="V39" s="61" t="s">
        <v>130</v>
      </c>
      <c r="W39" s="120" t="s">
        <v>205</v>
      </c>
      <c r="X39" s="120" t="s">
        <v>135</v>
      </c>
      <c r="Y39" s="15">
        <f t="shared" si="34"/>
        <v>73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18"/>
        <v>85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40">
        <f t="shared" si="37"/>
        <v>69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39">
        <f t="shared" si="33"/>
        <v>81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59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15">
        <f t="shared" si="5"/>
        <v>71</v>
      </c>
      <c r="AY39" s="71">
        <v>15</v>
      </c>
      <c r="AZ39" s="61" t="s">
        <v>130</v>
      </c>
      <c r="BA39" s="120" t="s">
        <v>205</v>
      </c>
      <c r="BB39" s="120" t="s">
        <v>135</v>
      </c>
      <c r="BC39" s="40">
        <f t="shared" si="38"/>
        <v>55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39">
        <f t="shared" si="6"/>
        <v>67</v>
      </c>
      <c r="BI39" s="71">
        <v>15</v>
      </c>
      <c r="BJ39" s="61" t="s">
        <v>130</v>
      </c>
      <c r="BK39" s="120" t="s">
        <v>205</v>
      </c>
      <c r="BL39" s="120" t="s">
        <v>135</v>
      </c>
      <c r="BM39" s="15">
        <f t="shared" si="35"/>
        <v>73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8"/>
        <v>85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40">
        <f t="shared" si="39"/>
        <v>69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39">
        <f t="shared" si="9"/>
        <v>81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59</v>
      </c>
      <c r="F40" s="118">
        <v>45</v>
      </c>
      <c r="G40" s="110" t="s">
        <v>130</v>
      </c>
      <c r="H40" s="123" t="s">
        <v>205</v>
      </c>
      <c r="I40" s="123" t="s">
        <v>4</v>
      </c>
      <c r="J40" s="117">
        <f t="shared" si="0"/>
        <v>71</v>
      </c>
      <c r="K40" s="118">
        <v>45</v>
      </c>
      <c r="L40" s="110" t="s">
        <v>130</v>
      </c>
      <c r="M40" s="123" t="s">
        <v>205</v>
      </c>
      <c r="N40" s="123" t="s">
        <v>4</v>
      </c>
      <c r="O40" s="40">
        <f t="shared" si="36"/>
        <v>55</v>
      </c>
      <c r="P40" s="118">
        <v>45</v>
      </c>
      <c r="Q40" s="110" t="s">
        <v>130</v>
      </c>
      <c r="R40" s="123" t="s">
        <v>205</v>
      </c>
      <c r="S40" s="123" t="s">
        <v>4</v>
      </c>
      <c r="T40" s="39">
        <f t="shared" si="1"/>
        <v>67</v>
      </c>
      <c r="U40" s="118">
        <v>45</v>
      </c>
      <c r="V40" s="110" t="s">
        <v>130</v>
      </c>
      <c r="W40" s="123" t="s">
        <v>205</v>
      </c>
      <c r="X40" s="123" t="s">
        <v>4</v>
      </c>
      <c r="Y40" s="117">
        <f>E40+14</f>
        <v>73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18"/>
        <v>85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40">
        <f t="shared" si="37"/>
        <v>69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39">
        <f t="shared" si="33"/>
        <v>81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59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117">
        <f t="shared" si="5"/>
        <v>71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40">
        <f t="shared" si="38"/>
        <v>55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39">
        <f t="shared" si="6"/>
        <v>67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117">
        <f>AS40+14</f>
        <v>73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8"/>
        <v>85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40">
        <f t="shared" si="39"/>
        <v>69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39">
        <f t="shared" si="9"/>
        <v>81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58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0"/>
        <v>70</v>
      </c>
      <c r="K41" s="69" t="s">
        <v>4</v>
      </c>
      <c r="L41" s="59" t="s">
        <v>131</v>
      </c>
      <c r="M41" s="119" t="s">
        <v>4</v>
      </c>
      <c r="N41" s="119" t="s">
        <v>4</v>
      </c>
      <c r="O41" s="40">
        <f t="shared" si="36"/>
        <v>54</v>
      </c>
      <c r="P41" s="69" t="s">
        <v>4</v>
      </c>
      <c r="Q41" s="59" t="s">
        <v>131</v>
      </c>
      <c r="R41" s="119" t="s">
        <v>4</v>
      </c>
      <c r="S41" s="119" t="s">
        <v>4</v>
      </c>
      <c r="T41" s="39">
        <f t="shared" si="1"/>
        <v>66</v>
      </c>
      <c r="U41" s="69" t="s">
        <v>4</v>
      </c>
      <c r="V41" s="59" t="s">
        <v>131</v>
      </c>
      <c r="W41" s="119" t="s">
        <v>4</v>
      </c>
      <c r="X41" s="119" t="s">
        <v>4</v>
      </c>
      <c r="Y41" s="9">
        <f t="shared" ref="Y41:Y42" si="40">E41+15</f>
        <v>73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18"/>
        <v>85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40">
        <f t="shared" si="37"/>
        <v>69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39">
        <f t="shared" si="33"/>
        <v>81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58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5"/>
        <v>70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40">
        <f t="shared" si="38"/>
        <v>54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39">
        <f t="shared" si="6"/>
        <v>66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9">
        <f t="shared" ref="BM41:BM42" si="41">AS41+15</f>
        <v>73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8"/>
        <v>85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40">
        <f t="shared" si="39"/>
        <v>69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39">
        <f t="shared" si="9"/>
        <v>81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5">
        <v>58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0"/>
        <v>70</v>
      </c>
      <c r="K42" s="71" t="s">
        <v>4</v>
      </c>
      <c r="L42" s="61" t="s">
        <v>130</v>
      </c>
      <c r="M42" s="121" t="s">
        <v>4</v>
      </c>
      <c r="N42" s="121" t="s">
        <v>4</v>
      </c>
      <c r="O42" s="40">
        <f t="shared" si="36"/>
        <v>54</v>
      </c>
      <c r="P42" s="71" t="s">
        <v>4</v>
      </c>
      <c r="Q42" s="61" t="s">
        <v>130</v>
      </c>
      <c r="R42" s="121" t="s">
        <v>4</v>
      </c>
      <c r="S42" s="121" t="s">
        <v>4</v>
      </c>
      <c r="T42" s="39">
        <f t="shared" si="1"/>
        <v>66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40"/>
        <v>73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18"/>
        <v>85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40">
        <f t="shared" si="37"/>
        <v>69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39">
        <f t="shared" si="33"/>
        <v>81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58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5"/>
        <v>70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40">
        <f t="shared" si="38"/>
        <v>54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39">
        <f t="shared" si="6"/>
        <v>66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41"/>
        <v>73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8"/>
        <v>85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40">
        <f t="shared" si="39"/>
        <v>69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39">
        <f t="shared" si="9"/>
        <v>81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58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0"/>
        <v>70</v>
      </c>
      <c r="K43" s="71" t="s">
        <v>4</v>
      </c>
      <c r="L43" s="61" t="s">
        <v>132</v>
      </c>
      <c r="M43" s="121" t="s">
        <v>4</v>
      </c>
      <c r="N43" s="121" t="s">
        <v>4</v>
      </c>
      <c r="O43" s="40">
        <f t="shared" si="36"/>
        <v>54</v>
      </c>
      <c r="P43" s="71" t="s">
        <v>4</v>
      </c>
      <c r="Q43" s="61" t="s">
        <v>132</v>
      </c>
      <c r="R43" s="121" t="s">
        <v>4</v>
      </c>
      <c r="S43" s="121" t="s">
        <v>4</v>
      </c>
      <c r="T43" s="39">
        <f t="shared" si="1"/>
        <v>66</v>
      </c>
      <c r="U43" s="71" t="s">
        <v>4</v>
      </c>
      <c r="V43" s="61" t="s">
        <v>132</v>
      </c>
      <c r="W43" s="121" t="s">
        <v>4</v>
      </c>
      <c r="X43" s="121" t="s">
        <v>4</v>
      </c>
      <c r="Y43" s="15">
        <f>E43+15</f>
        <v>73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18"/>
        <v>85</v>
      </c>
      <c r="AE43" s="175">
        <v>5</v>
      </c>
      <c r="AF43" s="176" t="s">
        <v>132</v>
      </c>
      <c r="AG43" s="121" t="s">
        <v>4</v>
      </c>
      <c r="AH43" s="121" t="s">
        <v>4</v>
      </c>
      <c r="AI43" s="40">
        <f t="shared" si="37"/>
        <v>69</v>
      </c>
      <c r="AJ43" s="175">
        <v>5</v>
      </c>
      <c r="AK43" s="176" t="s">
        <v>132</v>
      </c>
      <c r="AL43" s="121" t="s">
        <v>4</v>
      </c>
      <c r="AM43" s="121" t="s">
        <v>4</v>
      </c>
      <c r="AN43" s="39">
        <f t="shared" si="33"/>
        <v>81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58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5"/>
        <v>70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40">
        <f t="shared" si="38"/>
        <v>54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39">
        <f t="shared" si="6"/>
        <v>66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15">
        <f>AS43+15</f>
        <v>73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8"/>
        <v>85</v>
      </c>
      <c r="BS43" s="175">
        <v>5</v>
      </c>
      <c r="BT43" s="176" t="s">
        <v>132</v>
      </c>
      <c r="BU43" s="121" t="s">
        <v>4</v>
      </c>
      <c r="BV43" s="121" t="s">
        <v>4</v>
      </c>
      <c r="BW43" s="40">
        <f t="shared" si="39"/>
        <v>69</v>
      </c>
      <c r="BX43" s="175">
        <v>5</v>
      </c>
      <c r="BY43" s="176" t="s">
        <v>132</v>
      </c>
      <c r="BZ43" s="121" t="s">
        <v>4</v>
      </c>
      <c r="CA43" s="121" t="s">
        <v>4</v>
      </c>
      <c r="CB43" s="39">
        <f t="shared" si="9"/>
        <v>81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58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0"/>
        <v>70</v>
      </c>
      <c r="K44" s="118" t="s">
        <v>4</v>
      </c>
      <c r="L44" s="110" t="s">
        <v>130</v>
      </c>
      <c r="M44" s="123" t="s">
        <v>4</v>
      </c>
      <c r="N44" s="123" t="s">
        <v>4</v>
      </c>
      <c r="O44" s="40">
        <f t="shared" si="36"/>
        <v>54</v>
      </c>
      <c r="P44" s="118" t="s">
        <v>4</v>
      </c>
      <c r="Q44" s="110" t="s">
        <v>130</v>
      </c>
      <c r="R44" s="123" t="s">
        <v>4</v>
      </c>
      <c r="S44" s="123" t="s">
        <v>4</v>
      </c>
      <c r="T44" s="39">
        <f t="shared" si="1"/>
        <v>66</v>
      </c>
      <c r="U44" s="118" t="s">
        <v>4</v>
      </c>
      <c r="V44" s="110" t="s">
        <v>130</v>
      </c>
      <c r="W44" s="123" t="s">
        <v>4</v>
      </c>
      <c r="X44" s="123" t="s">
        <v>4</v>
      </c>
      <c r="Y44" s="117">
        <f>E44+10</f>
        <v>68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18"/>
        <v>80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40">
        <f t="shared" si="37"/>
        <v>64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39">
        <f t="shared" si="33"/>
        <v>76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58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5"/>
        <v>70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40">
        <f t="shared" si="38"/>
        <v>54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39">
        <f t="shared" si="6"/>
        <v>66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117">
        <f>AS44+10</f>
        <v>68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8"/>
        <v>80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40">
        <f t="shared" si="39"/>
        <v>64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39">
        <f t="shared" si="9"/>
        <v>76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58</v>
      </c>
      <c r="F45" s="73">
        <v>4.2</v>
      </c>
      <c r="G45" s="109" t="s">
        <v>131</v>
      </c>
      <c r="H45" s="124" t="s">
        <v>134</v>
      </c>
      <c r="I45" s="124" t="s">
        <v>4</v>
      </c>
      <c r="J45" s="20">
        <f t="shared" si="0"/>
        <v>70</v>
      </c>
      <c r="K45" s="173">
        <v>4.5999999999999996</v>
      </c>
      <c r="L45" s="174" t="s">
        <v>131</v>
      </c>
      <c r="M45" s="129" t="s">
        <v>134</v>
      </c>
      <c r="N45" s="119" t="s">
        <v>4</v>
      </c>
      <c r="O45" s="40">
        <f t="shared" si="36"/>
        <v>54</v>
      </c>
      <c r="P45" s="225">
        <v>4</v>
      </c>
      <c r="Q45" s="179" t="s">
        <v>131</v>
      </c>
      <c r="R45" s="124" t="s">
        <v>134</v>
      </c>
      <c r="S45" s="124" t="s">
        <v>4</v>
      </c>
      <c r="T45" s="39">
        <f t="shared" si="1"/>
        <v>66</v>
      </c>
      <c r="U45" s="173">
        <v>4.4000000000000004</v>
      </c>
      <c r="V45" s="174" t="s">
        <v>131</v>
      </c>
      <c r="W45" s="129" t="s">
        <v>134</v>
      </c>
      <c r="X45" s="119" t="s">
        <v>4</v>
      </c>
      <c r="Y45" s="20">
        <f t="shared" ref="Y45:Y50" si="42">E45+9</f>
        <v>67</v>
      </c>
      <c r="Z45" s="73">
        <v>4.2</v>
      </c>
      <c r="AA45" s="109" t="s">
        <v>131</v>
      </c>
      <c r="AB45" s="124" t="s">
        <v>134</v>
      </c>
      <c r="AC45" s="124" t="s">
        <v>4</v>
      </c>
      <c r="AD45" s="20">
        <f t="shared" si="18"/>
        <v>79</v>
      </c>
      <c r="AE45" s="173">
        <v>4.5999999999999996</v>
      </c>
      <c r="AF45" s="174" t="s">
        <v>131</v>
      </c>
      <c r="AG45" s="129" t="s">
        <v>134</v>
      </c>
      <c r="AH45" s="119" t="s">
        <v>4</v>
      </c>
      <c r="AI45" s="40">
        <f t="shared" si="37"/>
        <v>63</v>
      </c>
      <c r="AJ45" s="225">
        <v>4</v>
      </c>
      <c r="AK45" s="179" t="s">
        <v>131</v>
      </c>
      <c r="AL45" s="124" t="s">
        <v>134</v>
      </c>
      <c r="AM45" s="124" t="s">
        <v>4</v>
      </c>
      <c r="AN45" s="39">
        <f t="shared" si="33"/>
        <v>75</v>
      </c>
      <c r="AO45" s="173">
        <v>4.4000000000000004</v>
      </c>
      <c r="AP45" s="174" t="s">
        <v>131</v>
      </c>
      <c r="AQ45" s="129" t="s">
        <v>134</v>
      </c>
      <c r="AR45" s="119" t="s">
        <v>4</v>
      </c>
      <c r="AS45" s="20">
        <v>58</v>
      </c>
      <c r="AT45" s="73">
        <v>4.2</v>
      </c>
      <c r="AU45" s="109" t="s">
        <v>131</v>
      </c>
      <c r="AV45" s="124" t="s">
        <v>134</v>
      </c>
      <c r="AW45" s="124" t="s">
        <v>4</v>
      </c>
      <c r="AX45" s="20">
        <f t="shared" si="5"/>
        <v>70</v>
      </c>
      <c r="AY45" s="173">
        <v>4.5999999999999996</v>
      </c>
      <c r="AZ45" s="174" t="s">
        <v>131</v>
      </c>
      <c r="BA45" s="129" t="s">
        <v>134</v>
      </c>
      <c r="BB45" s="119" t="s">
        <v>4</v>
      </c>
      <c r="BC45" s="40">
        <f t="shared" si="38"/>
        <v>54</v>
      </c>
      <c r="BD45" s="225">
        <v>4</v>
      </c>
      <c r="BE45" s="179" t="s">
        <v>131</v>
      </c>
      <c r="BF45" s="124" t="s">
        <v>134</v>
      </c>
      <c r="BG45" s="124" t="s">
        <v>4</v>
      </c>
      <c r="BH45" s="39">
        <f t="shared" si="6"/>
        <v>66</v>
      </c>
      <c r="BI45" s="173">
        <v>4.4000000000000004</v>
      </c>
      <c r="BJ45" s="174" t="s">
        <v>131</v>
      </c>
      <c r="BK45" s="129" t="s">
        <v>134</v>
      </c>
      <c r="BL45" s="119" t="s">
        <v>4</v>
      </c>
      <c r="BM45" s="20">
        <f t="shared" ref="BM45:BM50" si="43">AS45+9</f>
        <v>67</v>
      </c>
      <c r="BN45" s="73">
        <v>4.2</v>
      </c>
      <c r="BO45" s="109" t="s">
        <v>131</v>
      </c>
      <c r="BP45" s="124" t="s">
        <v>134</v>
      </c>
      <c r="BQ45" s="124" t="s">
        <v>4</v>
      </c>
      <c r="BR45" s="20">
        <f t="shared" si="8"/>
        <v>79</v>
      </c>
      <c r="BS45" s="173">
        <v>4.5999999999999996</v>
      </c>
      <c r="BT45" s="174" t="s">
        <v>131</v>
      </c>
      <c r="BU45" s="129" t="s">
        <v>134</v>
      </c>
      <c r="BV45" s="119" t="s">
        <v>4</v>
      </c>
      <c r="BW45" s="40">
        <f t="shared" si="39"/>
        <v>63</v>
      </c>
      <c r="BX45" s="225">
        <v>4</v>
      </c>
      <c r="BY45" s="179" t="s">
        <v>131</v>
      </c>
      <c r="BZ45" s="124" t="s">
        <v>134</v>
      </c>
      <c r="CA45" s="124" t="s">
        <v>4</v>
      </c>
      <c r="CB45" s="39">
        <f t="shared" si="9"/>
        <v>75</v>
      </c>
      <c r="CC45" s="173">
        <v>4.4000000000000004</v>
      </c>
      <c r="CD45" s="174" t="s">
        <v>131</v>
      </c>
      <c r="CE45" s="129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57</v>
      </c>
      <c r="F46" s="70" t="s">
        <v>4</v>
      </c>
      <c r="G46" s="61" t="s">
        <v>130</v>
      </c>
      <c r="H46" s="125" t="s">
        <v>4</v>
      </c>
      <c r="I46" s="125" t="s">
        <v>4</v>
      </c>
      <c r="J46" s="22">
        <f t="shared" si="0"/>
        <v>69</v>
      </c>
      <c r="K46" s="70" t="s">
        <v>4</v>
      </c>
      <c r="L46" s="61" t="s">
        <v>130</v>
      </c>
      <c r="M46" s="125" t="s">
        <v>4</v>
      </c>
      <c r="N46" s="125" t="s">
        <v>4</v>
      </c>
      <c r="O46" s="40">
        <f t="shared" si="36"/>
        <v>53</v>
      </c>
      <c r="P46" s="70" t="s">
        <v>4</v>
      </c>
      <c r="Q46" s="61" t="s">
        <v>130</v>
      </c>
      <c r="R46" s="125" t="s">
        <v>4</v>
      </c>
      <c r="S46" s="125" t="s">
        <v>4</v>
      </c>
      <c r="T46" s="39">
        <f t="shared" si="1"/>
        <v>65</v>
      </c>
      <c r="U46" s="70" t="s">
        <v>4</v>
      </c>
      <c r="V46" s="61" t="s">
        <v>130</v>
      </c>
      <c r="W46" s="125" t="s">
        <v>4</v>
      </c>
      <c r="X46" s="125" t="s">
        <v>4</v>
      </c>
      <c r="Y46" s="22">
        <f t="shared" si="42"/>
        <v>66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22">
        <f t="shared" si="18"/>
        <v>78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40">
        <f t="shared" ref="AI46:AI55" si="44">Y46-4</f>
        <v>62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39">
        <f t="shared" ref="AN46:AN55" si="45">AD46+AI46-Y46</f>
        <v>74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2">
        <v>57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22">
        <f t="shared" si="5"/>
        <v>69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40">
        <f t="shared" si="38"/>
        <v>53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39">
        <f t="shared" si="6"/>
        <v>65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2">
        <f t="shared" si="43"/>
        <v>66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22">
        <f t="shared" si="8"/>
        <v>78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40">
        <f t="shared" si="39"/>
        <v>62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39">
        <f t="shared" si="9"/>
        <v>74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56</v>
      </c>
      <c r="F47" s="74" t="s">
        <v>4</v>
      </c>
      <c r="G47" s="147" t="s">
        <v>130</v>
      </c>
      <c r="H47" s="126" t="s">
        <v>4</v>
      </c>
      <c r="I47" s="126" t="s">
        <v>4</v>
      </c>
      <c r="J47" s="22">
        <f t="shared" si="0"/>
        <v>68</v>
      </c>
      <c r="K47" s="74" t="s">
        <v>4</v>
      </c>
      <c r="L47" s="147" t="s">
        <v>130</v>
      </c>
      <c r="M47" s="126" t="s">
        <v>4</v>
      </c>
      <c r="N47" s="126" t="s">
        <v>4</v>
      </c>
      <c r="O47" s="40">
        <f t="shared" si="36"/>
        <v>52</v>
      </c>
      <c r="P47" s="74" t="s">
        <v>4</v>
      </c>
      <c r="Q47" s="147" t="s">
        <v>130</v>
      </c>
      <c r="R47" s="126" t="s">
        <v>4</v>
      </c>
      <c r="S47" s="126" t="s">
        <v>4</v>
      </c>
      <c r="T47" s="39">
        <f t="shared" si="1"/>
        <v>64</v>
      </c>
      <c r="U47" s="74" t="s">
        <v>4</v>
      </c>
      <c r="V47" s="147" t="s">
        <v>130</v>
      </c>
      <c r="W47" s="126" t="s">
        <v>4</v>
      </c>
      <c r="X47" s="126" t="s">
        <v>4</v>
      </c>
      <c r="Y47" s="22">
        <f t="shared" si="42"/>
        <v>65</v>
      </c>
      <c r="Z47" s="74" t="s">
        <v>4</v>
      </c>
      <c r="AA47" s="147" t="s">
        <v>130</v>
      </c>
      <c r="AB47" s="126" t="s">
        <v>4</v>
      </c>
      <c r="AC47" s="126" t="s">
        <v>4</v>
      </c>
      <c r="AD47" s="22">
        <f t="shared" si="18"/>
        <v>77</v>
      </c>
      <c r="AE47" s="74" t="s">
        <v>4</v>
      </c>
      <c r="AF47" s="147" t="s">
        <v>130</v>
      </c>
      <c r="AG47" s="126" t="s">
        <v>4</v>
      </c>
      <c r="AH47" s="126" t="s">
        <v>4</v>
      </c>
      <c r="AI47" s="40">
        <f t="shared" si="44"/>
        <v>61</v>
      </c>
      <c r="AJ47" s="74" t="s">
        <v>4</v>
      </c>
      <c r="AK47" s="147" t="s">
        <v>130</v>
      </c>
      <c r="AL47" s="126" t="s">
        <v>4</v>
      </c>
      <c r="AM47" s="126" t="s">
        <v>4</v>
      </c>
      <c r="AN47" s="39">
        <f t="shared" si="45"/>
        <v>73</v>
      </c>
      <c r="AO47" s="74" t="s">
        <v>4</v>
      </c>
      <c r="AP47" s="147" t="s">
        <v>130</v>
      </c>
      <c r="AQ47" s="126" t="s">
        <v>4</v>
      </c>
      <c r="AR47" s="126" t="s">
        <v>4</v>
      </c>
      <c r="AS47" s="22">
        <v>56</v>
      </c>
      <c r="AT47" s="74" t="s">
        <v>4</v>
      </c>
      <c r="AU47" s="147" t="s">
        <v>130</v>
      </c>
      <c r="AV47" s="126" t="s">
        <v>4</v>
      </c>
      <c r="AW47" s="126" t="s">
        <v>4</v>
      </c>
      <c r="AX47" s="22">
        <f t="shared" si="5"/>
        <v>68</v>
      </c>
      <c r="AY47" s="74" t="s">
        <v>4</v>
      </c>
      <c r="AZ47" s="147" t="s">
        <v>130</v>
      </c>
      <c r="BA47" s="126" t="s">
        <v>4</v>
      </c>
      <c r="BB47" s="126" t="s">
        <v>4</v>
      </c>
      <c r="BC47" s="40">
        <f t="shared" si="38"/>
        <v>52</v>
      </c>
      <c r="BD47" s="74" t="s">
        <v>4</v>
      </c>
      <c r="BE47" s="147" t="s">
        <v>130</v>
      </c>
      <c r="BF47" s="126" t="s">
        <v>4</v>
      </c>
      <c r="BG47" s="126" t="s">
        <v>4</v>
      </c>
      <c r="BH47" s="39">
        <f t="shared" si="6"/>
        <v>64</v>
      </c>
      <c r="BI47" s="74" t="s">
        <v>4</v>
      </c>
      <c r="BJ47" s="147" t="s">
        <v>130</v>
      </c>
      <c r="BK47" s="126" t="s">
        <v>4</v>
      </c>
      <c r="BL47" s="126" t="s">
        <v>4</v>
      </c>
      <c r="BM47" s="22">
        <f t="shared" si="43"/>
        <v>65</v>
      </c>
      <c r="BN47" s="74" t="s">
        <v>4</v>
      </c>
      <c r="BO47" s="147" t="s">
        <v>130</v>
      </c>
      <c r="BP47" s="126" t="s">
        <v>4</v>
      </c>
      <c r="BQ47" s="126" t="s">
        <v>4</v>
      </c>
      <c r="BR47" s="22">
        <f t="shared" si="8"/>
        <v>77</v>
      </c>
      <c r="BS47" s="74" t="s">
        <v>4</v>
      </c>
      <c r="BT47" s="147" t="s">
        <v>130</v>
      </c>
      <c r="BU47" s="126" t="s">
        <v>4</v>
      </c>
      <c r="BV47" s="126" t="s">
        <v>4</v>
      </c>
      <c r="BW47" s="40">
        <f t="shared" si="39"/>
        <v>61</v>
      </c>
      <c r="BX47" s="74" t="s">
        <v>4</v>
      </c>
      <c r="BY47" s="147" t="s">
        <v>130</v>
      </c>
      <c r="BZ47" s="126" t="s">
        <v>4</v>
      </c>
      <c r="CA47" s="126" t="s">
        <v>4</v>
      </c>
      <c r="CB47" s="39">
        <f t="shared" si="9"/>
        <v>73</v>
      </c>
      <c r="CC47" s="74" t="s">
        <v>4</v>
      </c>
      <c r="CD47" s="147" t="s">
        <v>130</v>
      </c>
      <c r="CE47" s="126" t="s">
        <v>4</v>
      </c>
      <c r="CF47" s="126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56</v>
      </c>
      <c r="F48" s="74">
        <v>5</v>
      </c>
      <c r="G48" s="63" t="s">
        <v>132</v>
      </c>
      <c r="H48" s="127" t="s">
        <v>181</v>
      </c>
      <c r="I48" s="127" t="s">
        <v>152</v>
      </c>
      <c r="J48" s="22">
        <f t="shared" si="0"/>
        <v>68</v>
      </c>
      <c r="K48" s="74">
        <v>5</v>
      </c>
      <c r="L48" s="63" t="s">
        <v>132</v>
      </c>
      <c r="M48" s="127" t="s">
        <v>181</v>
      </c>
      <c r="N48" s="127" t="s">
        <v>152</v>
      </c>
      <c r="O48" s="40">
        <f t="shared" si="36"/>
        <v>52</v>
      </c>
      <c r="P48" s="74">
        <v>5</v>
      </c>
      <c r="Q48" s="63" t="s">
        <v>132</v>
      </c>
      <c r="R48" s="127" t="s">
        <v>181</v>
      </c>
      <c r="S48" s="127" t="s">
        <v>152</v>
      </c>
      <c r="T48" s="39">
        <f t="shared" si="1"/>
        <v>64</v>
      </c>
      <c r="U48" s="74">
        <v>5</v>
      </c>
      <c r="V48" s="63" t="s">
        <v>132</v>
      </c>
      <c r="W48" s="127" t="s">
        <v>181</v>
      </c>
      <c r="X48" s="127" t="s">
        <v>152</v>
      </c>
      <c r="Y48" s="22">
        <f t="shared" si="42"/>
        <v>65</v>
      </c>
      <c r="Z48" s="74">
        <v>5</v>
      </c>
      <c r="AA48" s="63" t="s">
        <v>132</v>
      </c>
      <c r="AB48" s="127" t="s">
        <v>181</v>
      </c>
      <c r="AC48" s="127" t="s">
        <v>152</v>
      </c>
      <c r="AD48" s="22">
        <f t="shared" si="18"/>
        <v>77</v>
      </c>
      <c r="AE48" s="74">
        <v>5</v>
      </c>
      <c r="AF48" s="63" t="s">
        <v>132</v>
      </c>
      <c r="AG48" s="127" t="s">
        <v>181</v>
      </c>
      <c r="AH48" s="127" t="s">
        <v>152</v>
      </c>
      <c r="AI48" s="40">
        <f t="shared" si="44"/>
        <v>61</v>
      </c>
      <c r="AJ48" s="74">
        <v>5</v>
      </c>
      <c r="AK48" s="63" t="s">
        <v>132</v>
      </c>
      <c r="AL48" s="127" t="s">
        <v>181</v>
      </c>
      <c r="AM48" s="127" t="s">
        <v>152</v>
      </c>
      <c r="AN48" s="39">
        <f t="shared" si="45"/>
        <v>73</v>
      </c>
      <c r="AO48" s="74">
        <v>5</v>
      </c>
      <c r="AP48" s="63" t="s">
        <v>132</v>
      </c>
      <c r="AQ48" s="127" t="s">
        <v>181</v>
      </c>
      <c r="AR48" s="127" t="s">
        <v>152</v>
      </c>
      <c r="AS48" s="22">
        <v>56</v>
      </c>
      <c r="AT48" s="74">
        <v>5</v>
      </c>
      <c r="AU48" s="63" t="s">
        <v>132</v>
      </c>
      <c r="AV48" s="127" t="s">
        <v>181</v>
      </c>
      <c r="AW48" s="127" t="s">
        <v>152</v>
      </c>
      <c r="AX48" s="22">
        <f t="shared" si="5"/>
        <v>68</v>
      </c>
      <c r="AY48" s="74">
        <v>5</v>
      </c>
      <c r="AZ48" s="63" t="s">
        <v>132</v>
      </c>
      <c r="BA48" s="127" t="s">
        <v>181</v>
      </c>
      <c r="BB48" s="127" t="s">
        <v>152</v>
      </c>
      <c r="BC48" s="40">
        <f t="shared" si="38"/>
        <v>52</v>
      </c>
      <c r="BD48" s="74">
        <v>5</v>
      </c>
      <c r="BE48" s="63" t="s">
        <v>132</v>
      </c>
      <c r="BF48" s="127" t="s">
        <v>181</v>
      </c>
      <c r="BG48" s="127" t="s">
        <v>152</v>
      </c>
      <c r="BH48" s="39">
        <f t="shared" si="6"/>
        <v>64</v>
      </c>
      <c r="BI48" s="74">
        <v>5</v>
      </c>
      <c r="BJ48" s="63" t="s">
        <v>132</v>
      </c>
      <c r="BK48" s="127" t="s">
        <v>181</v>
      </c>
      <c r="BL48" s="127" t="s">
        <v>152</v>
      </c>
      <c r="BM48" s="22">
        <f t="shared" si="43"/>
        <v>65</v>
      </c>
      <c r="BN48" s="74">
        <v>5</v>
      </c>
      <c r="BO48" s="63" t="s">
        <v>132</v>
      </c>
      <c r="BP48" s="127" t="s">
        <v>181</v>
      </c>
      <c r="BQ48" s="127" t="s">
        <v>152</v>
      </c>
      <c r="BR48" s="22">
        <f t="shared" si="8"/>
        <v>77</v>
      </c>
      <c r="BS48" s="74">
        <v>5</v>
      </c>
      <c r="BT48" s="63" t="s">
        <v>132</v>
      </c>
      <c r="BU48" s="127" t="s">
        <v>181</v>
      </c>
      <c r="BV48" s="127" t="s">
        <v>152</v>
      </c>
      <c r="BW48" s="40">
        <f t="shared" si="39"/>
        <v>61</v>
      </c>
      <c r="BX48" s="74">
        <v>5</v>
      </c>
      <c r="BY48" s="63" t="s">
        <v>132</v>
      </c>
      <c r="BZ48" s="127" t="s">
        <v>181</v>
      </c>
      <c r="CA48" s="127" t="s">
        <v>152</v>
      </c>
      <c r="CB48" s="39">
        <f t="shared" si="9"/>
        <v>73</v>
      </c>
      <c r="CC48" s="74">
        <v>5</v>
      </c>
      <c r="CD48" s="63" t="s">
        <v>132</v>
      </c>
      <c r="CE48" s="127" t="s">
        <v>181</v>
      </c>
      <c r="CF48" s="127" t="s">
        <v>152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51</v>
      </c>
      <c r="F49" s="74" t="s">
        <v>4</v>
      </c>
      <c r="G49" s="147" t="s">
        <v>130</v>
      </c>
      <c r="H49" s="127" t="s">
        <v>4</v>
      </c>
      <c r="I49" s="127" t="s">
        <v>4</v>
      </c>
      <c r="J49" s="22">
        <f t="shared" si="0"/>
        <v>63</v>
      </c>
      <c r="K49" s="74" t="s">
        <v>4</v>
      </c>
      <c r="L49" s="147" t="s">
        <v>130</v>
      </c>
      <c r="M49" s="127" t="s">
        <v>4</v>
      </c>
      <c r="N49" s="127" t="s">
        <v>4</v>
      </c>
      <c r="O49" s="40">
        <f t="shared" si="36"/>
        <v>47</v>
      </c>
      <c r="P49" s="74" t="s">
        <v>4</v>
      </c>
      <c r="Q49" s="147" t="s">
        <v>130</v>
      </c>
      <c r="R49" s="127" t="s">
        <v>4</v>
      </c>
      <c r="S49" s="127" t="s">
        <v>4</v>
      </c>
      <c r="T49" s="39">
        <f t="shared" si="1"/>
        <v>59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f t="shared" si="42"/>
        <v>60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2">
        <f t="shared" si="18"/>
        <v>72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40">
        <f t="shared" si="44"/>
        <v>56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39">
        <f t="shared" si="45"/>
        <v>68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2">
        <v>51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22">
        <f t="shared" si="5"/>
        <v>63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40">
        <f t="shared" si="38"/>
        <v>47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39">
        <f t="shared" si="6"/>
        <v>59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2">
        <f t="shared" si="43"/>
        <v>60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22">
        <f t="shared" si="8"/>
        <v>72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40">
        <f t="shared" si="39"/>
        <v>56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39">
        <f t="shared" si="9"/>
        <v>68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51</v>
      </c>
      <c r="F50" s="74">
        <v>15</v>
      </c>
      <c r="G50" s="63" t="s">
        <v>130</v>
      </c>
      <c r="H50" s="127" t="s">
        <v>205</v>
      </c>
      <c r="I50" s="127" t="s">
        <v>135</v>
      </c>
      <c r="J50" s="22">
        <f t="shared" si="0"/>
        <v>63</v>
      </c>
      <c r="K50" s="74">
        <v>15</v>
      </c>
      <c r="L50" s="63" t="s">
        <v>130</v>
      </c>
      <c r="M50" s="127" t="s">
        <v>205</v>
      </c>
      <c r="N50" s="127" t="s">
        <v>135</v>
      </c>
      <c r="O50" s="40">
        <f t="shared" si="36"/>
        <v>47</v>
      </c>
      <c r="P50" s="74">
        <v>15</v>
      </c>
      <c r="Q50" s="63" t="s">
        <v>130</v>
      </c>
      <c r="R50" s="127" t="s">
        <v>205</v>
      </c>
      <c r="S50" s="127" t="s">
        <v>135</v>
      </c>
      <c r="T50" s="39">
        <f t="shared" si="1"/>
        <v>59</v>
      </c>
      <c r="U50" s="74">
        <v>15</v>
      </c>
      <c r="V50" s="63" t="s">
        <v>130</v>
      </c>
      <c r="W50" s="127" t="s">
        <v>205</v>
      </c>
      <c r="X50" s="127" t="s">
        <v>135</v>
      </c>
      <c r="Y50" s="22">
        <f t="shared" si="42"/>
        <v>60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si="18"/>
        <v>72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40">
        <f t="shared" si="44"/>
        <v>56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39">
        <f t="shared" si="45"/>
        <v>68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2">
        <v>51</v>
      </c>
      <c r="AT50" s="74">
        <v>15</v>
      </c>
      <c r="AU50" s="63" t="s">
        <v>130</v>
      </c>
      <c r="AV50" s="127" t="s">
        <v>205</v>
      </c>
      <c r="AW50" s="127" t="s">
        <v>135</v>
      </c>
      <c r="AX50" s="22">
        <f t="shared" si="5"/>
        <v>63</v>
      </c>
      <c r="AY50" s="74">
        <v>15</v>
      </c>
      <c r="AZ50" s="63" t="s">
        <v>130</v>
      </c>
      <c r="BA50" s="127" t="s">
        <v>205</v>
      </c>
      <c r="BB50" s="127" t="s">
        <v>135</v>
      </c>
      <c r="BC50" s="40">
        <f t="shared" si="38"/>
        <v>47</v>
      </c>
      <c r="BD50" s="74">
        <v>15</v>
      </c>
      <c r="BE50" s="63" t="s">
        <v>130</v>
      </c>
      <c r="BF50" s="127" t="s">
        <v>205</v>
      </c>
      <c r="BG50" s="127" t="s">
        <v>135</v>
      </c>
      <c r="BH50" s="39">
        <f t="shared" si="6"/>
        <v>59</v>
      </c>
      <c r="BI50" s="74">
        <v>15</v>
      </c>
      <c r="BJ50" s="63" t="s">
        <v>130</v>
      </c>
      <c r="BK50" s="127" t="s">
        <v>205</v>
      </c>
      <c r="BL50" s="127" t="s">
        <v>135</v>
      </c>
      <c r="BM50" s="22">
        <f t="shared" si="43"/>
        <v>60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si="8"/>
        <v>72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40">
        <f t="shared" si="39"/>
        <v>56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39">
        <f t="shared" si="9"/>
        <v>68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51</v>
      </c>
      <c r="F51" s="76">
        <v>45</v>
      </c>
      <c r="G51" s="110" t="s">
        <v>130</v>
      </c>
      <c r="H51" s="133" t="s">
        <v>205</v>
      </c>
      <c r="I51" s="133" t="s">
        <v>4</v>
      </c>
      <c r="J51" s="28">
        <f t="shared" si="0"/>
        <v>63</v>
      </c>
      <c r="K51" s="76">
        <v>45</v>
      </c>
      <c r="L51" s="110" t="s">
        <v>130</v>
      </c>
      <c r="M51" s="133" t="s">
        <v>205</v>
      </c>
      <c r="N51" s="133" t="s">
        <v>4</v>
      </c>
      <c r="O51" s="40">
        <f t="shared" si="36"/>
        <v>47</v>
      </c>
      <c r="P51" s="76">
        <v>45</v>
      </c>
      <c r="Q51" s="110" t="s">
        <v>130</v>
      </c>
      <c r="R51" s="133" t="s">
        <v>205</v>
      </c>
      <c r="S51" s="133" t="s">
        <v>4</v>
      </c>
      <c r="T51" s="39">
        <f t="shared" si="1"/>
        <v>59</v>
      </c>
      <c r="U51" s="76">
        <v>45</v>
      </c>
      <c r="V51" s="110" t="s">
        <v>130</v>
      </c>
      <c r="W51" s="133" t="s">
        <v>205</v>
      </c>
      <c r="X51" s="133" t="s">
        <v>4</v>
      </c>
      <c r="Y51" s="28">
        <f>E51+9</f>
        <v>60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18"/>
        <v>72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40">
        <f t="shared" si="44"/>
        <v>56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39">
        <f t="shared" si="45"/>
        <v>68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8">
        <v>51</v>
      </c>
      <c r="AT51" s="76">
        <v>45</v>
      </c>
      <c r="AU51" s="110" t="s">
        <v>130</v>
      </c>
      <c r="AV51" s="133" t="s">
        <v>205</v>
      </c>
      <c r="AW51" s="133" t="s">
        <v>4</v>
      </c>
      <c r="AX51" s="28">
        <f t="shared" si="5"/>
        <v>63</v>
      </c>
      <c r="AY51" s="76">
        <v>45</v>
      </c>
      <c r="AZ51" s="110" t="s">
        <v>130</v>
      </c>
      <c r="BA51" s="133" t="s">
        <v>205</v>
      </c>
      <c r="BB51" s="133" t="s">
        <v>4</v>
      </c>
      <c r="BC51" s="40">
        <f t="shared" si="38"/>
        <v>47</v>
      </c>
      <c r="BD51" s="76">
        <v>45</v>
      </c>
      <c r="BE51" s="110" t="s">
        <v>130</v>
      </c>
      <c r="BF51" s="133" t="s">
        <v>205</v>
      </c>
      <c r="BG51" s="133" t="s">
        <v>4</v>
      </c>
      <c r="BH51" s="39">
        <f t="shared" si="6"/>
        <v>59</v>
      </c>
      <c r="BI51" s="76">
        <v>45</v>
      </c>
      <c r="BJ51" s="110" t="s">
        <v>130</v>
      </c>
      <c r="BK51" s="133" t="s">
        <v>205</v>
      </c>
      <c r="BL51" s="133" t="s">
        <v>4</v>
      </c>
      <c r="BM51" s="28">
        <f>AS51+9</f>
        <v>60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8"/>
        <v>72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40">
        <f t="shared" si="39"/>
        <v>56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39">
        <f t="shared" si="9"/>
        <v>68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9" t="s">
        <v>201</v>
      </c>
      <c r="E52" s="148">
        <v>50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0"/>
        <v>62</v>
      </c>
      <c r="K52" s="149" t="s">
        <v>4</v>
      </c>
      <c r="L52" s="59" t="s">
        <v>131</v>
      </c>
      <c r="M52" s="124" t="s">
        <v>4</v>
      </c>
      <c r="N52" s="124" t="s">
        <v>4</v>
      </c>
      <c r="O52" s="40">
        <f t="shared" si="36"/>
        <v>46</v>
      </c>
      <c r="P52" s="149" t="s">
        <v>4</v>
      </c>
      <c r="Q52" s="59" t="s">
        <v>131</v>
      </c>
      <c r="R52" s="124" t="s">
        <v>4</v>
      </c>
      <c r="S52" s="124" t="s">
        <v>4</v>
      </c>
      <c r="T52" s="39">
        <f t="shared" si="1"/>
        <v>58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46">E52+10</f>
        <v>60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18"/>
        <v>72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40">
        <f t="shared" si="44"/>
        <v>56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39">
        <f t="shared" si="45"/>
        <v>68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148">
        <v>50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148">
        <f t="shared" si="5"/>
        <v>62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40">
        <f t="shared" si="38"/>
        <v>46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39">
        <f t="shared" si="6"/>
        <v>58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47">AS52+10</f>
        <v>60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8"/>
        <v>72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40">
        <f t="shared" si="39"/>
        <v>56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39">
        <f t="shared" si="9"/>
        <v>68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20" t="s">
        <v>179</v>
      </c>
      <c r="E53" s="12">
        <v>50</v>
      </c>
      <c r="F53" s="71" t="s">
        <v>4</v>
      </c>
      <c r="G53" s="61" t="s">
        <v>130</v>
      </c>
      <c r="H53" s="121" t="s">
        <v>4</v>
      </c>
      <c r="I53" s="121" t="s">
        <v>4</v>
      </c>
      <c r="J53" s="12">
        <f t="shared" si="0"/>
        <v>62</v>
      </c>
      <c r="K53" s="71" t="s">
        <v>4</v>
      </c>
      <c r="L53" s="61" t="s">
        <v>130</v>
      </c>
      <c r="M53" s="121" t="s">
        <v>4</v>
      </c>
      <c r="N53" s="121" t="s">
        <v>4</v>
      </c>
      <c r="O53" s="40">
        <f t="shared" si="36"/>
        <v>46</v>
      </c>
      <c r="P53" s="71" t="s">
        <v>4</v>
      </c>
      <c r="Q53" s="61" t="s">
        <v>130</v>
      </c>
      <c r="R53" s="121" t="s">
        <v>4</v>
      </c>
      <c r="S53" s="121" t="s">
        <v>4</v>
      </c>
      <c r="T53" s="39">
        <f t="shared" si="1"/>
        <v>58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f t="shared" si="46"/>
        <v>60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18"/>
        <v>72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40">
        <f t="shared" si="44"/>
        <v>56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39">
        <f t="shared" si="45"/>
        <v>68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12">
        <v>50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12">
        <f t="shared" si="5"/>
        <v>62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40">
        <f t="shared" si="38"/>
        <v>46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39">
        <f t="shared" si="6"/>
        <v>58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12">
        <f t="shared" si="47"/>
        <v>60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12">
        <f t="shared" si="8"/>
        <v>72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40">
        <f t="shared" si="39"/>
        <v>56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39">
        <f t="shared" si="9"/>
        <v>68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20" t="s">
        <v>179</v>
      </c>
      <c r="E54" s="12">
        <v>50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0"/>
        <v>62</v>
      </c>
      <c r="K54" s="70" t="s">
        <v>4</v>
      </c>
      <c r="L54" s="61" t="s">
        <v>132</v>
      </c>
      <c r="M54" s="127" t="s">
        <v>4</v>
      </c>
      <c r="N54" s="127" t="s">
        <v>4</v>
      </c>
      <c r="O54" s="40">
        <f t="shared" si="36"/>
        <v>46</v>
      </c>
      <c r="P54" s="70" t="s">
        <v>4</v>
      </c>
      <c r="Q54" s="61" t="s">
        <v>132</v>
      </c>
      <c r="R54" s="127" t="s">
        <v>4</v>
      </c>
      <c r="S54" s="127" t="s">
        <v>4</v>
      </c>
      <c r="T54" s="39">
        <f t="shared" si="1"/>
        <v>58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60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18"/>
        <v>72</v>
      </c>
      <c r="AE54" s="190">
        <v>2</v>
      </c>
      <c r="AF54" s="168" t="s">
        <v>132</v>
      </c>
      <c r="AG54" s="127" t="s">
        <v>4</v>
      </c>
      <c r="AH54" s="127" t="s">
        <v>4</v>
      </c>
      <c r="AI54" s="40">
        <f t="shared" si="44"/>
        <v>56</v>
      </c>
      <c r="AJ54" s="190">
        <v>2</v>
      </c>
      <c r="AK54" s="168" t="s">
        <v>132</v>
      </c>
      <c r="AL54" s="127" t="s">
        <v>4</v>
      </c>
      <c r="AM54" s="127" t="s">
        <v>4</v>
      </c>
      <c r="AN54" s="39">
        <f t="shared" si="45"/>
        <v>68</v>
      </c>
      <c r="AO54" s="190">
        <v>2</v>
      </c>
      <c r="AP54" s="168" t="s">
        <v>132</v>
      </c>
      <c r="AQ54" s="127" t="s">
        <v>4</v>
      </c>
      <c r="AR54" s="127" t="s">
        <v>4</v>
      </c>
      <c r="AS54" s="12">
        <v>50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12">
        <f t="shared" si="5"/>
        <v>62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40">
        <f t="shared" si="38"/>
        <v>46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39">
        <f t="shared" si="6"/>
        <v>58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60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8"/>
        <v>72</v>
      </c>
      <c r="BS54" s="190">
        <v>2</v>
      </c>
      <c r="BT54" s="168" t="s">
        <v>132</v>
      </c>
      <c r="BU54" s="127" t="s">
        <v>4</v>
      </c>
      <c r="BV54" s="127" t="s">
        <v>4</v>
      </c>
      <c r="BW54" s="40">
        <f t="shared" si="39"/>
        <v>56</v>
      </c>
      <c r="BX54" s="190">
        <v>2</v>
      </c>
      <c r="BY54" s="168" t="s">
        <v>132</v>
      </c>
      <c r="BZ54" s="127" t="s">
        <v>4</v>
      </c>
      <c r="CA54" s="127" t="s">
        <v>4</v>
      </c>
      <c r="CB54" s="39">
        <f t="shared" si="9"/>
        <v>68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21" t="s">
        <v>179</v>
      </c>
      <c r="E55" s="28">
        <v>50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0"/>
        <v>62</v>
      </c>
      <c r="K55" s="76" t="s">
        <v>4</v>
      </c>
      <c r="L55" s="110" t="s">
        <v>130</v>
      </c>
      <c r="M55" s="133" t="s">
        <v>4</v>
      </c>
      <c r="N55" s="133" t="s">
        <v>4</v>
      </c>
      <c r="O55" s="40">
        <f t="shared" si="36"/>
        <v>46</v>
      </c>
      <c r="P55" s="76" t="s">
        <v>4</v>
      </c>
      <c r="Q55" s="110" t="s">
        <v>130</v>
      </c>
      <c r="R55" s="133" t="s">
        <v>4</v>
      </c>
      <c r="S55" s="133" t="s">
        <v>4</v>
      </c>
      <c r="T55" s="39">
        <f t="shared" si="1"/>
        <v>58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58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18"/>
        <v>70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40">
        <f t="shared" si="44"/>
        <v>54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39">
        <f t="shared" si="45"/>
        <v>66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8">
        <v>50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8">
        <f t="shared" si="5"/>
        <v>62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40">
        <f t="shared" si="38"/>
        <v>46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39">
        <f t="shared" si="6"/>
        <v>58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58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8"/>
        <v>70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40">
        <f t="shared" si="39"/>
        <v>54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39">
        <f t="shared" si="9"/>
        <v>66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50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0"/>
        <v>62</v>
      </c>
      <c r="K56" s="73" t="s">
        <v>4</v>
      </c>
      <c r="L56" s="109" t="s">
        <v>131</v>
      </c>
      <c r="M56" s="119" t="s">
        <v>4</v>
      </c>
      <c r="N56" s="119" t="s">
        <v>4</v>
      </c>
      <c r="O56" s="40">
        <f t="shared" si="36"/>
        <v>46</v>
      </c>
      <c r="P56" s="73" t="s">
        <v>4</v>
      </c>
      <c r="Q56" s="109" t="s">
        <v>131</v>
      </c>
      <c r="R56" s="119" t="s">
        <v>4</v>
      </c>
      <c r="S56" s="119" t="s">
        <v>4</v>
      </c>
      <c r="T56" s="39">
        <f t="shared" si="1"/>
        <v>58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73" si="48">E56+7</f>
        <v>57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18"/>
        <v>69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40">
        <f t="shared" ref="AI56:AI67" si="49">Y56-4</f>
        <v>53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39">
        <f t="shared" ref="AN56:AN75" si="50">AD56+AI56-Y56</f>
        <v>65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0">
        <v>50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5"/>
        <v>62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40">
        <f t="shared" si="38"/>
        <v>46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39">
        <f t="shared" si="6"/>
        <v>58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3" si="51">AS56+7</f>
        <v>57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8"/>
        <v>69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40">
        <f t="shared" si="39"/>
        <v>53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39">
        <f t="shared" si="9"/>
        <v>65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50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0"/>
        <v>62</v>
      </c>
      <c r="K57" s="74" t="s">
        <v>4</v>
      </c>
      <c r="L57" s="63" t="s">
        <v>130</v>
      </c>
      <c r="M57" s="121" t="s">
        <v>4</v>
      </c>
      <c r="N57" s="121" t="s">
        <v>4</v>
      </c>
      <c r="O57" s="40">
        <f t="shared" si="36"/>
        <v>46</v>
      </c>
      <c r="P57" s="74" t="s">
        <v>4</v>
      </c>
      <c r="Q57" s="63" t="s">
        <v>130</v>
      </c>
      <c r="R57" s="121" t="s">
        <v>4</v>
      </c>
      <c r="S57" s="121" t="s">
        <v>4</v>
      </c>
      <c r="T57" s="39">
        <f t="shared" si="1"/>
        <v>58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48"/>
        <v>57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18"/>
        <v>69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40">
        <f t="shared" si="49"/>
        <v>53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39">
        <f t="shared" si="50"/>
        <v>65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2">
        <v>50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5"/>
        <v>62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40">
        <f t="shared" si="38"/>
        <v>46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39">
        <f t="shared" si="6"/>
        <v>58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51"/>
        <v>57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8"/>
        <v>69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40">
        <f t="shared" si="39"/>
        <v>53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39">
        <f t="shared" si="9"/>
        <v>65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50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0"/>
        <v>62</v>
      </c>
      <c r="K58" s="75" t="s">
        <v>4</v>
      </c>
      <c r="L58" s="63" t="s">
        <v>132</v>
      </c>
      <c r="M58" s="120" t="s">
        <v>4</v>
      </c>
      <c r="N58" s="120" t="s">
        <v>4</v>
      </c>
      <c r="O58" s="40">
        <f t="shared" si="36"/>
        <v>46</v>
      </c>
      <c r="P58" s="75" t="s">
        <v>4</v>
      </c>
      <c r="Q58" s="63" t="s">
        <v>132</v>
      </c>
      <c r="R58" s="120" t="s">
        <v>4</v>
      </c>
      <c r="S58" s="120" t="s">
        <v>4</v>
      </c>
      <c r="T58" s="39">
        <f t="shared" si="1"/>
        <v>58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48"/>
        <v>57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18"/>
        <v>69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40">
        <f t="shared" si="49"/>
        <v>53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39">
        <f t="shared" si="50"/>
        <v>65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6">
        <v>50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5"/>
        <v>62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40">
        <f t="shared" si="38"/>
        <v>46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39">
        <f t="shared" si="6"/>
        <v>58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51"/>
        <v>57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8"/>
        <v>69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40">
        <f t="shared" si="39"/>
        <v>53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39">
        <f t="shared" si="9"/>
        <v>65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50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0"/>
        <v>62</v>
      </c>
      <c r="K59" s="74" t="s">
        <v>4</v>
      </c>
      <c r="L59" s="63" t="s">
        <v>133</v>
      </c>
      <c r="M59" s="120" t="s">
        <v>4</v>
      </c>
      <c r="N59" s="120" t="s">
        <v>4</v>
      </c>
      <c r="O59" s="40">
        <f t="shared" si="36"/>
        <v>46</v>
      </c>
      <c r="P59" s="74" t="s">
        <v>4</v>
      </c>
      <c r="Q59" s="63" t="s">
        <v>133</v>
      </c>
      <c r="R59" s="120" t="s">
        <v>4</v>
      </c>
      <c r="S59" s="120" t="s">
        <v>4</v>
      </c>
      <c r="T59" s="39">
        <f t="shared" si="1"/>
        <v>58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48"/>
        <v>57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18"/>
        <v>69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40">
        <f t="shared" si="49"/>
        <v>53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39">
        <f t="shared" si="50"/>
        <v>65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2">
        <v>50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5"/>
        <v>62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40">
        <f t="shared" si="38"/>
        <v>46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39">
        <f t="shared" si="6"/>
        <v>58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51"/>
        <v>57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8"/>
        <v>69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40">
        <f t="shared" si="39"/>
        <v>53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39">
        <f t="shared" si="9"/>
        <v>65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50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0"/>
        <v>62</v>
      </c>
      <c r="K60" s="75" t="s">
        <v>4</v>
      </c>
      <c r="L60" s="63" t="s">
        <v>132</v>
      </c>
      <c r="M60" s="120" t="s">
        <v>4</v>
      </c>
      <c r="N60" s="120" t="s">
        <v>4</v>
      </c>
      <c r="O60" s="40">
        <f t="shared" si="36"/>
        <v>46</v>
      </c>
      <c r="P60" s="75" t="s">
        <v>4</v>
      </c>
      <c r="Q60" s="63" t="s">
        <v>132</v>
      </c>
      <c r="R60" s="120" t="s">
        <v>4</v>
      </c>
      <c r="S60" s="120" t="s">
        <v>4</v>
      </c>
      <c r="T60" s="39">
        <f t="shared" si="1"/>
        <v>58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48"/>
        <v>57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18"/>
        <v>69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40">
        <f t="shared" si="49"/>
        <v>53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39">
        <f t="shared" si="50"/>
        <v>65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6">
        <v>50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5"/>
        <v>62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40">
        <f t="shared" si="38"/>
        <v>46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39">
        <f t="shared" si="6"/>
        <v>58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51"/>
        <v>57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8"/>
        <v>69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40">
        <f t="shared" si="39"/>
        <v>53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39">
        <f t="shared" si="9"/>
        <v>65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50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0"/>
        <v>62</v>
      </c>
      <c r="K61" s="75" t="s">
        <v>4</v>
      </c>
      <c r="L61" s="63" t="s">
        <v>132</v>
      </c>
      <c r="M61" s="120" t="s">
        <v>4</v>
      </c>
      <c r="N61" s="120" t="s">
        <v>4</v>
      </c>
      <c r="O61" s="40">
        <f t="shared" si="36"/>
        <v>46</v>
      </c>
      <c r="P61" s="75" t="s">
        <v>4</v>
      </c>
      <c r="Q61" s="63" t="s">
        <v>132</v>
      </c>
      <c r="R61" s="120" t="s">
        <v>4</v>
      </c>
      <c r="S61" s="120" t="s">
        <v>4</v>
      </c>
      <c r="T61" s="39">
        <f t="shared" si="1"/>
        <v>58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48"/>
        <v>57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18"/>
        <v>69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40">
        <f t="shared" si="49"/>
        <v>53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39">
        <f t="shared" si="50"/>
        <v>65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6">
        <v>50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5"/>
        <v>62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40">
        <f t="shared" si="38"/>
        <v>46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39">
        <f t="shared" si="6"/>
        <v>58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51"/>
        <v>57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8"/>
        <v>69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40">
        <f t="shared" si="39"/>
        <v>53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39">
        <f t="shared" si="9"/>
        <v>65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50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0"/>
        <v>62</v>
      </c>
      <c r="K62" s="75" t="s">
        <v>4</v>
      </c>
      <c r="L62" s="63" t="s">
        <v>130</v>
      </c>
      <c r="M62" s="120" t="s">
        <v>4</v>
      </c>
      <c r="N62" s="120" t="s">
        <v>4</v>
      </c>
      <c r="O62" s="40">
        <f t="shared" si="36"/>
        <v>46</v>
      </c>
      <c r="P62" s="75" t="s">
        <v>4</v>
      </c>
      <c r="Q62" s="63" t="s">
        <v>130</v>
      </c>
      <c r="R62" s="120" t="s">
        <v>4</v>
      </c>
      <c r="S62" s="120" t="s">
        <v>4</v>
      </c>
      <c r="T62" s="39">
        <f t="shared" si="1"/>
        <v>58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48"/>
        <v>57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18"/>
        <v>69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40">
        <f t="shared" si="49"/>
        <v>53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39">
        <f t="shared" si="50"/>
        <v>65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6">
        <v>50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5"/>
        <v>62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40">
        <f t="shared" si="38"/>
        <v>46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39">
        <f t="shared" si="6"/>
        <v>58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51"/>
        <v>57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8"/>
        <v>69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40">
        <f t="shared" si="39"/>
        <v>53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39">
        <f t="shared" si="9"/>
        <v>65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50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0"/>
        <v>62</v>
      </c>
      <c r="K63" s="76" t="s">
        <v>4</v>
      </c>
      <c r="L63" s="110" t="s">
        <v>130</v>
      </c>
      <c r="M63" s="123" t="s">
        <v>4</v>
      </c>
      <c r="N63" s="123" t="s">
        <v>4</v>
      </c>
      <c r="O63" s="40">
        <f t="shared" si="36"/>
        <v>46</v>
      </c>
      <c r="P63" s="76" t="s">
        <v>4</v>
      </c>
      <c r="Q63" s="110" t="s">
        <v>130</v>
      </c>
      <c r="R63" s="123" t="s">
        <v>4</v>
      </c>
      <c r="S63" s="123" t="s">
        <v>4</v>
      </c>
      <c r="T63" s="39">
        <f t="shared" si="1"/>
        <v>58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48"/>
        <v>57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18"/>
        <v>69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40">
        <f t="shared" si="49"/>
        <v>53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39">
        <f t="shared" si="50"/>
        <v>65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8">
        <v>50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5"/>
        <v>62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40">
        <f t="shared" si="38"/>
        <v>46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39">
        <f t="shared" si="6"/>
        <v>58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51"/>
        <v>57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8"/>
        <v>69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40">
        <f t="shared" si="39"/>
        <v>53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39">
        <f t="shared" si="9"/>
        <v>65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50</v>
      </c>
      <c r="F64" s="208">
        <v>3.2</v>
      </c>
      <c r="G64" s="109" t="s">
        <v>131</v>
      </c>
      <c r="H64" s="158" t="s">
        <v>134</v>
      </c>
      <c r="I64" s="158" t="s">
        <v>4</v>
      </c>
      <c r="J64" s="36">
        <f t="shared" si="0"/>
        <v>62</v>
      </c>
      <c r="K64" s="171">
        <v>3.4</v>
      </c>
      <c r="L64" s="172" t="s">
        <v>131</v>
      </c>
      <c r="M64" s="164" t="s">
        <v>134</v>
      </c>
      <c r="N64" s="158" t="s">
        <v>4</v>
      </c>
      <c r="O64" s="40">
        <f t="shared" si="36"/>
        <v>46</v>
      </c>
      <c r="P64" s="208">
        <v>3.2</v>
      </c>
      <c r="Q64" s="109" t="s">
        <v>131</v>
      </c>
      <c r="R64" s="158" t="s">
        <v>134</v>
      </c>
      <c r="S64" s="158" t="s">
        <v>4</v>
      </c>
      <c r="T64" s="39">
        <f t="shared" si="1"/>
        <v>58</v>
      </c>
      <c r="U64" s="171">
        <v>3.4</v>
      </c>
      <c r="V64" s="172" t="s">
        <v>131</v>
      </c>
      <c r="W64" s="164" t="s">
        <v>134</v>
      </c>
      <c r="X64" s="158" t="s">
        <v>4</v>
      </c>
      <c r="Y64" s="36">
        <f t="shared" si="48"/>
        <v>57</v>
      </c>
      <c r="Z64" s="208">
        <v>3.2</v>
      </c>
      <c r="AA64" s="109" t="s">
        <v>131</v>
      </c>
      <c r="AB64" s="158" t="s">
        <v>134</v>
      </c>
      <c r="AC64" s="158" t="s">
        <v>4</v>
      </c>
      <c r="AD64" s="36">
        <f t="shared" si="18"/>
        <v>69</v>
      </c>
      <c r="AE64" s="171">
        <v>3.4</v>
      </c>
      <c r="AF64" s="172" t="s">
        <v>131</v>
      </c>
      <c r="AG64" s="164" t="s">
        <v>134</v>
      </c>
      <c r="AH64" s="158" t="s">
        <v>4</v>
      </c>
      <c r="AI64" s="40">
        <f t="shared" si="49"/>
        <v>53</v>
      </c>
      <c r="AJ64" s="208">
        <v>3.2</v>
      </c>
      <c r="AK64" s="109" t="s">
        <v>131</v>
      </c>
      <c r="AL64" s="158" t="s">
        <v>134</v>
      </c>
      <c r="AM64" s="158" t="s">
        <v>4</v>
      </c>
      <c r="AN64" s="39">
        <f t="shared" si="50"/>
        <v>65</v>
      </c>
      <c r="AO64" s="171">
        <v>3.4</v>
      </c>
      <c r="AP64" s="172" t="s">
        <v>131</v>
      </c>
      <c r="AQ64" s="164" t="s">
        <v>134</v>
      </c>
      <c r="AR64" s="158" t="s">
        <v>4</v>
      </c>
      <c r="AS64" s="36">
        <v>50</v>
      </c>
      <c r="AT64" s="208">
        <v>3.2</v>
      </c>
      <c r="AU64" s="109" t="s">
        <v>131</v>
      </c>
      <c r="AV64" s="158" t="s">
        <v>134</v>
      </c>
      <c r="AW64" s="158" t="s">
        <v>4</v>
      </c>
      <c r="AX64" s="36">
        <f t="shared" si="5"/>
        <v>62</v>
      </c>
      <c r="AY64" s="171">
        <v>3.4</v>
      </c>
      <c r="AZ64" s="172" t="s">
        <v>131</v>
      </c>
      <c r="BA64" s="164" t="s">
        <v>134</v>
      </c>
      <c r="BB64" s="158" t="s">
        <v>4</v>
      </c>
      <c r="BC64" s="40">
        <f t="shared" si="38"/>
        <v>46</v>
      </c>
      <c r="BD64" s="208">
        <v>3.2</v>
      </c>
      <c r="BE64" s="109" t="s">
        <v>131</v>
      </c>
      <c r="BF64" s="158" t="s">
        <v>134</v>
      </c>
      <c r="BG64" s="158" t="s">
        <v>4</v>
      </c>
      <c r="BH64" s="39">
        <f t="shared" si="6"/>
        <v>58</v>
      </c>
      <c r="BI64" s="171">
        <v>3.4</v>
      </c>
      <c r="BJ64" s="172" t="s">
        <v>131</v>
      </c>
      <c r="BK64" s="164" t="s">
        <v>134</v>
      </c>
      <c r="BL64" s="158" t="s">
        <v>4</v>
      </c>
      <c r="BM64" s="36">
        <f t="shared" si="51"/>
        <v>57</v>
      </c>
      <c r="BN64" s="208">
        <v>3.2</v>
      </c>
      <c r="BO64" s="109" t="s">
        <v>131</v>
      </c>
      <c r="BP64" s="158" t="s">
        <v>134</v>
      </c>
      <c r="BQ64" s="158" t="s">
        <v>4</v>
      </c>
      <c r="BR64" s="36">
        <f t="shared" si="8"/>
        <v>69</v>
      </c>
      <c r="BS64" s="171">
        <v>3.4</v>
      </c>
      <c r="BT64" s="172" t="s">
        <v>131</v>
      </c>
      <c r="BU64" s="164" t="s">
        <v>134</v>
      </c>
      <c r="BV64" s="158" t="s">
        <v>4</v>
      </c>
      <c r="BW64" s="40">
        <f t="shared" si="39"/>
        <v>53</v>
      </c>
      <c r="BX64" s="208">
        <v>3.2</v>
      </c>
      <c r="BY64" s="109" t="s">
        <v>131</v>
      </c>
      <c r="BZ64" s="158" t="s">
        <v>134</v>
      </c>
      <c r="CA64" s="158" t="s">
        <v>4</v>
      </c>
      <c r="CB64" s="39">
        <f t="shared" si="9"/>
        <v>65</v>
      </c>
      <c r="CC64" s="171">
        <v>3.4</v>
      </c>
      <c r="CD64" s="172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49</v>
      </c>
      <c r="F65" s="70" t="s">
        <v>4</v>
      </c>
      <c r="G65" s="61" t="s">
        <v>130</v>
      </c>
      <c r="H65" s="121" t="s">
        <v>4</v>
      </c>
      <c r="I65" s="121" t="s">
        <v>4</v>
      </c>
      <c r="J65" s="26">
        <f t="shared" si="0"/>
        <v>61</v>
      </c>
      <c r="K65" s="70" t="s">
        <v>4</v>
      </c>
      <c r="L65" s="61" t="s">
        <v>130</v>
      </c>
      <c r="M65" s="121" t="s">
        <v>4</v>
      </c>
      <c r="N65" s="121" t="s">
        <v>4</v>
      </c>
      <c r="O65" s="40">
        <f t="shared" si="36"/>
        <v>45</v>
      </c>
      <c r="P65" s="70" t="s">
        <v>4</v>
      </c>
      <c r="Q65" s="61" t="s">
        <v>130</v>
      </c>
      <c r="R65" s="121" t="s">
        <v>4</v>
      </c>
      <c r="S65" s="121" t="s">
        <v>4</v>
      </c>
      <c r="T65" s="39">
        <f t="shared" si="1"/>
        <v>57</v>
      </c>
      <c r="U65" s="70" t="s">
        <v>4</v>
      </c>
      <c r="V65" s="61" t="s">
        <v>130</v>
      </c>
      <c r="W65" s="121" t="s">
        <v>4</v>
      </c>
      <c r="X65" s="121" t="s">
        <v>4</v>
      </c>
      <c r="Y65" s="26">
        <f t="shared" si="48"/>
        <v>56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26">
        <f t="shared" si="18"/>
        <v>68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40">
        <f t="shared" si="49"/>
        <v>52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39">
        <f t="shared" si="50"/>
        <v>64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6">
        <v>49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26">
        <f t="shared" si="5"/>
        <v>61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40">
        <f t="shared" si="38"/>
        <v>45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39">
        <f t="shared" si="6"/>
        <v>57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6">
        <f t="shared" si="51"/>
        <v>56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26">
        <f t="shared" si="8"/>
        <v>68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40">
        <f t="shared" si="39"/>
        <v>52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39">
        <f t="shared" si="9"/>
        <v>64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48</v>
      </c>
      <c r="F66" s="74">
        <v>30</v>
      </c>
      <c r="G66" s="147" t="s">
        <v>130</v>
      </c>
      <c r="H66" s="120" t="s">
        <v>134</v>
      </c>
      <c r="I66" s="120" t="s">
        <v>152</v>
      </c>
      <c r="J66" s="22">
        <f t="shared" si="0"/>
        <v>60</v>
      </c>
      <c r="K66" s="74">
        <v>30</v>
      </c>
      <c r="L66" s="147" t="s">
        <v>130</v>
      </c>
      <c r="M66" s="120" t="s">
        <v>134</v>
      </c>
      <c r="N66" s="120" t="s">
        <v>152</v>
      </c>
      <c r="O66" s="40">
        <f t="shared" si="36"/>
        <v>44</v>
      </c>
      <c r="P66" s="74">
        <v>30</v>
      </c>
      <c r="Q66" s="147" t="s">
        <v>130</v>
      </c>
      <c r="R66" s="120" t="s">
        <v>134</v>
      </c>
      <c r="S66" s="120" t="s">
        <v>152</v>
      </c>
      <c r="T66" s="39">
        <f t="shared" si="1"/>
        <v>56</v>
      </c>
      <c r="U66" s="74">
        <v>30</v>
      </c>
      <c r="V66" s="147" t="s">
        <v>130</v>
      </c>
      <c r="W66" s="120" t="s">
        <v>134</v>
      </c>
      <c r="X66" s="120" t="s">
        <v>152</v>
      </c>
      <c r="Y66" s="22">
        <f t="shared" si="48"/>
        <v>55</v>
      </c>
      <c r="Z66" s="74">
        <v>30</v>
      </c>
      <c r="AA66" s="147" t="s">
        <v>130</v>
      </c>
      <c r="AB66" s="120" t="s">
        <v>134</v>
      </c>
      <c r="AC66" s="120" t="s">
        <v>152</v>
      </c>
      <c r="AD66" s="22">
        <f t="shared" si="18"/>
        <v>67</v>
      </c>
      <c r="AE66" s="74">
        <v>30</v>
      </c>
      <c r="AF66" s="147" t="s">
        <v>130</v>
      </c>
      <c r="AG66" s="120" t="s">
        <v>134</v>
      </c>
      <c r="AH66" s="120" t="s">
        <v>152</v>
      </c>
      <c r="AI66" s="40">
        <f t="shared" si="49"/>
        <v>51</v>
      </c>
      <c r="AJ66" s="74">
        <v>30</v>
      </c>
      <c r="AK66" s="147" t="s">
        <v>130</v>
      </c>
      <c r="AL66" s="120" t="s">
        <v>134</v>
      </c>
      <c r="AM66" s="120" t="s">
        <v>152</v>
      </c>
      <c r="AN66" s="39">
        <f t="shared" si="50"/>
        <v>63</v>
      </c>
      <c r="AO66" s="74">
        <v>30</v>
      </c>
      <c r="AP66" s="147" t="s">
        <v>130</v>
      </c>
      <c r="AQ66" s="120" t="s">
        <v>134</v>
      </c>
      <c r="AR66" s="120" t="s">
        <v>152</v>
      </c>
      <c r="AS66" s="22">
        <v>48</v>
      </c>
      <c r="AT66" s="74">
        <v>30</v>
      </c>
      <c r="AU66" s="147" t="s">
        <v>130</v>
      </c>
      <c r="AV66" s="120" t="s">
        <v>134</v>
      </c>
      <c r="AW66" s="120" t="s">
        <v>152</v>
      </c>
      <c r="AX66" s="22">
        <f t="shared" si="5"/>
        <v>60</v>
      </c>
      <c r="AY66" s="74">
        <v>30</v>
      </c>
      <c r="AZ66" s="147" t="s">
        <v>130</v>
      </c>
      <c r="BA66" s="120" t="s">
        <v>134</v>
      </c>
      <c r="BB66" s="120" t="s">
        <v>152</v>
      </c>
      <c r="BC66" s="40">
        <f t="shared" si="38"/>
        <v>44</v>
      </c>
      <c r="BD66" s="74">
        <v>30</v>
      </c>
      <c r="BE66" s="147" t="s">
        <v>130</v>
      </c>
      <c r="BF66" s="120" t="s">
        <v>134</v>
      </c>
      <c r="BG66" s="120" t="s">
        <v>152</v>
      </c>
      <c r="BH66" s="39">
        <f t="shared" si="6"/>
        <v>56</v>
      </c>
      <c r="BI66" s="74">
        <v>30</v>
      </c>
      <c r="BJ66" s="147" t="s">
        <v>130</v>
      </c>
      <c r="BK66" s="120" t="s">
        <v>134</v>
      </c>
      <c r="BL66" s="120" t="s">
        <v>152</v>
      </c>
      <c r="BM66" s="22">
        <f t="shared" si="51"/>
        <v>55</v>
      </c>
      <c r="BN66" s="74">
        <v>30</v>
      </c>
      <c r="BO66" s="147" t="s">
        <v>130</v>
      </c>
      <c r="BP66" s="120" t="s">
        <v>134</v>
      </c>
      <c r="BQ66" s="120" t="s">
        <v>152</v>
      </c>
      <c r="BR66" s="22">
        <f t="shared" si="8"/>
        <v>67</v>
      </c>
      <c r="BS66" s="74">
        <v>30</v>
      </c>
      <c r="BT66" s="147" t="s">
        <v>130</v>
      </c>
      <c r="BU66" s="120" t="s">
        <v>134</v>
      </c>
      <c r="BV66" s="120" t="s">
        <v>152</v>
      </c>
      <c r="BW66" s="40">
        <f t="shared" si="39"/>
        <v>51</v>
      </c>
      <c r="BX66" s="74">
        <v>30</v>
      </c>
      <c r="BY66" s="147" t="s">
        <v>130</v>
      </c>
      <c r="BZ66" s="120" t="s">
        <v>134</v>
      </c>
      <c r="CA66" s="120" t="s">
        <v>152</v>
      </c>
      <c r="CB66" s="39">
        <f t="shared" si="9"/>
        <v>63</v>
      </c>
      <c r="CC66" s="74">
        <v>30</v>
      </c>
      <c r="CD66" s="147" t="s">
        <v>130</v>
      </c>
      <c r="CE66" s="120" t="s">
        <v>134</v>
      </c>
      <c r="CF66" s="120" t="s">
        <v>152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48</v>
      </c>
      <c r="F67" s="74" t="s">
        <v>4</v>
      </c>
      <c r="G67" s="63" t="s">
        <v>132</v>
      </c>
      <c r="H67" s="120" t="s">
        <v>4</v>
      </c>
      <c r="I67" s="120" t="s">
        <v>4</v>
      </c>
      <c r="J67" s="22">
        <f t="shared" si="0"/>
        <v>60</v>
      </c>
      <c r="K67" s="74" t="s">
        <v>4</v>
      </c>
      <c r="L67" s="63" t="s">
        <v>132</v>
      </c>
      <c r="M67" s="120" t="s">
        <v>4</v>
      </c>
      <c r="N67" s="120" t="s">
        <v>4</v>
      </c>
      <c r="O67" s="40">
        <f t="shared" si="36"/>
        <v>44</v>
      </c>
      <c r="P67" s="74" t="s">
        <v>4</v>
      </c>
      <c r="Q67" s="63" t="s">
        <v>132</v>
      </c>
      <c r="R67" s="120" t="s">
        <v>4</v>
      </c>
      <c r="S67" s="120" t="s">
        <v>4</v>
      </c>
      <c r="T67" s="39">
        <f t="shared" si="1"/>
        <v>56</v>
      </c>
      <c r="U67" s="74" t="s">
        <v>4</v>
      </c>
      <c r="V67" s="63" t="s">
        <v>132</v>
      </c>
      <c r="W67" s="120" t="s">
        <v>4</v>
      </c>
      <c r="X67" s="120" t="s">
        <v>4</v>
      </c>
      <c r="Y67" s="22">
        <f t="shared" si="48"/>
        <v>55</v>
      </c>
      <c r="Z67" s="74" t="s">
        <v>4</v>
      </c>
      <c r="AA67" s="63" t="s">
        <v>132</v>
      </c>
      <c r="AB67" s="120" t="s">
        <v>4</v>
      </c>
      <c r="AC67" s="120" t="s">
        <v>4</v>
      </c>
      <c r="AD67" s="22">
        <f t="shared" si="18"/>
        <v>67</v>
      </c>
      <c r="AE67" s="74" t="s">
        <v>4</v>
      </c>
      <c r="AF67" s="63" t="s">
        <v>132</v>
      </c>
      <c r="AG67" s="120" t="s">
        <v>4</v>
      </c>
      <c r="AH67" s="120" t="s">
        <v>4</v>
      </c>
      <c r="AI67" s="40">
        <f t="shared" si="49"/>
        <v>51</v>
      </c>
      <c r="AJ67" s="74" t="s">
        <v>4</v>
      </c>
      <c r="AK67" s="63" t="s">
        <v>132</v>
      </c>
      <c r="AL67" s="120" t="s">
        <v>4</v>
      </c>
      <c r="AM67" s="120" t="s">
        <v>4</v>
      </c>
      <c r="AN67" s="39">
        <f t="shared" si="50"/>
        <v>63</v>
      </c>
      <c r="AO67" s="74" t="s">
        <v>4</v>
      </c>
      <c r="AP67" s="63" t="s">
        <v>132</v>
      </c>
      <c r="AQ67" s="120" t="s">
        <v>4</v>
      </c>
      <c r="AR67" s="120" t="s">
        <v>4</v>
      </c>
      <c r="AS67" s="22">
        <v>48</v>
      </c>
      <c r="AT67" s="74" t="s">
        <v>4</v>
      </c>
      <c r="AU67" s="63" t="s">
        <v>132</v>
      </c>
      <c r="AV67" s="120" t="s">
        <v>4</v>
      </c>
      <c r="AW67" s="120" t="s">
        <v>4</v>
      </c>
      <c r="AX67" s="22">
        <f t="shared" si="5"/>
        <v>60</v>
      </c>
      <c r="AY67" s="74" t="s">
        <v>4</v>
      </c>
      <c r="AZ67" s="63" t="s">
        <v>132</v>
      </c>
      <c r="BA67" s="120" t="s">
        <v>4</v>
      </c>
      <c r="BB67" s="120" t="s">
        <v>4</v>
      </c>
      <c r="BC67" s="40">
        <f t="shared" si="38"/>
        <v>44</v>
      </c>
      <c r="BD67" s="74" t="s">
        <v>4</v>
      </c>
      <c r="BE67" s="63" t="s">
        <v>132</v>
      </c>
      <c r="BF67" s="120" t="s">
        <v>4</v>
      </c>
      <c r="BG67" s="120" t="s">
        <v>4</v>
      </c>
      <c r="BH67" s="39">
        <f t="shared" si="6"/>
        <v>56</v>
      </c>
      <c r="BI67" s="74" t="s">
        <v>4</v>
      </c>
      <c r="BJ67" s="63" t="s">
        <v>132</v>
      </c>
      <c r="BK67" s="120" t="s">
        <v>4</v>
      </c>
      <c r="BL67" s="120" t="s">
        <v>4</v>
      </c>
      <c r="BM67" s="22">
        <f t="shared" si="51"/>
        <v>55</v>
      </c>
      <c r="BN67" s="74" t="s">
        <v>4</v>
      </c>
      <c r="BO67" s="63" t="s">
        <v>132</v>
      </c>
      <c r="BP67" s="120" t="s">
        <v>4</v>
      </c>
      <c r="BQ67" s="120" t="s">
        <v>4</v>
      </c>
      <c r="BR67" s="22">
        <f t="shared" si="8"/>
        <v>67</v>
      </c>
      <c r="BS67" s="74" t="s">
        <v>4</v>
      </c>
      <c r="BT67" s="63" t="s">
        <v>132</v>
      </c>
      <c r="BU67" s="120" t="s">
        <v>4</v>
      </c>
      <c r="BV67" s="120" t="s">
        <v>4</v>
      </c>
      <c r="BW67" s="40">
        <f t="shared" si="39"/>
        <v>51</v>
      </c>
      <c r="BX67" s="74" t="s">
        <v>4</v>
      </c>
      <c r="BY67" s="63" t="s">
        <v>132</v>
      </c>
      <c r="BZ67" s="120" t="s">
        <v>4</v>
      </c>
      <c r="CA67" s="120" t="s">
        <v>4</v>
      </c>
      <c r="CB67" s="39">
        <f t="shared" si="9"/>
        <v>63</v>
      </c>
      <c r="CC67" s="74" t="s">
        <v>4</v>
      </c>
      <c r="CD67" s="63" t="s">
        <v>132</v>
      </c>
      <c r="CE67" s="120" t="s">
        <v>4</v>
      </c>
      <c r="CF67" s="120" t="s">
        <v>4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48</v>
      </c>
      <c r="F68" s="74">
        <v>50</v>
      </c>
      <c r="G68" s="63" t="s">
        <v>133</v>
      </c>
      <c r="H68" s="120" t="s">
        <v>181</v>
      </c>
      <c r="I68" s="120" t="s">
        <v>152</v>
      </c>
      <c r="J68" s="22">
        <f t="shared" si="0"/>
        <v>60</v>
      </c>
      <c r="K68" s="74">
        <v>50</v>
      </c>
      <c r="L68" s="63" t="s">
        <v>133</v>
      </c>
      <c r="M68" s="120" t="s">
        <v>181</v>
      </c>
      <c r="N68" s="120" t="s">
        <v>152</v>
      </c>
      <c r="O68" s="40">
        <f>E68-4</f>
        <v>44</v>
      </c>
      <c r="P68" s="74">
        <v>50</v>
      </c>
      <c r="Q68" s="63" t="s">
        <v>133</v>
      </c>
      <c r="R68" s="120" t="s">
        <v>181</v>
      </c>
      <c r="S68" s="120" t="s">
        <v>152</v>
      </c>
      <c r="T68" s="39">
        <f t="shared" si="1"/>
        <v>56</v>
      </c>
      <c r="U68" s="74">
        <v>50</v>
      </c>
      <c r="V68" s="63" t="s">
        <v>133</v>
      </c>
      <c r="W68" s="120" t="s">
        <v>181</v>
      </c>
      <c r="X68" s="120" t="s">
        <v>152</v>
      </c>
      <c r="Y68" s="22">
        <f t="shared" si="48"/>
        <v>55</v>
      </c>
      <c r="Z68" s="74">
        <v>50</v>
      </c>
      <c r="AA68" s="63" t="s">
        <v>133</v>
      </c>
      <c r="AB68" s="120" t="s">
        <v>181</v>
      </c>
      <c r="AC68" s="120" t="s">
        <v>152</v>
      </c>
      <c r="AD68" s="22">
        <f t="shared" si="18"/>
        <v>67</v>
      </c>
      <c r="AE68" s="74">
        <v>50</v>
      </c>
      <c r="AF68" s="63" t="s">
        <v>133</v>
      </c>
      <c r="AG68" s="120" t="s">
        <v>181</v>
      </c>
      <c r="AH68" s="120" t="s">
        <v>152</v>
      </c>
      <c r="AI68" s="40">
        <f>Y68-4</f>
        <v>51</v>
      </c>
      <c r="AJ68" s="74">
        <v>50</v>
      </c>
      <c r="AK68" s="63" t="s">
        <v>133</v>
      </c>
      <c r="AL68" s="120" t="s">
        <v>181</v>
      </c>
      <c r="AM68" s="120" t="s">
        <v>152</v>
      </c>
      <c r="AN68" s="39">
        <f t="shared" si="50"/>
        <v>63</v>
      </c>
      <c r="AO68" s="74">
        <v>50</v>
      </c>
      <c r="AP68" s="63" t="s">
        <v>133</v>
      </c>
      <c r="AQ68" s="120" t="s">
        <v>181</v>
      </c>
      <c r="AR68" s="120" t="s">
        <v>152</v>
      </c>
      <c r="AS68" s="22">
        <v>48</v>
      </c>
      <c r="AT68" s="74">
        <v>50</v>
      </c>
      <c r="AU68" s="63" t="s">
        <v>133</v>
      </c>
      <c r="AV68" s="120" t="s">
        <v>181</v>
      </c>
      <c r="AW68" s="120" t="s">
        <v>152</v>
      </c>
      <c r="AX68" s="22">
        <f t="shared" si="5"/>
        <v>60</v>
      </c>
      <c r="AY68" s="74">
        <v>50</v>
      </c>
      <c r="AZ68" s="63" t="s">
        <v>133</v>
      </c>
      <c r="BA68" s="120" t="s">
        <v>181</v>
      </c>
      <c r="BB68" s="120" t="s">
        <v>152</v>
      </c>
      <c r="BC68" s="40">
        <f>AS68-4</f>
        <v>44</v>
      </c>
      <c r="BD68" s="74">
        <v>50</v>
      </c>
      <c r="BE68" s="63" t="s">
        <v>133</v>
      </c>
      <c r="BF68" s="120" t="s">
        <v>181</v>
      </c>
      <c r="BG68" s="120" t="s">
        <v>152</v>
      </c>
      <c r="BH68" s="39">
        <f t="shared" si="6"/>
        <v>56</v>
      </c>
      <c r="BI68" s="74">
        <v>50</v>
      </c>
      <c r="BJ68" s="63" t="s">
        <v>133</v>
      </c>
      <c r="BK68" s="120" t="s">
        <v>181</v>
      </c>
      <c r="BL68" s="120" t="s">
        <v>152</v>
      </c>
      <c r="BM68" s="22">
        <f t="shared" si="51"/>
        <v>55</v>
      </c>
      <c r="BN68" s="74">
        <v>50</v>
      </c>
      <c r="BO68" s="63" t="s">
        <v>133</v>
      </c>
      <c r="BP68" s="120" t="s">
        <v>181</v>
      </c>
      <c r="BQ68" s="120" t="s">
        <v>152</v>
      </c>
      <c r="BR68" s="22">
        <f t="shared" si="8"/>
        <v>67</v>
      </c>
      <c r="BS68" s="74">
        <v>50</v>
      </c>
      <c r="BT68" s="63" t="s">
        <v>133</v>
      </c>
      <c r="BU68" s="120" t="s">
        <v>181</v>
      </c>
      <c r="BV68" s="120" t="s">
        <v>152</v>
      </c>
      <c r="BW68" s="40">
        <f>BM68-4</f>
        <v>51</v>
      </c>
      <c r="BX68" s="74">
        <v>50</v>
      </c>
      <c r="BY68" s="63" t="s">
        <v>133</v>
      </c>
      <c r="BZ68" s="120" t="s">
        <v>181</v>
      </c>
      <c r="CA68" s="120" t="s">
        <v>152</v>
      </c>
      <c r="CB68" s="39">
        <f t="shared" si="9"/>
        <v>63</v>
      </c>
      <c r="CC68" s="74">
        <v>50</v>
      </c>
      <c r="CD68" s="63" t="s">
        <v>133</v>
      </c>
      <c r="CE68" s="120" t="s">
        <v>181</v>
      </c>
      <c r="CF68" s="120" t="s">
        <v>152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39</v>
      </c>
      <c r="F69" s="74">
        <v>1</v>
      </c>
      <c r="G69" s="63" t="s">
        <v>132</v>
      </c>
      <c r="H69" s="120" t="s">
        <v>181</v>
      </c>
      <c r="I69" s="120" t="s">
        <v>152</v>
      </c>
      <c r="J69" s="22">
        <f t="shared" si="0"/>
        <v>51</v>
      </c>
      <c r="K69" s="74">
        <v>1</v>
      </c>
      <c r="L69" s="63" t="s">
        <v>132</v>
      </c>
      <c r="M69" s="120" t="s">
        <v>181</v>
      </c>
      <c r="N69" s="120" t="s">
        <v>152</v>
      </c>
      <c r="O69" s="40">
        <f t="shared" ref="O69:O71" si="52">E69-3</f>
        <v>36</v>
      </c>
      <c r="P69" s="74">
        <v>1</v>
      </c>
      <c r="Q69" s="63" t="s">
        <v>132</v>
      </c>
      <c r="R69" s="120" t="s">
        <v>181</v>
      </c>
      <c r="S69" s="120" t="s">
        <v>152</v>
      </c>
      <c r="T69" s="39">
        <f t="shared" si="1"/>
        <v>48</v>
      </c>
      <c r="U69" s="74">
        <v>1</v>
      </c>
      <c r="V69" s="63" t="s">
        <v>132</v>
      </c>
      <c r="W69" s="120" t="s">
        <v>181</v>
      </c>
      <c r="X69" s="120" t="s">
        <v>152</v>
      </c>
      <c r="Y69" s="22">
        <f t="shared" si="48"/>
        <v>46</v>
      </c>
      <c r="Z69" s="74">
        <v>1</v>
      </c>
      <c r="AA69" s="63" t="s">
        <v>132</v>
      </c>
      <c r="AB69" s="120" t="s">
        <v>181</v>
      </c>
      <c r="AC69" s="120" t="s">
        <v>152</v>
      </c>
      <c r="AD69" s="22">
        <f t="shared" si="18"/>
        <v>58</v>
      </c>
      <c r="AE69" s="74">
        <v>1</v>
      </c>
      <c r="AF69" s="63" t="s">
        <v>132</v>
      </c>
      <c r="AG69" s="120" t="s">
        <v>181</v>
      </c>
      <c r="AH69" s="120" t="s">
        <v>152</v>
      </c>
      <c r="AI69" s="40">
        <f t="shared" ref="AI69:AI71" si="53">Y69-3</f>
        <v>43</v>
      </c>
      <c r="AJ69" s="74">
        <v>1</v>
      </c>
      <c r="AK69" s="63" t="s">
        <v>132</v>
      </c>
      <c r="AL69" s="120" t="s">
        <v>181</v>
      </c>
      <c r="AM69" s="120" t="s">
        <v>152</v>
      </c>
      <c r="AN69" s="39">
        <f t="shared" si="50"/>
        <v>55</v>
      </c>
      <c r="AO69" s="74">
        <v>1</v>
      </c>
      <c r="AP69" s="63" t="s">
        <v>132</v>
      </c>
      <c r="AQ69" s="120" t="s">
        <v>181</v>
      </c>
      <c r="AR69" s="120" t="s">
        <v>152</v>
      </c>
      <c r="AS69" s="22">
        <v>39</v>
      </c>
      <c r="AT69" s="74">
        <v>1</v>
      </c>
      <c r="AU69" s="63" t="s">
        <v>132</v>
      </c>
      <c r="AV69" s="120" t="s">
        <v>181</v>
      </c>
      <c r="AW69" s="120" t="s">
        <v>152</v>
      </c>
      <c r="AX69" s="22">
        <f t="shared" si="5"/>
        <v>51</v>
      </c>
      <c r="AY69" s="74">
        <v>1</v>
      </c>
      <c r="AZ69" s="63" t="s">
        <v>132</v>
      </c>
      <c r="BA69" s="120" t="s">
        <v>181</v>
      </c>
      <c r="BB69" s="120" t="s">
        <v>152</v>
      </c>
      <c r="BC69" s="40">
        <f t="shared" ref="BC69:BC71" si="54">AS69-3</f>
        <v>36</v>
      </c>
      <c r="BD69" s="74">
        <v>1</v>
      </c>
      <c r="BE69" s="63" t="s">
        <v>132</v>
      </c>
      <c r="BF69" s="120" t="s">
        <v>181</v>
      </c>
      <c r="BG69" s="120" t="s">
        <v>152</v>
      </c>
      <c r="BH69" s="39">
        <f t="shared" si="6"/>
        <v>48</v>
      </c>
      <c r="BI69" s="74">
        <v>1</v>
      </c>
      <c r="BJ69" s="63" t="s">
        <v>132</v>
      </c>
      <c r="BK69" s="120" t="s">
        <v>181</v>
      </c>
      <c r="BL69" s="120" t="s">
        <v>152</v>
      </c>
      <c r="BM69" s="22">
        <f t="shared" si="51"/>
        <v>46</v>
      </c>
      <c r="BN69" s="74">
        <v>1</v>
      </c>
      <c r="BO69" s="63" t="s">
        <v>132</v>
      </c>
      <c r="BP69" s="120" t="s">
        <v>181</v>
      </c>
      <c r="BQ69" s="120" t="s">
        <v>152</v>
      </c>
      <c r="BR69" s="22">
        <f t="shared" si="8"/>
        <v>58</v>
      </c>
      <c r="BS69" s="74">
        <v>1</v>
      </c>
      <c r="BT69" s="63" t="s">
        <v>132</v>
      </c>
      <c r="BU69" s="120" t="s">
        <v>181</v>
      </c>
      <c r="BV69" s="120" t="s">
        <v>152</v>
      </c>
      <c r="BW69" s="40">
        <f t="shared" ref="BW69:BW71" si="55">BM69-3</f>
        <v>43</v>
      </c>
      <c r="BX69" s="74">
        <v>1</v>
      </c>
      <c r="BY69" s="63" t="s">
        <v>132</v>
      </c>
      <c r="BZ69" s="120" t="s">
        <v>181</v>
      </c>
      <c r="CA69" s="120" t="s">
        <v>152</v>
      </c>
      <c r="CB69" s="39">
        <f t="shared" si="9"/>
        <v>55</v>
      </c>
      <c r="CC69" s="74">
        <v>1</v>
      </c>
      <c r="CD69" s="63" t="s">
        <v>132</v>
      </c>
      <c r="CE69" s="120" t="s">
        <v>181</v>
      </c>
      <c r="CF69" s="120" t="s">
        <v>152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38</v>
      </c>
      <c r="F70" s="75">
        <v>60</v>
      </c>
      <c r="G70" s="63" t="s">
        <v>133</v>
      </c>
      <c r="H70" s="120" t="s">
        <v>181</v>
      </c>
      <c r="I70" s="120" t="s">
        <v>167</v>
      </c>
      <c r="J70" s="26">
        <f t="shared" si="0"/>
        <v>50</v>
      </c>
      <c r="K70" s="75">
        <v>60</v>
      </c>
      <c r="L70" s="63" t="s">
        <v>133</v>
      </c>
      <c r="M70" s="120" t="s">
        <v>181</v>
      </c>
      <c r="N70" s="120" t="s">
        <v>167</v>
      </c>
      <c r="O70" s="40">
        <f t="shared" si="52"/>
        <v>35</v>
      </c>
      <c r="P70" s="75">
        <v>60</v>
      </c>
      <c r="Q70" s="63" t="s">
        <v>133</v>
      </c>
      <c r="R70" s="120" t="s">
        <v>181</v>
      </c>
      <c r="S70" s="120" t="s">
        <v>167</v>
      </c>
      <c r="T70" s="39">
        <f t="shared" si="1"/>
        <v>47</v>
      </c>
      <c r="U70" s="75">
        <v>60</v>
      </c>
      <c r="V70" s="63" t="s">
        <v>133</v>
      </c>
      <c r="W70" s="120" t="s">
        <v>181</v>
      </c>
      <c r="X70" s="120" t="s">
        <v>167</v>
      </c>
      <c r="Y70" s="26">
        <f t="shared" si="48"/>
        <v>45</v>
      </c>
      <c r="Z70" s="75">
        <v>60</v>
      </c>
      <c r="AA70" s="63" t="s">
        <v>133</v>
      </c>
      <c r="AB70" s="120" t="s">
        <v>181</v>
      </c>
      <c r="AC70" s="120" t="s">
        <v>167</v>
      </c>
      <c r="AD70" s="26">
        <f t="shared" si="18"/>
        <v>57</v>
      </c>
      <c r="AE70" s="75">
        <v>60</v>
      </c>
      <c r="AF70" s="63" t="s">
        <v>133</v>
      </c>
      <c r="AG70" s="120" t="s">
        <v>181</v>
      </c>
      <c r="AH70" s="120" t="s">
        <v>167</v>
      </c>
      <c r="AI70" s="40">
        <f t="shared" si="53"/>
        <v>42</v>
      </c>
      <c r="AJ70" s="75">
        <v>60</v>
      </c>
      <c r="AK70" s="63" t="s">
        <v>133</v>
      </c>
      <c r="AL70" s="120" t="s">
        <v>181</v>
      </c>
      <c r="AM70" s="120" t="s">
        <v>167</v>
      </c>
      <c r="AN70" s="39">
        <f t="shared" si="50"/>
        <v>54</v>
      </c>
      <c r="AO70" s="75">
        <v>60</v>
      </c>
      <c r="AP70" s="63" t="s">
        <v>133</v>
      </c>
      <c r="AQ70" s="120" t="s">
        <v>181</v>
      </c>
      <c r="AR70" s="120" t="s">
        <v>167</v>
      </c>
      <c r="AS70" s="26">
        <v>38</v>
      </c>
      <c r="AT70" s="75">
        <v>60</v>
      </c>
      <c r="AU70" s="63" t="s">
        <v>133</v>
      </c>
      <c r="AV70" s="120" t="s">
        <v>181</v>
      </c>
      <c r="AW70" s="120" t="s">
        <v>167</v>
      </c>
      <c r="AX70" s="26">
        <f t="shared" si="5"/>
        <v>50</v>
      </c>
      <c r="AY70" s="75">
        <v>60</v>
      </c>
      <c r="AZ70" s="63" t="s">
        <v>133</v>
      </c>
      <c r="BA70" s="120" t="s">
        <v>181</v>
      </c>
      <c r="BB70" s="120" t="s">
        <v>167</v>
      </c>
      <c r="BC70" s="40">
        <f t="shared" si="54"/>
        <v>35</v>
      </c>
      <c r="BD70" s="75">
        <v>60</v>
      </c>
      <c r="BE70" s="63" t="s">
        <v>133</v>
      </c>
      <c r="BF70" s="120" t="s">
        <v>181</v>
      </c>
      <c r="BG70" s="120" t="s">
        <v>167</v>
      </c>
      <c r="BH70" s="39">
        <f t="shared" si="6"/>
        <v>47</v>
      </c>
      <c r="BI70" s="75">
        <v>60</v>
      </c>
      <c r="BJ70" s="63" t="s">
        <v>133</v>
      </c>
      <c r="BK70" s="120" t="s">
        <v>181</v>
      </c>
      <c r="BL70" s="120" t="s">
        <v>167</v>
      </c>
      <c r="BM70" s="26">
        <f t="shared" si="51"/>
        <v>45</v>
      </c>
      <c r="BN70" s="75">
        <v>60</v>
      </c>
      <c r="BO70" s="63" t="s">
        <v>133</v>
      </c>
      <c r="BP70" s="120" t="s">
        <v>181</v>
      </c>
      <c r="BQ70" s="120" t="s">
        <v>167</v>
      </c>
      <c r="BR70" s="26">
        <f t="shared" si="8"/>
        <v>57</v>
      </c>
      <c r="BS70" s="75">
        <v>60</v>
      </c>
      <c r="BT70" s="63" t="s">
        <v>133</v>
      </c>
      <c r="BU70" s="120" t="s">
        <v>181</v>
      </c>
      <c r="BV70" s="120" t="s">
        <v>167</v>
      </c>
      <c r="BW70" s="40">
        <f t="shared" si="55"/>
        <v>42</v>
      </c>
      <c r="BX70" s="75">
        <v>60</v>
      </c>
      <c r="BY70" s="63" t="s">
        <v>133</v>
      </c>
      <c r="BZ70" s="120" t="s">
        <v>181</v>
      </c>
      <c r="CA70" s="120" t="s">
        <v>167</v>
      </c>
      <c r="CB70" s="39">
        <f t="shared" si="9"/>
        <v>54</v>
      </c>
      <c r="CC70" s="75">
        <v>60</v>
      </c>
      <c r="CD70" s="63" t="s">
        <v>133</v>
      </c>
      <c r="CE70" s="120" t="s">
        <v>181</v>
      </c>
      <c r="CF70" s="120" t="s">
        <v>167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34</v>
      </c>
      <c r="F71" s="74">
        <v>65</v>
      </c>
      <c r="G71" s="63" t="s">
        <v>133</v>
      </c>
      <c r="H71" s="120" t="s">
        <v>182</v>
      </c>
      <c r="I71" s="120" t="s">
        <v>152</v>
      </c>
      <c r="J71" s="22">
        <f>E71+12</f>
        <v>46</v>
      </c>
      <c r="K71" s="167">
        <v>68</v>
      </c>
      <c r="L71" s="168" t="s">
        <v>133</v>
      </c>
      <c r="M71" s="120" t="s">
        <v>182</v>
      </c>
      <c r="N71" s="120" t="s">
        <v>152</v>
      </c>
      <c r="O71" s="40">
        <f t="shared" si="52"/>
        <v>31</v>
      </c>
      <c r="P71" s="74">
        <v>65</v>
      </c>
      <c r="Q71" s="63" t="s">
        <v>133</v>
      </c>
      <c r="R71" s="120" t="s">
        <v>182</v>
      </c>
      <c r="S71" s="120" t="s">
        <v>152</v>
      </c>
      <c r="T71" s="39">
        <f t="shared" ref="T71:T98" si="56">J71+O71-E71</f>
        <v>43</v>
      </c>
      <c r="U71" s="167">
        <v>68</v>
      </c>
      <c r="V71" s="168" t="s">
        <v>133</v>
      </c>
      <c r="W71" s="120" t="s">
        <v>182</v>
      </c>
      <c r="X71" s="120" t="s">
        <v>152</v>
      </c>
      <c r="Y71" s="22">
        <f t="shared" si="48"/>
        <v>41</v>
      </c>
      <c r="Z71" s="74">
        <v>65</v>
      </c>
      <c r="AA71" s="63" t="s">
        <v>133</v>
      </c>
      <c r="AB71" s="120" t="s">
        <v>182</v>
      </c>
      <c r="AC71" s="120" t="s">
        <v>152</v>
      </c>
      <c r="AD71" s="22">
        <f>Y71+12</f>
        <v>53</v>
      </c>
      <c r="AE71" s="167">
        <v>68</v>
      </c>
      <c r="AF71" s="168" t="s">
        <v>133</v>
      </c>
      <c r="AG71" s="120" t="s">
        <v>182</v>
      </c>
      <c r="AH71" s="120" t="s">
        <v>152</v>
      </c>
      <c r="AI71" s="40">
        <f t="shared" si="53"/>
        <v>38</v>
      </c>
      <c r="AJ71" s="74">
        <v>65</v>
      </c>
      <c r="AK71" s="63" t="s">
        <v>133</v>
      </c>
      <c r="AL71" s="120" t="s">
        <v>182</v>
      </c>
      <c r="AM71" s="120" t="s">
        <v>152</v>
      </c>
      <c r="AN71" s="39">
        <f t="shared" si="50"/>
        <v>50</v>
      </c>
      <c r="AO71" s="167">
        <v>68</v>
      </c>
      <c r="AP71" s="168" t="s">
        <v>133</v>
      </c>
      <c r="AQ71" s="120" t="s">
        <v>182</v>
      </c>
      <c r="AR71" s="120" t="s">
        <v>152</v>
      </c>
      <c r="AS71" s="22">
        <v>34</v>
      </c>
      <c r="AT71" s="74">
        <v>65</v>
      </c>
      <c r="AU71" s="63" t="s">
        <v>133</v>
      </c>
      <c r="AV71" s="120" t="s">
        <v>182</v>
      </c>
      <c r="AW71" s="120" t="s">
        <v>152</v>
      </c>
      <c r="AX71" s="22">
        <f>AS71+12</f>
        <v>46</v>
      </c>
      <c r="AY71" s="167">
        <v>68</v>
      </c>
      <c r="AZ71" s="168" t="s">
        <v>133</v>
      </c>
      <c r="BA71" s="120" t="s">
        <v>182</v>
      </c>
      <c r="BB71" s="120" t="s">
        <v>152</v>
      </c>
      <c r="BC71" s="40">
        <f t="shared" si="54"/>
        <v>31</v>
      </c>
      <c r="BD71" s="74">
        <v>65</v>
      </c>
      <c r="BE71" s="63" t="s">
        <v>133</v>
      </c>
      <c r="BF71" s="120" t="s">
        <v>182</v>
      </c>
      <c r="BG71" s="120" t="s">
        <v>152</v>
      </c>
      <c r="BH71" s="39">
        <f t="shared" ref="BH71:BH83" si="57">AX71+BC71-AS71</f>
        <v>43</v>
      </c>
      <c r="BI71" s="167">
        <v>68</v>
      </c>
      <c r="BJ71" s="168" t="s">
        <v>133</v>
      </c>
      <c r="BK71" s="120" t="s">
        <v>182</v>
      </c>
      <c r="BL71" s="120" t="s">
        <v>152</v>
      </c>
      <c r="BM71" s="22">
        <f t="shared" si="51"/>
        <v>41</v>
      </c>
      <c r="BN71" s="74">
        <v>65</v>
      </c>
      <c r="BO71" s="63" t="s">
        <v>133</v>
      </c>
      <c r="BP71" s="120" t="s">
        <v>182</v>
      </c>
      <c r="BQ71" s="120" t="s">
        <v>152</v>
      </c>
      <c r="BR71" s="22">
        <f>BM71+12</f>
        <v>53</v>
      </c>
      <c r="BS71" s="167">
        <v>68</v>
      </c>
      <c r="BT71" s="168" t="s">
        <v>133</v>
      </c>
      <c r="BU71" s="120" t="s">
        <v>182</v>
      </c>
      <c r="BV71" s="120" t="s">
        <v>152</v>
      </c>
      <c r="BW71" s="40">
        <f t="shared" si="55"/>
        <v>38</v>
      </c>
      <c r="BX71" s="74">
        <v>65</v>
      </c>
      <c r="BY71" s="63" t="s">
        <v>133</v>
      </c>
      <c r="BZ71" s="120" t="s">
        <v>182</v>
      </c>
      <c r="CA71" s="120" t="s">
        <v>152</v>
      </c>
      <c r="CB71" s="39">
        <f t="shared" ref="CB71:CB83" si="58">BR71+BW71-BM71</f>
        <v>50</v>
      </c>
      <c r="CC71" s="167">
        <v>68</v>
      </c>
      <c r="CD71" s="168" t="s">
        <v>133</v>
      </c>
      <c r="CE71" s="120" t="s">
        <v>182</v>
      </c>
      <c r="CF71" s="120" t="s">
        <v>152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31</v>
      </c>
      <c r="F72" s="77">
        <v>5</v>
      </c>
      <c r="G72" s="111" t="s">
        <v>132</v>
      </c>
      <c r="H72" s="120" t="s">
        <v>134</v>
      </c>
      <c r="I72" s="120" t="s">
        <v>167</v>
      </c>
      <c r="J72" s="31">
        <f t="shared" ref="J72:J92" si="59">E72+10</f>
        <v>41</v>
      </c>
      <c r="K72" s="77">
        <v>5</v>
      </c>
      <c r="L72" s="111" t="s">
        <v>132</v>
      </c>
      <c r="M72" s="120" t="s">
        <v>134</v>
      </c>
      <c r="N72" s="120" t="s">
        <v>167</v>
      </c>
      <c r="O72" s="40">
        <f>E72-3</f>
        <v>28</v>
      </c>
      <c r="P72" s="222">
        <v>2</v>
      </c>
      <c r="Q72" s="223" t="s">
        <v>132</v>
      </c>
      <c r="R72" s="120" t="s">
        <v>134</v>
      </c>
      <c r="S72" s="120" t="s">
        <v>167</v>
      </c>
      <c r="T72" s="39">
        <f t="shared" si="56"/>
        <v>38</v>
      </c>
      <c r="U72" s="222">
        <v>2</v>
      </c>
      <c r="V72" s="223" t="s">
        <v>132</v>
      </c>
      <c r="W72" s="120" t="s">
        <v>134</v>
      </c>
      <c r="X72" s="120" t="s">
        <v>167</v>
      </c>
      <c r="Y72" s="31">
        <f t="shared" si="48"/>
        <v>38</v>
      </c>
      <c r="Z72" s="77">
        <v>5</v>
      </c>
      <c r="AA72" s="111" t="s">
        <v>132</v>
      </c>
      <c r="AB72" s="120" t="s">
        <v>134</v>
      </c>
      <c r="AC72" s="120" t="s">
        <v>167</v>
      </c>
      <c r="AD72" s="31">
        <f t="shared" ref="AD72:AD75" si="60">Y72+10</f>
        <v>48</v>
      </c>
      <c r="AE72" s="77">
        <v>5</v>
      </c>
      <c r="AF72" s="111" t="s">
        <v>132</v>
      </c>
      <c r="AG72" s="120" t="s">
        <v>134</v>
      </c>
      <c r="AH72" s="120" t="s">
        <v>167</v>
      </c>
      <c r="AI72" s="40">
        <f>Y72-3</f>
        <v>35</v>
      </c>
      <c r="AJ72" s="222">
        <v>2</v>
      </c>
      <c r="AK72" s="223" t="s">
        <v>132</v>
      </c>
      <c r="AL72" s="120" t="s">
        <v>134</v>
      </c>
      <c r="AM72" s="120" t="s">
        <v>167</v>
      </c>
      <c r="AN72" s="39">
        <f t="shared" si="50"/>
        <v>45</v>
      </c>
      <c r="AO72" s="222">
        <v>2</v>
      </c>
      <c r="AP72" s="223" t="s">
        <v>132</v>
      </c>
      <c r="AQ72" s="120" t="s">
        <v>134</v>
      </c>
      <c r="AR72" s="120" t="s">
        <v>167</v>
      </c>
      <c r="AS72" s="31">
        <v>31</v>
      </c>
      <c r="AT72" s="77">
        <v>5</v>
      </c>
      <c r="AU72" s="111" t="s">
        <v>132</v>
      </c>
      <c r="AV72" s="120" t="s">
        <v>134</v>
      </c>
      <c r="AW72" s="120" t="s">
        <v>167</v>
      </c>
      <c r="AX72" s="31">
        <f t="shared" ref="AX72:AX83" si="61">AS72+10</f>
        <v>41</v>
      </c>
      <c r="AY72" s="77">
        <v>5</v>
      </c>
      <c r="AZ72" s="111" t="s">
        <v>132</v>
      </c>
      <c r="BA72" s="120" t="s">
        <v>134</v>
      </c>
      <c r="BB72" s="120" t="s">
        <v>167</v>
      </c>
      <c r="BC72" s="40">
        <f>AS72-3</f>
        <v>28</v>
      </c>
      <c r="BD72" s="222">
        <v>2</v>
      </c>
      <c r="BE72" s="223" t="s">
        <v>132</v>
      </c>
      <c r="BF72" s="120" t="s">
        <v>134</v>
      </c>
      <c r="BG72" s="120" t="s">
        <v>167</v>
      </c>
      <c r="BH72" s="39">
        <f t="shared" si="57"/>
        <v>38</v>
      </c>
      <c r="BI72" s="222">
        <v>2</v>
      </c>
      <c r="BJ72" s="223" t="s">
        <v>132</v>
      </c>
      <c r="BK72" s="120" t="s">
        <v>134</v>
      </c>
      <c r="BL72" s="120" t="s">
        <v>167</v>
      </c>
      <c r="BM72" s="31">
        <f t="shared" si="51"/>
        <v>38</v>
      </c>
      <c r="BN72" s="77">
        <v>5</v>
      </c>
      <c r="BO72" s="111" t="s">
        <v>132</v>
      </c>
      <c r="BP72" s="120" t="s">
        <v>134</v>
      </c>
      <c r="BQ72" s="120" t="s">
        <v>167</v>
      </c>
      <c r="BR72" s="31">
        <f t="shared" ref="BR72:BR83" si="62">BM72+10</f>
        <v>48</v>
      </c>
      <c r="BS72" s="77">
        <v>5</v>
      </c>
      <c r="BT72" s="111" t="s">
        <v>132</v>
      </c>
      <c r="BU72" s="120" t="s">
        <v>134</v>
      </c>
      <c r="BV72" s="120" t="s">
        <v>167</v>
      </c>
      <c r="BW72" s="40">
        <f>BM72-3</f>
        <v>35</v>
      </c>
      <c r="BX72" s="222">
        <v>2</v>
      </c>
      <c r="BY72" s="223" t="s">
        <v>132</v>
      </c>
      <c r="BZ72" s="120" t="s">
        <v>134</v>
      </c>
      <c r="CA72" s="120" t="s">
        <v>167</v>
      </c>
      <c r="CB72" s="39">
        <f t="shared" si="58"/>
        <v>45</v>
      </c>
      <c r="CC72" s="222">
        <v>2</v>
      </c>
      <c r="CD72" s="223" t="s">
        <v>132</v>
      </c>
      <c r="CE72" s="120" t="s">
        <v>134</v>
      </c>
      <c r="CF72" s="120" t="s">
        <v>167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26</v>
      </c>
      <c r="F73" s="77" t="s">
        <v>4</v>
      </c>
      <c r="G73" s="153" t="s">
        <v>130</v>
      </c>
      <c r="H73" s="120" t="s">
        <v>4</v>
      </c>
      <c r="I73" s="120" t="s">
        <v>4</v>
      </c>
      <c r="J73" s="31">
        <f t="shared" si="59"/>
        <v>36</v>
      </c>
      <c r="K73" s="77" t="s">
        <v>4</v>
      </c>
      <c r="L73" s="153" t="s">
        <v>130</v>
      </c>
      <c r="M73" s="120" t="s">
        <v>4</v>
      </c>
      <c r="N73" s="120" t="s">
        <v>4</v>
      </c>
      <c r="O73" s="40">
        <f t="shared" ref="O73:O102" si="63">E73</f>
        <v>26</v>
      </c>
      <c r="P73" s="77" t="s">
        <v>4</v>
      </c>
      <c r="Q73" s="153" t="s">
        <v>130</v>
      </c>
      <c r="R73" s="120" t="s">
        <v>4</v>
      </c>
      <c r="S73" s="120" t="s">
        <v>4</v>
      </c>
      <c r="T73" s="39">
        <f t="shared" si="56"/>
        <v>36</v>
      </c>
      <c r="U73" s="77" t="s">
        <v>4</v>
      </c>
      <c r="V73" s="153" t="s">
        <v>130</v>
      </c>
      <c r="W73" s="120" t="s">
        <v>4</v>
      </c>
      <c r="X73" s="120" t="s">
        <v>4</v>
      </c>
      <c r="Y73" s="31">
        <f t="shared" si="48"/>
        <v>33</v>
      </c>
      <c r="Z73" s="77" t="s">
        <v>4</v>
      </c>
      <c r="AA73" s="153" t="s">
        <v>130</v>
      </c>
      <c r="AB73" s="120" t="s">
        <v>4</v>
      </c>
      <c r="AC73" s="120" t="s">
        <v>4</v>
      </c>
      <c r="AD73" s="31">
        <f t="shared" si="60"/>
        <v>43</v>
      </c>
      <c r="AE73" s="77" t="s">
        <v>4</v>
      </c>
      <c r="AF73" s="153" t="s">
        <v>130</v>
      </c>
      <c r="AG73" s="120" t="s">
        <v>4</v>
      </c>
      <c r="AH73" s="120" t="s">
        <v>4</v>
      </c>
      <c r="AI73" s="40">
        <f t="shared" ref="AI73:AI79" si="64">Y73</f>
        <v>33</v>
      </c>
      <c r="AJ73" s="77" t="s">
        <v>4</v>
      </c>
      <c r="AK73" s="153" t="s">
        <v>130</v>
      </c>
      <c r="AL73" s="120" t="s">
        <v>4</v>
      </c>
      <c r="AM73" s="120" t="s">
        <v>4</v>
      </c>
      <c r="AN73" s="39">
        <f t="shared" si="50"/>
        <v>43</v>
      </c>
      <c r="AO73" s="77" t="s">
        <v>4</v>
      </c>
      <c r="AP73" s="153" t="s">
        <v>130</v>
      </c>
      <c r="AQ73" s="120" t="s">
        <v>4</v>
      </c>
      <c r="AR73" s="120" t="s">
        <v>4</v>
      </c>
      <c r="AS73" s="31">
        <v>26</v>
      </c>
      <c r="AT73" s="77" t="s">
        <v>4</v>
      </c>
      <c r="AU73" s="153" t="s">
        <v>130</v>
      </c>
      <c r="AV73" s="120" t="s">
        <v>4</v>
      </c>
      <c r="AW73" s="120" t="s">
        <v>4</v>
      </c>
      <c r="AX73" s="31">
        <f t="shared" si="61"/>
        <v>36</v>
      </c>
      <c r="AY73" s="77" t="s">
        <v>4</v>
      </c>
      <c r="AZ73" s="153" t="s">
        <v>130</v>
      </c>
      <c r="BA73" s="120" t="s">
        <v>4</v>
      </c>
      <c r="BB73" s="120" t="s">
        <v>4</v>
      </c>
      <c r="BC73" s="40">
        <f t="shared" ref="BC73:BC94" si="65">AS73</f>
        <v>26</v>
      </c>
      <c r="BD73" s="77" t="s">
        <v>4</v>
      </c>
      <c r="BE73" s="153" t="s">
        <v>130</v>
      </c>
      <c r="BF73" s="120" t="s">
        <v>4</v>
      </c>
      <c r="BG73" s="120" t="s">
        <v>4</v>
      </c>
      <c r="BH73" s="39">
        <f t="shared" si="57"/>
        <v>36</v>
      </c>
      <c r="BI73" s="77" t="s">
        <v>4</v>
      </c>
      <c r="BJ73" s="153" t="s">
        <v>130</v>
      </c>
      <c r="BK73" s="120" t="s">
        <v>4</v>
      </c>
      <c r="BL73" s="120" t="s">
        <v>4</v>
      </c>
      <c r="BM73" s="31">
        <f t="shared" si="51"/>
        <v>33</v>
      </c>
      <c r="BN73" s="77" t="s">
        <v>4</v>
      </c>
      <c r="BO73" s="153" t="s">
        <v>130</v>
      </c>
      <c r="BP73" s="120" t="s">
        <v>4</v>
      </c>
      <c r="BQ73" s="120" t="s">
        <v>4</v>
      </c>
      <c r="BR73" s="31">
        <f t="shared" si="62"/>
        <v>43</v>
      </c>
      <c r="BS73" s="77" t="s">
        <v>4</v>
      </c>
      <c r="BT73" s="153" t="s">
        <v>130</v>
      </c>
      <c r="BU73" s="120" t="s">
        <v>4</v>
      </c>
      <c r="BV73" s="120" t="s">
        <v>4</v>
      </c>
      <c r="BW73" s="40">
        <f t="shared" ref="BW73:BW94" si="66">BM73</f>
        <v>33</v>
      </c>
      <c r="BX73" s="77" t="s">
        <v>4</v>
      </c>
      <c r="BY73" s="153" t="s">
        <v>130</v>
      </c>
      <c r="BZ73" s="120" t="s">
        <v>4</v>
      </c>
      <c r="CA73" s="120" t="s">
        <v>4</v>
      </c>
      <c r="CB73" s="39">
        <f t="shared" si="58"/>
        <v>43</v>
      </c>
      <c r="CC73" s="77" t="s">
        <v>4</v>
      </c>
      <c r="CD73" s="153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212" t="s">
        <v>100</v>
      </c>
      <c r="D74" s="213" t="s">
        <v>179</v>
      </c>
      <c r="E74" s="86">
        <v>26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ref="J74" si="67">E74+10</f>
        <v>36</v>
      </c>
      <c r="K74" s="87" t="s">
        <v>4</v>
      </c>
      <c r="L74" s="112" t="s">
        <v>132</v>
      </c>
      <c r="M74" s="120" t="s">
        <v>4</v>
      </c>
      <c r="N74" s="120" t="s">
        <v>4</v>
      </c>
      <c r="O74" s="40">
        <f t="shared" si="63"/>
        <v>26</v>
      </c>
      <c r="P74" s="87" t="s">
        <v>4</v>
      </c>
      <c r="Q74" s="112" t="s">
        <v>132</v>
      </c>
      <c r="R74" s="120" t="s">
        <v>4</v>
      </c>
      <c r="S74" s="120" t="s">
        <v>4</v>
      </c>
      <c r="T74" s="39">
        <f t="shared" si="56"/>
        <v>36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>E74+7</f>
        <v>33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60"/>
        <v>43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40">
        <f t="shared" si="64"/>
        <v>33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39">
        <f t="shared" si="50"/>
        <v>43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26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61"/>
        <v>36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40">
        <f t="shared" si="65"/>
        <v>26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39">
        <f t="shared" si="57"/>
        <v>36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>AS74+7</f>
        <v>33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62"/>
        <v>43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40">
        <f t="shared" si="66"/>
        <v>33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39">
        <f t="shared" si="58"/>
        <v>43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26</v>
      </c>
      <c r="F75" s="160">
        <v>45</v>
      </c>
      <c r="G75" s="161" t="s">
        <v>130</v>
      </c>
      <c r="H75" s="123" t="s">
        <v>205</v>
      </c>
      <c r="I75" s="123" t="s">
        <v>4</v>
      </c>
      <c r="J75" s="159">
        <f t="shared" si="59"/>
        <v>36</v>
      </c>
      <c r="K75" s="160">
        <v>45</v>
      </c>
      <c r="L75" s="161" t="s">
        <v>130</v>
      </c>
      <c r="M75" s="123" t="s">
        <v>205</v>
      </c>
      <c r="N75" s="123" t="s">
        <v>4</v>
      </c>
      <c r="O75" s="40">
        <f t="shared" si="63"/>
        <v>26</v>
      </c>
      <c r="P75" s="160">
        <v>45</v>
      </c>
      <c r="Q75" s="161" t="s">
        <v>130</v>
      </c>
      <c r="R75" s="123" t="s">
        <v>205</v>
      </c>
      <c r="S75" s="123" t="s">
        <v>4</v>
      </c>
      <c r="T75" s="39">
        <f t="shared" si="56"/>
        <v>36</v>
      </c>
      <c r="U75" s="160">
        <v>45</v>
      </c>
      <c r="V75" s="161" t="s">
        <v>130</v>
      </c>
      <c r="W75" s="123" t="s">
        <v>205</v>
      </c>
      <c r="X75" s="123" t="s">
        <v>4</v>
      </c>
      <c r="Y75" s="159">
        <f>E75+7</f>
        <v>33</v>
      </c>
      <c r="Z75" s="160">
        <v>45</v>
      </c>
      <c r="AA75" s="161" t="s">
        <v>130</v>
      </c>
      <c r="AB75" s="123" t="s">
        <v>205</v>
      </c>
      <c r="AC75" s="123" t="s">
        <v>4</v>
      </c>
      <c r="AD75" s="159">
        <f t="shared" si="60"/>
        <v>43</v>
      </c>
      <c r="AE75" s="160">
        <v>45</v>
      </c>
      <c r="AF75" s="161" t="s">
        <v>130</v>
      </c>
      <c r="AG75" s="123" t="s">
        <v>205</v>
      </c>
      <c r="AH75" s="123" t="s">
        <v>4</v>
      </c>
      <c r="AI75" s="40">
        <f t="shared" si="64"/>
        <v>33</v>
      </c>
      <c r="AJ75" s="160">
        <v>45</v>
      </c>
      <c r="AK75" s="161" t="s">
        <v>130</v>
      </c>
      <c r="AL75" s="123" t="s">
        <v>205</v>
      </c>
      <c r="AM75" s="123" t="s">
        <v>4</v>
      </c>
      <c r="AN75" s="39">
        <f t="shared" si="50"/>
        <v>43</v>
      </c>
      <c r="AO75" s="160">
        <v>45</v>
      </c>
      <c r="AP75" s="161" t="s">
        <v>130</v>
      </c>
      <c r="AQ75" s="123" t="s">
        <v>205</v>
      </c>
      <c r="AR75" s="123" t="s">
        <v>4</v>
      </c>
      <c r="AS75" s="159">
        <v>26</v>
      </c>
      <c r="AT75" s="160">
        <v>45</v>
      </c>
      <c r="AU75" s="161" t="s">
        <v>130</v>
      </c>
      <c r="AV75" s="123" t="s">
        <v>205</v>
      </c>
      <c r="AW75" s="123" t="s">
        <v>4</v>
      </c>
      <c r="AX75" s="159">
        <f t="shared" si="61"/>
        <v>36</v>
      </c>
      <c r="AY75" s="160">
        <v>45</v>
      </c>
      <c r="AZ75" s="161" t="s">
        <v>130</v>
      </c>
      <c r="BA75" s="123" t="s">
        <v>205</v>
      </c>
      <c r="BB75" s="123" t="s">
        <v>4</v>
      </c>
      <c r="BC75" s="40">
        <f t="shared" si="65"/>
        <v>26</v>
      </c>
      <c r="BD75" s="160">
        <v>45</v>
      </c>
      <c r="BE75" s="161" t="s">
        <v>130</v>
      </c>
      <c r="BF75" s="123" t="s">
        <v>205</v>
      </c>
      <c r="BG75" s="123" t="s">
        <v>4</v>
      </c>
      <c r="BH75" s="39">
        <f t="shared" si="57"/>
        <v>36</v>
      </c>
      <c r="BI75" s="160">
        <v>45</v>
      </c>
      <c r="BJ75" s="161" t="s">
        <v>130</v>
      </c>
      <c r="BK75" s="123" t="s">
        <v>205</v>
      </c>
      <c r="BL75" s="123" t="s">
        <v>4</v>
      </c>
      <c r="BM75" s="159">
        <f>AS75+7</f>
        <v>33</v>
      </c>
      <c r="BN75" s="160">
        <v>45</v>
      </c>
      <c r="BO75" s="161" t="s">
        <v>130</v>
      </c>
      <c r="BP75" s="123" t="s">
        <v>205</v>
      </c>
      <c r="BQ75" s="123" t="s">
        <v>4</v>
      </c>
      <c r="BR75" s="159">
        <f t="shared" si="62"/>
        <v>43</v>
      </c>
      <c r="BS75" s="160">
        <v>45</v>
      </c>
      <c r="BT75" s="161" t="s">
        <v>130</v>
      </c>
      <c r="BU75" s="123" t="s">
        <v>205</v>
      </c>
      <c r="BV75" s="123" t="s">
        <v>4</v>
      </c>
      <c r="BW75" s="40">
        <f t="shared" si="66"/>
        <v>33</v>
      </c>
      <c r="BX75" s="160">
        <v>45</v>
      </c>
      <c r="BY75" s="161" t="s">
        <v>130</v>
      </c>
      <c r="BZ75" s="123" t="s">
        <v>205</v>
      </c>
      <c r="CA75" s="123" t="s">
        <v>4</v>
      </c>
      <c r="CB75" s="39">
        <f t="shared" si="58"/>
        <v>43</v>
      </c>
      <c r="CC75" s="160">
        <v>45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25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59"/>
        <v>35</v>
      </c>
      <c r="K76" s="151" t="s">
        <v>4</v>
      </c>
      <c r="L76" s="152" t="s">
        <v>131</v>
      </c>
      <c r="M76" s="119" t="s">
        <v>4</v>
      </c>
      <c r="N76" s="119" t="s">
        <v>4</v>
      </c>
      <c r="O76" s="40">
        <f t="shared" si="63"/>
        <v>25</v>
      </c>
      <c r="P76" s="151" t="s">
        <v>4</v>
      </c>
      <c r="Q76" s="152" t="s">
        <v>131</v>
      </c>
      <c r="R76" s="119" t="s">
        <v>4</v>
      </c>
      <c r="S76" s="119" t="s">
        <v>4</v>
      </c>
      <c r="T76" s="39">
        <f t="shared" si="56"/>
        <v>35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32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ref="AD76:AD92" si="68">Y76+10</f>
        <v>42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40">
        <f t="shared" si="64"/>
        <v>32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ref="AN76:AN103" si="69">AD76+AI76-Y76</f>
        <v>42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25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61"/>
        <v>35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40">
        <f t="shared" si="65"/>
        <v>25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39">
        <f t="shared" si="57"/>
        <v>35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32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62"/>
        <v>42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40">
        <f t="shared" si="66"/>
        <v>32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58"/>
        <v>42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25</v>
      </c>
      <c r="F77" s="74" t="s">
        <v>4</v>
      </c>
      <c r="G77" s="63" t="s">
        <v>130</v>
      </c>
      <c r="H77" s="125" t="s">
        <v>4</v>
      </c>
      <c r="I77" s="125" t="s">
        <v>4</v>
      </c>
      <c r="J77" s="86">
        <f t="shared" si="59"/>
        <v>35</v>
      </c>
      <c r="K77" s="74" t="s">
        <v>4</v>
      </c>
      <c r="L77" s="63" t="s">
        <v>130</v>
      </c>
      <c r="M77" s="125" t="s">
        <v>4</v>
      </c>
      <c r="N77" s="125" t="s">
        <v>4</v>
      </c>
      <c r="O77" s="40">
        <f t="shared" si="63"/>
        <v>25</v>
      </c>
      <c r="P77" s="74" t="s">
        <v>4</v>
      </c>
      <c r="Q77" s="63" t="s">
        <v>130</v>
      </c>
      <c r="R77" s="125" t="s">
        <v>4</v>
      </c>
      <c r="S77" s="125" t="s">
        <v>4</v>
      </c>
      <c r="T77" s="39">
        <f t="shared" si="56"/>
        <v>35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f>E77+6</f>
        <v>31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86">
        <f t="shared" si="68"/>
        <v>41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40">
        <f t="shared" si="64"/>
        <v>31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f t="shared" si="69"/>
        <v>41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25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86">
        <f t="shared" si="61"/>
        <v>35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40">
        <f t="shared" si="65"/>
        <v>25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39">
        <f t="shared" si="57"/>
        <v>35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f>AS77+6</f>
        <v>31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86">
        <f t="shared" si="62"/>
        <v>41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40">
        <f t="shared" si="66"/>
        <v>31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f t="shared" si="58"/>
        <v>41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3" t="s">
        <v>179</v>
      </c>
      <c r="E78" s="86">
        <v>25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59"/>
        <v>35</v>
      </c>
      <c r="K78" s="87" t="s">
        <v>4</v>
      </c>
      <c r="L78" s="112" t="s">
        <v>132</v>
      </c>
      <c r="M78" s="120" t="s">
        <v>4</v>
      </c>
      <c r="N78" s="120" t="s">
        <v>4</v>
      </c>
      <c r="O78" s="40">
        <f t="shared" si="63"/>
        <v>25</v>
      </c>
      <c r="P78" s="87" t="s">
        <v>4</v>
      </c>
      <c r="Q78" s="112" t="s">
        <v>132</v>
      </c>
      <c r="R78" s="120" t="s">
        <v>4</v>
      </c>
      <c r="S78" s="120" t="s">
        <v>4</v>
      </c>
      <c r="T78" s="39">
        <f t="shared" si="56"/>
        <v>35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31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68"/>
        <v>41</v>
      </c>
      <c r="AE78" s="194">
        <v>5</v>
      </c>
      <c r="AF78" s="195" t="s">
        <v>132</v>
      </c>
      <c r="AG78" s="120" t="s">
        <v>4</v>
      </c>
      <c r="AH78" s="120" t="s">
        <v>4</v>
      </c>
      <c r="AI78" s="40">
        <f t="shared" si="64"/>
        <v>31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69"/>
        <v>41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25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61"/>
        <v>35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40">
        <f t="shared" si="65"/>
        <v>25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39">
        <f t="shared" si="57"/>
        <v>35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31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62"/>
        <v>41</v>
      </c>
      <c r="BS78" s="194">
        <v>5</v>
      </c>
      <c r="BT78" s="195" t="s">
        <v>132</v>
      </c>
      <c r="BU78" s="120" t="s">
        <v>4</v>
      </c>
      <c r="BV78" s="120" t="s">
        <v>4</v>
      </c>
      <c r="BW78" s="40">
        <f t="shared" si="66"/>
        <v>31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58"/>
        <v>41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25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59"/>
        <v>35</v>
      </c>
      <c r="K79" s="76" t="s">
        <v>4</v>
      </c>
      <c r="L79" s="110" t="s">
        <v>130</v>
      </c>
      <c r="M79" s="123" t="s">
        <v>4</v>
      </c>
      <c r="N79" s="123" t="s">
        <v>4</v>
      </c>
      <c r="O79" s="40">
        <f t="shared" si="63"/>
        <v>25</v>
      </c>
      <c r="P79" s="76" t="s">
        <v>4</v>
      </c>
      <c r="Q79" s="110" t="s">
        <v>130</v>
      </c>
      <c r="R79" s="123" t="s">
        <v>4</v>
      </c>
      <c r="S79" s="123" t="s">
        <v>4</v>
      </c>
      <c r="T79" s="39">
        <f t="shared" si="56"/>
        <v>35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26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68"/>
        <v>36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40">
        <f t="shared" si="64"/>
        <v>26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69"/>
        <v>36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25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61"/>
        <v>35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40">
        <f t="shared" si="65"/>
        <v>25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39">
        <f t="shared" si="57"/>
        <v>35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26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62"/>
        <v>36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40">
        <f t="shared" si="66"/>
        <v>26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58"/>
        <v>36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25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59"/>
        <v>35</v>
      </c>
      <c r="K80" s="73" t="s">
        <v>4</v>
      </c>
      <c r="L80" s="109" t="s">
        <v>130</v>
      </c>
      <c r="M80" s="124" t="s">
        <v>4</v>
      </c>
      <c r="N80" s="124" t="s">
        <v>4</v>
      </c>
      <c r="O80" s="40">
        <f t="shared" si="63"/>
        <v>25</v>
      </c>
      <c r="P80" s="73" t="s">
        <v>4</v>
      </c>
      <c r="Q80" s="109" t="s">
        <v>130</v>
      </c>
      <c r="R80" s="124" t="s">
        <v>4</v>
      </c>
      <c r="S80" s="124" t="s">
        <v>4</v>
      </c>
      <c r="T80" s="39">
        <f t="shared" si="56"/>
        <v>35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70">E80</f>
        <v>25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si="68"/>
        <v>35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40">
        <f t="shared" ref="AI80:AI103" si="71">Y80</f>
        <v>25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39">
        <f t="shared" si="69"/>
        <v>35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25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0">
        <f t="shared" si="61"/>
        <v>35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40">
        <f t="shared" si="65"/>
        <v>25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39">
        <f t="shared" si="57"/>
        <v>35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72">AS80</f>
        <v>25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0">
        <f t="shared" si="62"/>
        <v>35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40">
        <f t="shared" si="66"/>
        <v>25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39">
        <f t="shared" si="58"/>
        <v>35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25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59"/>
        <v>35</v>
      </c>
      <c r="K81" s="74" t="s">
        <v>4</v>
      </c>
      <c r="L81" s="63" t="s">
        <v>130</v>
      </c>
      <c r="M81" s="125" t="s">
        <v>4</v>
      </c>
      <c r="N81" s="125" t="s">
        <v>4</v>
      </c>
      <c r="O81" s="40">
        <f t="shared" si="63"/>
        <v>25</v>
      </c>
      <c r="P81" s="74" t="s">
        <v>4</v>
      </c>
      <c r="Q81" s="63" t="s">
        <v>130</v>
      </c>
      <c r="R81" s="125" t="s">
        <v>4</v>
      </c>
      <c r="S81" s="125" t="s">
        <v>4</v>
      </c>
      <c r="T81" s="39">
        <f t="shared" si="56"/>
        <v>35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70"/>
        <v>25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68"/>
        <v>35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40">
        <f t="shared" si="71"/>
        <v>25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39">
        <f t="shared" si="69"/>
        <v>35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25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2">
        <f t="shared" si="61"/>
        <v>35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40">
        <f t="shared" si="65"/>
        <v>25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39">
        <f t="shared" si="57"/>
        <v>35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72"/>
        <v>25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2">
        <f t="shared" si="62"/>
        <v>35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40">
        <f t="shared" si="66"/>
        <v>25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39">
        <f t="shared" si="58"/>
        <v>35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25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59"/>
        <v>35</v>
      </c>
      <c r="K82" s="74" t="s">
        <v>4</v>
      </c>
      <c r="L82" s="63" t="s">
        <v>130</v>
      </c>
      <c r="M82" s="126" t="s">
        <v>4</v>
      </c>
      <c r="N82" s="126" t="s">
        <v>4</v>
      </c>
      <c r="O82" s="40">
        <f t="shared" si="63"/>
        <v>25</v>
      </c>
      <c r="P82" s="74" t="s">
        <v>4</v>
      </c>
      <c r="Q82" s="63" t="s">
        <v>130</v>
      </c>
      <c r="R82" s="126" t="s">
        <v>4</v>
      </c>
      <c r="S82" s="126" t="s">
        <v>4</v>
      </c>
      <c r="T82" s="39">
        <f t="shared" si="56"/>
        <v>35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70"/>
        <v>25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68"/>
        <v>35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40">
        <f t="shared" si="71"/>
        <v>25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39">
        <f t="shared" si="69"/>
        <v>35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25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2">
        <f t="shared" si="61"/>
        <v>35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40">
        <f t="shared" si="65"/>
        <v>25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39">
        <f t="shared" si="57"/>
        <v>35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72"/>
        <v>25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2">
        <f t="shared" si="62"/>
        <v>35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40">
        <f t="shared" si="66"/>
        <v>25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39">
        <f t="shared" si="58"/>
        <v>35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25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59"/>
        <v>35</v>
      </c>
      <c r="K83" s="76" t="s">
        <v>4</v>
      </c>
      <c r="L83" s="110" t="s">
        <v>130</v>
      </c>
      <c r="M83" s="133" t="s">
        <v>4</v>
      </c>
      <c r="N83" s="133" t="s">
        <v>4</v>
      </c>
      <c r="O83" s="40">
        <f t="shared" si="63"/>
        <v>25</v>
      </c>
      <c r="P83" s="76" t="s">
        <v>4</v>
      </c>
      <c r="Q83" s="110" t="s">
        <v>130</v>
      </c>
      <c r="R83" s="133" t="s">
        <v>4</v>
      </c>
      <c r="S83" s="133" t="s">
        <v>4</v>
      </c>
      <c r="T83" s="39">
        <f t="shared" si="56"/>
        <v>35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70"/>
        <v>25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68"/>
        <v>35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40">
        <f t="shared" si="71"/>
        <v>25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39">
        <f t="shared" si="69"/>
        <v>35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25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8">
        <f t="shared" si="61"/>
        <v>35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40">
        <f t="shared" si="65"/>
        <v>25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39">
        <f t="shared" si="57"/>
        <v>35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72"/>
        <v>25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8">
        <f t="shared" si="62"/>
        <v>35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40">
        <f t="shared" si="66"/>
        <v>25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39">
        <f t="shared" si="58"/>
        <v>35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25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59"/>
        <v>35</v>
      </c>
      <c r="K84" s="157" t="s">
        <v>4</v>
      </c>
      <c r="L84" s="155" t="s">
        <v>130</v>
      </c>
      <c r="M84" s="154" t="s">
        <v>4</v>
      </c>
      <c r="N84" s="154" t="s">
        <v>4</v>
      </c>
      <c r="O84" s="40">
        <f t="shared" si="63"/>
        <v>25</v>
      </c>
      <c r="P84" s="157" t="s">
        <v>4</v>
      </c>
      <c r="Q84" s="155" t="s">
        <v>130</v>
      </c>
      <c r="R84" s="154" t="s">
        <v>4</v>
      </c>
      <c r="S84" s="154" t="s">
        <v>4</v>
      </c>
      <c r="T84" s="39">
        <f t="shared" si="56"/>
        <v>35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70"/>
        <v>25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68"/>
        <v>35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40">
        <f t="shared" si="71"/>
        <v>25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39">
        <f t="shared" si="69"/>
        <v>35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28</v>
      </c>
      <c r="AT84" s="198">
        <v>60</v>
      </c>
      <c r="AU84" s="199" t="s">
        <v>130</v>
      </c>
      <c r="AV84" s="154" t="s">
        <v>4</v>
      </c>
      <c r="AW84" s="154" t="s">
        <v>4</v>
      </c>
      <c r="AX84" s="156">
        <f t="shared" ref="AX84:AX86" si="73">AS84+10</f>
        <v>38</v>
      </c>
      <c r="AY84" s="198">
        <v>60</v>
      </c>
      <c r="AZ84" s="199" t="s">
        <v>130</v>
      </c>
      <c r="BA84" s="154" t="s">
        <v>4</v>
      </c>
      <c r="BB84" s="154" t="s">
        <v>4</v>
      </c>
      <c r="BC84" s="40">
        <f t="shared" si="65"/>
        <v>28</v>
      </c>
      <c r="BD84" s="198">
        <v>60</v>
      </c>
      <c r="BE84" s="199" t="s">
        <v>130</v>
      </c>
      <c r="BF84" s="154" t="s">
        <v>4</v>
      </c>
      <c r="BG84" s="154" t="s">
        <v>4</v>
      </c>
      <c r="BH84" s="156">
        <f t="shared" ref="BH84:BH103" si="74">AX84+BC84-AS84</f>
        <v>38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75">AS84</f>
        <v>28</v>
      </c>
      <c r="BN84" s="198">
        <v>60</v>
      </c>
      <c r="BO84" s="199" t="s">
        <v>130</v>
      </c>
      <c r="BP84" s="154" t="s">
        <v>4</v>
      </c>
      <c r="BQ84" s="154" t="s">
        <v>4</v>
      </c>
      <c r="BR84" s="156">
        <f t="shared" ref="BR84:BR86" si="76">BM84+10</f>
        <v>38</v>
      </c>
      <c r="BS84" s="198">
        <v>60</v>
      </c>
      <c r="BT84" s="199" t="s">
        <v>130</v>
      </c>
      <c r="BU84" s="154" t="s">
        <v>4</v>
      </c>
      <c r="BV84" s="154" t="s">
        <v>4</v>
      </c>
      <c r="BW84" s="40">
        <f t="shared" si="66"/>
        <v>28</v>
      </c>
      <c r="BX84" s="198">
        <v>60</v>
      </c>
      <c r="BY84" s="199" t="s">
        <v>130</v>
      </c>
      <c r="BZ84" s="154" t="s">
        <v>4</v>
      </c>
      <c r="CA84" s="154" t="s">
        <v>4</v>
      </c>
      <c r="CB84" s="156">
        <f t="shared" ref="CB84:CB103" si="77">BR84+BW84-BM84</f>
        <v>38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25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59"/>
        <v>35</v>
      </c>
      <c r="K85" s="74" t="s">
        <v>4</v>
      </c>
      <c r="L85" s="63" t="s">
        <v>131</v>
      </c>
      <c r="M85" s="120" t="s">
        <v>4</v>
      </c>
      <c r="N85" s="120" t="s">
        <v>4</v>
      </c>
      <c r="O85" s="40">
        <f t="shared" si="63"/>
        <v>25</v>
      </c>
      <c r="P85" s="74" t="s">
        <v>4</v>
      </c>
      <c r="Q85" s="63" t="s">
        <v>131</v>
      </c>
      <c r="R85" s="120" t="s">
        <v>4</v>
      </c>
      <c r="S85" s="120" t="s">
        <v>4</v>
      </c>
      <c r="T85" s="39">
        <f t="shared" si="56"/>
        <v>35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70"/>
        <v>25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68"/>
        <v>35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40">
        <f t="shared" si="71"/>
        <v>25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39">
        <f t="shared" si="69"/>
        <v>35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27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f t="shared" si="73"/>
        <v>37</v>
      </c>
      <c r="AY85" s="200">
        <v>0.4</v>
      </c>
      <c r="AZ85" s="201" t="s">
        <v>131</v>
      </c>
      <c r="BA85" s="120" t="s">
        <v>4</v>
      </c>
      <c r="BB85" s="120" t="s">
        <v>4</v>
      </c>
      <c r="BC85" s="40">
        <f t="shared" si="65"/>
        <v>27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2">
        <f t="shared" si="74"/>
        <v>37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75"/>
        <v>27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f t="shared" si="76"/>
        <v>37</v>
      </c>
      <c r="BS85" s="200">
        <v>0.4</v>
      </c>
      <c r="BT85" s="201" t="s">
        <v>131</v>
      </c>
      <c r="BU85" s="120" t="s">
        <v>4</v>
      </c>
      <c r="BV85" s="120" t="s">
        <v>4</v>
      </c>
      <c r="BW85" s="40">
        <f t="shared" si="66"/>
        <v>27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2">
        <f t="shared" si="77"/>
        <v>37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25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59"/>
        <v>35</v>
      </c>
      <c r="K86" s="74" t="s">
        <v>4</v>
      </c>
      <c r="L86" s="63" t="s">
        <v>132</v>
      </c>
      <c r="M86" s="120" t="s">
        <v>4</v>
      </c>
      <c r="N86" s="120" t="s">
        <v>4</v>
      </c>
      <c r="O86" s="40">
        <f t="shared" si="63"/>
        <v>25</v>
      </c>
      <c r="P86" s="74" t="s">
        <v>4</v>
      </c>
      <c r="Q86" s="63" t="s">
        <v>132</v>
      </c>
      <c r="R86" s="120" t="s">
        <v>4</v>
      </c>
      <c r="S86" s="120" t="s">
        <v>4</v>
      </c>
      <c r="T86" s="39">
        <f t="shared" si="56"/>
        <v>35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70"/>
        <v>25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68"/>
        <v>35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40">
        <f t="shared" si="71"/>
        <v>25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39">
        <f t="shared" si="69"/>
        <v>35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27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f t="shared" si="73"/>
        <v>37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40">
        <f t="shared" si="65"/>
        <v>27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2">
        <f t="shared" si="74"/>
        <v>37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75"/>
        <v>27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f t="shared" si="76"/>
        <v>37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40">
        <f t="shared" si="66"/>
        <v>27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2">
        <f t="shared" si="77"/>
        <v>37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25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59"/>
        <v>35</v>
      </c>
      <c r="K87" s="74" t="s">
        <v>4</v>
      </c>
      <c r="L87" s="63" t="s">
        <v>132</v>
      </c>
      <c r="M87" s="120" t="s">
        <v>4</v>
      </c>
      <c r="N87" s="120" t="s">
        <v>4</v>
      </c>
      <c r="O87" s="40">
        <f t="shared" si="63"/>
        <v>25</v>
      </c>
      <c r="P87" s="74" t="s">
        <v>4</v>
      </c>
      <c r="Q87" s="63" t="s">
        <v>132</v>
      </c>
      <c r="R87" s="120" t="s">
        <v>4</v>
      </c>
      <c r="S87" s="120" t="s">
        <v>4</v>
      </c>
      <c r="T87" s="39">
        <f t="shared" si="56"/>
        <v>35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70"/>
        <v>25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68"/>
        <v>35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40">
        <f t="shared" si="71"/>
        <v>25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39">
        <f t="shared" si="69"/>
        <v>35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27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f>AS87+10</f>
        <v>37</v>
      </c>
      <c r="AY87" s="200">
        <v>20</v>
      </c>
      <c r="AZ87" s="201" t="s">
        <v>132</v>
      </c>
      <c r="BA87" s="120" t="s">
        <v>4</v>
      </c>
      <c r="BB87" s="120" t="s">
        <v>4</v>
      </c>
      <c r="BC87" s="40">
        <f t="shared" si="65"/>
        <v>27</v>
      </c>
      <c r="BD87" s="200">
        <v>10</v>
      </c>
      <c r="BE87" s="201" t="s">
        <v>132</v>
      </c>
      <c r="BF87" s="120" t="s">
        <v>4</v>
      </c>
      <c r="BG87" s="120" t="s">
        <v>4</v>
      </c>
      <c r="BH87" s="22">
        <f t="shared" si="74"/>
        <v>37</v>
      </c>
      <c r="BI87" s="200">
        <v>20</v>
      </c>
      <c r="BJ87" s="201" t="s">
        <v>132</v>
      </c>
      <c r="BK87" s="120" t="s">
        <v>4</v>
      </c>
      <c r="BL87" s="120" t="s">
        <v>4</v>
      </c>
      <c r="BM87" s="22">
        <f t="shared" si="75"/>
        <v>27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f>BM87+10</f>
        <v>37</v>
      </c>
      <c r="BS87" s="200">
        <v>20</v>
      </c>
      <c r="BT87" s="201" t="s">
        <v>132</v>
      </c>
      <c r="BU87" s="120" t="s">
        <v>4</v>
      </c>
      <c r="BV87" s="120" t="s">
        <v>4</v>
      </c>
      <c r="BW87" s="40">
        <f t="shared" si="66"/>
        <v>27</v>
      </c>
      <c r="BX87" s="200">
        <v>10</v>
      </c>
      <c r="BY87" s="201" t="s">
        <v>132</v>
      </c>
      <c r="BZ87" s="120" t="s">
        <v>4</v>
      </c>
      <c r="CA87" s="120" t="s">
        <v>4</v>
      </c>
      <c r="CB87" s="22">
        <f t="shared" si="77"/>
        <v>37</v>
      </c>
      <c r="CC87" s="200">
        <v>20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25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59"/>
        <v>35</v>
      </c>
      <c r="K88" s="74" t="s">
        <v>4</v>
      </c>
      <c r="L88" s="63" t="s">
        <v>131</v>
      </c>
      <c r="M88" s="120" t="s">
        <v>4</v>
      </c>
      <c r="N88" s="120" t="s">
        <v>4</v>
      </c>
      <c r="O88" s="40">
        <f t="shared" si="63"/>
        <v>25</v>
      </c>
      <c r="P88" s="74" t="s">
        <v>4</v>
      </c>
      <c r="Q88" s="63" t="s">
        <v>131</v>
      </c>
      <c r="R88" s="120" t="s">
        <v>4</v>
      </c>
      <c r="S88" s="120" t="s">
        <v>4</v>
      </c>
      <c r="T88" s="39">
        <f t="shared" si="56"/>
        <v>35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70"/>
        <v>25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68"/>
        <v>35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40">
        <f t="shared" si="71"/>
        <v>25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39">
        <f t="shared" si="69"/>
        <v>35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17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f t="shared" ref="AX88:AX92" si="78">AS88</f>
        <v>17</v>
      </c>
      <c r="AY88" s="200">
        <v>0.2</v>
      </c>
      <c r="AZ88" s="201" t="s">
        <v>131</v>
      </c>
      <c r="BA88" s="120" t="s">
        <v>4</v>
      </c>
      <c r="BB88" s="120" t="s">
        <v>4</v>
      </c>
      <c r="BC88" s="40">
        <f t="shared" si="65"/>
        <v>17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2">
        <f t="shared" si="74"/>
        <v>17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75"/>
        <v>17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f t="shared" ref="BR88:BR92" si="79">BM88</f>
        <v>17</v>
      </c>
      <c r="BS88" s="200">
        <v>0.2</v>
      </c>
      <c r="BT88" s="201" t="s">
        <v>131</v>
      </c>
      <c r="BU88" s="120" t="s">
        <v>4</v>
      </c>
      <c r="BV88" s="120" t="s">
        <v>4</v>
      </c>
      <c r="BW88" s="40">
        <f t="shared" si="66"/>
        <v>17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2">
        <f t="shared" si="77"/>
        <v>17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25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59"/>
        <v>35</v>
      </c>
      <c r="K89" s="74" t="s">
        <v>4</v>
      </c>
      <c r="L89" s="63" t="s">
        <v>132</v>
      </c>
      <c r="M89" s="120" t="s">
        <v>4</v>
      </c>
      <c r="N89" s="120" t="s">
        <v>4</v>
      </c>
      <c r="O89" s="40">
        <f t="shared" si="63"/>
        <v>25</v>
      </c>
      <c r="P89" s="74" t="s">
        <v>4</v>
      </c>
      <c r="Q89" s="63" t="s">
        <v>132</v>
      </c>
      <c r="R89" s="120" t="s">
        <v>4</v>
      </c>
      <c r="S89" s="120" t="s">
        <v>4</v>
      </c>
      <c r="T89" s="39">
        <f t="shared" si="56"/>
        <v>35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70"/>
        <v>25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68"/>
        <v>35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40">
        <f t="shared" si="71"/>
        <v>25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39">
        <f t="shared" si="69"/>
        <v>35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17</v>
      </c>
      <c r="AT89" s="200">
        <v>14</v>
      </c>
      <c r="AU89" s="201" t="s">
        <v>132</v>
      </c>
      <c r="AV89" s="120" t="s">
        <v>4</v>
      </c>
      <c r="AW89" s="120" t="s">
        <v>4</v>
      </c>
      <c r="AX89" s="22">
        <f t="shared" si="78"/>
        <v>17</v>
      </c>
      <c r="AY89" s="200">
        <v>14</v>
      </c>
      <c r="AZ89" s="201" t="s">
        <v>132</v>
      </c>
      <c r="BA89" s="120" t="s">
        <v>4</v>
      </c>
      <c r="BB89" s="120" t="s">
        <v>4</v>
      </c>
      <c r="BC89" s="40">
        <f t="shared" si="65"/>
        <v>17</v>
      </c>
      <c r="BD89" s="200">
        <v>14</v>
      </c>
      <c r="BE89" s="201" t="s">
        <v>132</v>
      </c>
      <c r="BF89" s="120" t="s">
        <v>4</v>
      </c>
      <c r="BG89" s="120" t="s">
        <v>4</v>
      </c>
      <c r="BH89" s="22">
        <f t="shared" si="74"/>
        <v>17</v>
      </c>
      <c r="BI89" s="200">
        <v>14</v>
      </c>
      <c r="BJ89" s="201" t="s">
        <v>132</v>
      </c>
      <c r="BK89" s="120" t="s">
        <v>4</v>
      </c>
      <c r="BL89" s="120" t="s">
        <v>4</v>
      </c>
      <c r="BM89" s="22">
        <f t="shared" si="75"/>
        <v>17</v>
      </c>
      <c r="BN89" s="200">
        <v>14</v>
      </c>
      <c r="BO89" s="201" t="s">
        <v>132</v>
      </c>
      <c r="BP89" s="120" t="s">
        <v>4</v>
      </c>
      <c r="BQ89" s="120" t="s">
        <v>4</v>
      </c>
      <c r="BR89" s="22">
        <f t="shared" si="79"/>
        <v>17</v>
      </c>
      <c r="BS89" s="200">
        <v>14</v>
      </c>
      <c r="BT89" s="201" t="s">
        <v>132</v>
      </c>
      <c r="BU89" s="120" t="s">
        <v>4</v>
      </c>
      <c r="BV89" s="120" t="s">
        <v>4</v>
      </c>
      <c r="BW89" s="40">
        <f t="shared" si="66"/>
        <v>17</v>
      </c>
      <c r="BX89" s="200">
        <v>14</v>
      </c>
      <c r="BY89" s="201" t="s">
        <v>132</v>
      </c>
      <c r="BZ89" s="120" t="s">
        <v>4</v>
      </c>
      <c r="CA89" s="120" t="s">
        <v>4</v>
      </c>
      <c r="CB89" s="22">
        <f t="shared" si="77"/>
        <v>17</v>
      </c>
      <c r="CC89" s="200">
        <v>14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25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59"/>
        <v>35</v>
      </c>
      <c r="K90" s="74" t="s">
        <v>4</v>
      </c>
      <c r="L90" s="63" t="s">
        <v>131</v>
      </c>
      <c r="M90" s="120" t="s">
        <v>4</v>
      </c>
      <c r="N90" s="120" t="s">
        <v>4</v>
      </c>
      <c r="O90" s="40">
        <f t="shared" si="63"/>
        <v>25</v>
      </c>
      <c r="P90" s="74" t="s">
        <v>4</v>
      </c>
      <c r="Q90" s="63" t="s">
        <v>131</v>
      </c>
      <c r="R90" s="120" t="s">
        <v>4</v>
      </c>
      <c r="S90" s="120" t="s">
        <v>4</v>
      </c>
      <c r="T90" s="39">
        <f t="shared" si="56"/>
        <v>35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70"/>
        <v>25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68"/>
        <v>35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40">
        <f t="shared" si="71"/>
        <v>25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39">
        <f t="shared" si="69"/>
        <v>35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3</v>
      </c>
      <c r="AT90" s="224">
        <v>2.2000000000000002</v>
      </c>
      <c r="AU90" s="201" t="s">
        <v>131</v>
      </c>
      <c r="AV90" s="120" t="s">
        <v>4</v>
      </c>
      <c r="AW90" s="120" t="s">
        <v>4</v>
      </c>
      <c r="AX90" s="22">
        <f t="shared" si="78"/>
        <v>3</v>
      </c>
      <c r="AY90" s="224">
        <v>2.2000000000000002</v>
      </c>
      <c r="AZ90" s="201" t="s">
        <v>131</v>
      </c>
      <c r="BA90" s="120" t="s">
        <v>4</v>
      </c>
      <c r="BB90" s="120" t="s">
        <v>4</v>
      </c>
      <c r="BC90" s="40">
        <f t="shared" si="65"/>
        <v>3</v>
      </c>
      <c r="BD90" s="224">
        <v>2.2000000000000002</v>
      </c>
      <c r="BE90" s="201" t="s">
        <v>131</v>
      </c>
      <c r="BF90" s="120" t="s">
        <v>4</v>
      </c>
      <c r="BG90" s="120" t="s">
        <v>4</v>
      </c>
      <c r="BH90" s="22">
        <f t="shared" si="74"/>
        <v>3</v>
      </c>
      <c r="BI90" s="224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75"/>
        <v>3</v>
      </c>
      <c r="BN90" s="224">
        <v>2.2000000000000002</v>
      </c>
      <c r="BO90" s="201" t="s">
        <v>131</v>
      </c>
      <c r="BP90" s="120" t="s">
        <v>4</v>
      </c>
      <c r="BQ90" s="120" t="s">
        <v>4</v>
      </c>
      <c r="BR90" s="22">
        <f t="shared" si="79"/>
        <v>3</v>
      </c>
      <c r="BS90" s="224">
        <v>2.2000000000000002</v>
      </c>
      <c r="BT90" s="201" t="s">
        <v>131</v>
      </c>
      <c r="BU90" s="120" t="s">
        <v>4</v>
      </c>
      <c r="BV90" s="120" t="s">
        <v>4</v>
      </c>
      <c r="BW90" s="40">
        <f t="shared" si="66"/>
        <v>3</v>
      </c>
      <c r="BX90" s="224">
        <v>2.2000000000000002</v>
      </c>
      <c r="BY90" s="201" t="s">
        <v>131</v>
      </c>
      <c r="BZ90" s="120" t="s">
        <v>4</v>
      </c>
      <c r="CA90" s="120" t="s">
        <v>4</v>
      </c>
      <c r="CB90" s="22">
        <f t="shared" si="77"/>
        <v>3</v>
      </c>
      <c r="CC90" s="224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25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59"/>
        <v>35</v>
      </c>
      <c r="K91" s="74" t="s">
        <v>4</v>
      </c>
      <c r="L91" s="63" t="s">
        <v>130</v>
      </c>
      <c r="M91" s="120" t="s">
        <v>4</v>
      </c>
      <c r="N91" s="120" t="s">
        <v>4</v>
      </c>
      <c r="O91" s="40">
        <f t="shared" si="63"/>
        <v>25</v>
      </c>
      <c r="P91" s="74" t="s">
        <v>4</v>
      </c>
      <c r="Q91" s="63" t="s">
        <v>130</v>
      </c>
      <c r="R91" s="120" t="s">
        <v>4</v>
      </c>
      <c r="S91" s="120" t="s">
        <v>4</v>
      </c>
      <c r="T91" s="39">
        <f t="shared" si="56"/>
        <v>35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70"/>
        <v>25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68"/>
        <v>35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40">
        <f t="shared" si="71"/>
        <v>25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39">
        <f t="shared" si="69"/>
        <v>35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f t="shared" si="78"/>
        <v>2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40">
        <f t="shared" si="65"/>
        <v>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2">
        <f t="shared" si="74"/>
        <v>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75"/>
        <v>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f t="shared" si="79"/>
        <v>2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40">
        <f t="shared" si="66"/>
        <v>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22">
        <f t="shared" si="77"/>
        <v>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25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59"/>
        <v>35</v>
      </c>
      <c r="K92" s="70" t="s">
        <v>4</v>
      </c>
      <c r="L92" s="61" t="s">
        <v>130</v>
      </c>
      <c r="M92" s="120" t="s">
        <v>4</v>
      </c>
      <c r="N92" s="120" t="s">
        <v>4</v>
      </c>
      <c r="O92" s="40">
        <f t="shared" si="63"/>
        <v>25</v>
      </c>
      <c r="P92" s="70" t="s">
        <v>4</v>
      </c>
      <c r="Q92" s="61" t="s">
        <v>130</v>
      </c>
      <c r="R92" s="120" t="s">
        <v>4</v>
      </c>
      <c r="S92" s="120" t="s">
        <v>4</v>
      </c>
      <c r="T92" s="39">
        <f t="shared" si="56"/>
        <v>35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70"/>
        <v>25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68"/>
        <v>35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40">
        <f t="shared" si="71"/>
        <v>25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39">
        <f t="shared" si="69"/>
        <v>35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2</v>
      </c>
      <c r="AT92" s="202">
        <v>30</v>
      </c>
      <c r="AU92" s="203" t="s">
        <v>130</v>
      </c>
      <c r="AV92" s="120" t="s">
        <v>4</v>
      </c>
      <c r="AW92" s="120" t="s">
        <v>4</v>
      </c>
      <c r="AX92" s="12">
        <f t="shared" si="78"/>
        <v>2</v>
      </c>
      <c r="AY92" s="202">
        <v>30</v>
      </c>
      <c r="AZ92" s="203" t="s">
        <v>130</v>
      </c>
      <c r="BA92" s="120" t="s">
        <v>4</v>
      </c>
      <c r="BB92" s="120" t="s">
        <v>4</v>
      </c>
      <c r="BC92" s="40">
        <f t="shared" si="65"/>
        <v>2</v>
      </c>
      <c r="BD92" s="202">
        <v>30</v>
      </c>
      <c r="BE92" s="203" t="s">
        <v>130</v>
      </c>
      <c r="BF92" s="120" t="s">
        <v>4</v>
      </c>
      <c r="BG92" s="120" t="s">
        <v>4</v>
      </c>
      <c r="BH92" s="12">
        <f t="shared" si="74"/>
        <v>2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75"/>
        <v>2</v>
      </c>
      <c r="BN92" s="202">
        <v>30</v>
      </c>
      <c r="BO92" s="203" t="s">
        <v>130</v>
      </c>
      <c r="BP92" s="120" t="s">
        <v>4</v>
      </c>
      <c r="BQ92" s="120" t="s">
        <v>4</v>
      </c>
      <c r="BR92" s="12">
        <f t="shared" si="79"/>
        <v>2</v>
      </c>
      <c r="BS92" s="202">
        <v>30</v>
      </c>
      <c r="BT92" s="203" t="s">
        <v>130</v>
      </c>
      <c r="BU92" s="120" t="s">
        <v>4</v>
      </c>
      <c r="BV92" s="120" t="s">
        <v>4</v>
      </c>
      <c r="BW92" s="40">
        <f t="shared" si="66"/>
        <v>2</v>
      </c>
      <c r="BX92" s="202">
        <v>30</v>
      </c>
      <c r="BY92" s="203" t="s">
        <v>130</v>
      </c>
      <c r="BZ92" s="120" t="s">
        <v>4</v>
      </c>
      <c r="CA92" s="120" t="s">
        <v>4</v>
      </c>
      <c r="CB92" s="12">
        <f t="shared" si="77"/>
        <v>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25</v>
      </c>
      <c r="F93" s="79">
        <v>10</v>
      </c>
      <c r="G93" s="113" t="s">
        <v>132</v>
      </c>
      <c r="H93" s="124" t="s">
        <v>4</v>
      </c>
      <c r="I93" s="124" t="s">
        <v>4</v>
      </c>
      <c r="J93" s="38">
        <f>E93+10</f>
        <v>35</v>
      </c>
      <c r="K93" s="167">
        <v>20</v>
      </c>
      <c r="L93" s="168" t="s">
        <v>132</v>
      </c>
      <c r="M93" s="129" t="s">
        <v>4</v>
      </c>
      <c r="N93" s="119" t="s">
        <v>4</v>
      </c>
      <c r="O93" s="40">
        <f t="shared" si="63"/>
        <v>25</v>
      </c>
      <c r="P93" s="79">
        <v>10</v>
      </c>
      <c r="Q93" s="113" t="s">
        <v>132</v>
      </c>
      <c r="R93" s="124" t="s">
        <v>4</v>
      </c>
      <c r="S93" s="124" t="s">
        <v>4</v>
      </c>
      <c r="T93" s="39">
        <f t="shared" si="56"/>
        <v>35</v>
      </c>
      <c r="U93" s="167">
        <v>20</v>
      </c>
      <c r="V93" s="168" t="s">
        <v>132</v>
      </c>
      <c r="W93" s="129" t="s">
        <v>4</v>
      </c>
      <c r="X93" s="119" t="s">
        <v>4</v>
      </c>
      <c r="Y93" s="38">
        <f t="shared" si="70"/>
        <v>25</v>
      </c>
      <c r="Z93" s="79">
        <v>10</v>
      </c>
      <c r="AA93" s="113" t="s">
        <v>132</v>
      </c>
      <c r="AB93" s="124" t="s">
        <v>4</v>
      </c>
      <c r="AC93" s="124" t="s">
        <v>4</v>
      </c>
      <c r="AD93" s="38">
        <f>Y93+10</f>
        <v>35</v>
      </c>
      <c r="AE93" s="167">
        <v>20</v>
      </c>
      <c r="AF93" s="168" t="s">
        <v>132</v>
      </c>
      <c r="AG93" s="129" t="s">
        <v>4</v>
      </c>
      <c r="AH93" s="119" t="s">
        <v>4</v>
      </c>
      <c r="AI93" s="40">
        <f t="shared" si="71"/>
        <v>25</v>
      </c>
      <c r="AJ93" s="79">
        <v>10</v>
      </c>
      <c r="AK93" s="113" t="s">
        <v>132</v>
      </c>
      <c r="AL93" s="124" t="s">
        <v>4</v>
      </c>
      <c r="AM93" s="124" t="s">
        <v>4</v>
      </c>
      <c r="AN93" s="39">
        <f t="shared" si="69"/>
        <v>35</v>
      </c>
      <c r="AO93" s="167">
        <v>20</v>
      </c>
      <c r="AP93" s="168" t="s">
        <v>132</v>
      </c>
      <c r="AQ93" s="129" t="s">
        <v>4</v>
      </c>
      <c r="AR93" s="119" t="s">
        <v>4</v>
      </c>
      <c r="AS93" s="38">
        <v>1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8">
        <f>AS93</f>
        <v>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40">
        <f t="shared" si="65"/>
        <v>1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8">
        <f t="shared" si="74"/>
        <v>1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75"/>
        <v>1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8">
        <f>BM93</f>
        <v>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40">
        <f t="shared" si="66"/>
        <v>1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8">
        <f t="shared" si="77"/>
        <v>1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15</v>
      </c>
      <c r="F94" s="80">
        <v>14</v>
      </c>
      <c r="G94" s="114" t="s">
        <v>132</v>
      </c>
      <c r="H94" s="127" t="s">
        <v>4</v>
      </c>
      <c r="I94" s="127" t="s">
        <v>4</v>
      </c>
      <c r="J94" s="39">
        <f>E94</f>
        <v>15</v>
      </c>
      <c r="K94" s="80">
        <v>14</v>
      </c>
      <c r="L94" s="114" t="s">
        <v>132</v>
      </c>
      <c r="M94" s="127" t="s">
        <v>4</v>
      </c>
      <c r="N94" s="127" t="s">
        <v>4</v>
      </c>
      <c r="O94" s="40">
        <f t="shared" si="63"/>
        <v>15</v>
      </c>
      <c r="P94" s="80">
        <v>14</v>
      </c>
      <c r="Q94" s="114" t="s">
        <v>132</v>
      </c>
      <c r="R94" s="127" t="s">
        <v>4</v>
      </c>
      <c r="S94" s="127" t="s">
        <v>4</v>
      </c>
      <c r="T94" s="39">
        <f t="shared" si="56"/>
        <v>15</v>
      </c>
      <c r="U94" s="80">
        <v>14</v>
      </c>
      <c r="V94" s="114" t="s">
        <v>132</v>
      </c>
      <c r="W94" s="127" t="s">
        <v>4</v>
      </c>
      <c r="X94" s="127" t="s">
        <v>4</v>
      </c>
      <c r="Y94" s="39">
        <f t="shared" si="70"/>
        <v>15</v>
      </c>
      <c r="Z94" s="80">
        <v>14</v>
      </c>
      <c r="AA94" s="114" t="s">
        <v>132</v>
      </c>
      <c r="AB94" s="127" t="s">
        <v>4</v>
      </c>
      <c r="AC94" s="127" t="s">
        <v>4</v>
      </c>
      <c r="AD94" s="39">
        <f>Y94</f>
        <v>15</v>
      </c>
      <c r="AE94" s="80">
        <v>14</v>
      </c>
      <c r="AF94" s="114" t="s">
        <v>132</v>
      </c>
      <c r="AG94" s="127" t="s">
        <v>4</v>
      </c>
      <c r="AH94" s="127" t="s">
        <v>4</v>
      </c>
      <c r="AI94" s="40">
        <f t="shared" si="71"/>
        <v>15</v>
      </c>
      <c r="AJ94" s="80">
        <v>14</v>
      </c>
      <c r="AK94" s="114" t="s">
        <v>132</v>
      </c>
      <c r="AL94" s="127" t="s">
        <v>4</v>
      </c>
      <c r="AM94" s="127" t="s">
        <v>4</v>
      </c>
      <c r="AN94" s="39">
        <f t="shared" si="69"/>
        <v>15</v>
      </c>
      <c r="AO94" s="80">
        <v>14</v>
      </c>
      <c r="AP94" s="114" t="s">
        <v>132</v>
      </c>
      <c r="AQ94" s="127" t="s">
        <v>4</v>
      </c>
      <c r="AR94" s="127" t="s">
        <v>4</v>
      </c>
      <c r="AS94" s="39">
        <v>1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>AS94</f>
        <v>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40">
        <f t="shared" si="65"/>
        <v>1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74"/>
        <v>1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75"/>
        <v>1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>BM94</f>
        <v>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40">
        <f t="shared" si="66"/>
        <v>1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77"/>
        <v>1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1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ref="J95:J99" si="80">E95</f>
        <v>1</v>
      </c>
      <c r="K95" s="80" t="s">
        <v>4</v>
      </c>
      <c r="L95" s="114" t="s">
        <v>132</v>
      </c>
      <c r="M95" s="127" t="s">
        <v>4</v>
      </c>
      <c r="N95" s="127" t="s">
        <v>4</v>
      </c>
      <c r="O95" s="40">
        <f t="shared" si="63"/>
        <v>1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56"/>
        <v>1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f t="shared" si="70"/>
        <v>1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ref="AD95:AD99" si="81">Y95</f>
        <v>1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40">
        <f t="shared" si="71"/>
        <v>1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69"/>
        <v>1</v>
      </c>
      <c r="AO95" s="80" t="s">
        <v>4</v>
      </c>
      <c r="AP95" s="114" t="s">
        <v>132</v>
      </c>
      <c r="AQ95" s="127" t="s">
        <v>4</v>
      </c>
      <c r="AR95" s="127" t="s">
        <v>4</v>
      </c>
      <c r="AS95" s="39">
        <v>1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39">
        <f t="shared" ref="AX95:AX99" si="82">AS95</f>
        <v>1</v>
      </c>
      <c r="AY95" s="80" t="s">
        <v>4</v>
      </c>
      <c r="AZ95" s="114" t="s">
        <v>132</v>
      </c>
      <c r="BA95" s="127" t="s">
        <v>4</v>
      </c>
      <c r="BB95" s="127" t="s">
        <v>4</v>
      </c>
      <c r="BC95" s="40">
        <f t="shared" ref="BC95:BC103" si="83">AS95</f>
        <v>1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si="74"/>
        <v>1</v>
      </c>
      <c r="BI95" s="80" t="s">
        <v>4</v>
      </c>
      <c r="BJ95" s="114" t="s">
        <v>132</v>
      </c>
      <c r="BK95" s="127" t="s">
        <v>4</v>
      </c>
      <c r="BL95" s="127" t="s">
        <v>4</v>
      </c>
      <c r="BM95" s="39">
        <f t="shared" si="75"/>
        <v>1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39">
        <f t="shared" ref="BR95:BR99" si="84">BM95</f>
        <v>1</v>
      </c>
      <c r="BS95" s="80" t="s">
        <v>4</v>
      </c>
      <c r="BT95" s="114" t="s">
        <v>132</v>
      </c>
      <c r="BU95" s="127" t="s">
        <v>4</v>
      </c>
      <c r="BV95" s="127" t="s">
        <v>4</v>
      </c>
      <c r="BW95" s="40">
        <f t="shared" ref="BW95:BW103" si="85">BM95</f>
        <v>1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si="77"/>
        <v>1</v>
      </c>
      <c r="CC95" s="80" t="s">
        <v>4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1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80"/>
        <v>1</v>
      </c>
      <c r="K96" s="80" t="s">
        <v>4</v>
      </c>
      <c r="L96" s="114" t="s">
        <v>132</v>
      </c>
      <c r="M96" s="127" t="s">
        <v>4</v>
      </c>
      <c r="N96" s="127" t="s">
        <v>4</v>
      </c>
      <c r="O96" s="40">
        <f t="shared" si="63"/>
        <v>1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56"/>
        <v>1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f t="shared" si="70"/>
        <v>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81"/>
        <v>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40">
        <f t="shared" si="71"/>
        <v>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69"/>
        <v>1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39">
        <v>1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39">
        <f t="shared" si="82"/>
        <v>1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40">
        <f t="shared" si="83"/>
        <v>1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39">
        <f t="shared" si="74"/>
        <v>1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39">
        <f t="shared" si="75"/>
        <v>1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39">
        <f t="shared" si="84"/>
        <v>1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40">
        <f t="shared" si="85"/>
        <v>1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39">
        <f t="shared" si="77"/>
        <v>1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1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80"/>
        <v>1</v>
      </c>
      <c r="K97" s="80" t="s">
        <v>4</v>
      </c>
      <c r="L97" s="114" t="s">
        <v>131</v>
      </c>
      <c r="M97" s="127" t="s">
        <v>4</v>
      </c>
      <c r="N97" s="127" t="s">
        <v>4</v>
      </c>
      <c r="O97" s="40">
        <f t="shared" si="63"/>
        <v>1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56"/>
        <v>1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70"/>
        <v>1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81"/>
        <v>1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40">
        <f t="shared" si="71"/>
        <v>1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69"/>
        <v>1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1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39">
        <f t="shared" si="82"/>
        <v>1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40">
        <f t="shared" si="83"/>
        <v>1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74"/>
        <v>1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75"/>
        <v>1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39">
        <f t="shared" si="84"/>
        <v>1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40">
        <f t="shared" si="85"/>
        <v>1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77"/>
        <v>1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1</v>
      </c>
      <c r="F98" s="80" t="s">
        <v>4</v>
      </c>
      <c r="G98" s="114" t="s">
        <v>132</v>
      </c>
      <c r="H98" s="127" t="s">
        <v>4</v>
      </c>
      <c r="I98" s="127" t="s">
        <v>4</v>
      </c>
      <c r="J98" s="39">
        <f t="shared" si="80"/>
        <v>1</v>
      </c>
      <c r="K98" s="80" t="s">
        <v>4</v>
      </c>
      <c r="L98" s="114" t="s">
        <v>132</v>
      </c>
      <c r="M98" s="127" t="s">
        <v>4</v>
      </c>
      <c r="N98" s="127" t="s">
        <v>4</v>
      </c>
      <c r="O98" s="40">
        <f t="shared" si="63"/>
        <v>1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56"/>
        <v>1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f t="shared" si="70"/>
        <v>1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39">
        <f t="shared" si="81"/>
        <v>1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40">
        <f t="shared" si="71"/>
        <v>1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69"/>
        <v>1</v>
      </c>
      <c r="AO98" s="80" t="s">
        <v>4</v>
      </c>
      <c r="AP98" s="114" t="s">
        <v>132</v>
      </c>
      <c r="AQ98" s="127" t="s">
        <v>4</v>
      </c>
      <c r="AR98" s="127" t="s">
        <v>4</v>
      </c>
      <c r="AS98" s="39">
        <v>1</v>
      </c>
      <c r="AT98" s="80" t="s">
        <v>4</v>
      </c>
      <c r="AU98" s="114" t="s">
        <v>132</v>
      </c>
      <c r="AV98" s="127" t="s">
        <v>4</v>
      </c>
      <c r="AW98" s="127" t="s">
        <v>4</v>
      </c>
      <c r="AX98" s="39">
        <f t="shared" si="82"/>
        <v>1</v>
      </c>
      <c r="AY98" s="80" t="s">
        <v>4</v>
      </c>
      <c r="AZ98" s="114" t="s">
        <v>132</v>
      </c>
      <c r="BA98" s="127" t="s">
        <v>4</v>
      </c>
      <c r="BB98" s="127" t="s">
        <v>4</v>
      </c>
      <c r="BC98" s="40">
        <f t="shared" si="83"/>
        <v>1</v>
      </c>
      <c r="BD98" s="80" t="s">
        <v>4</v>
      </c>
      <c r="BE98" s="114" t="s">
        <v>132</v>
      </c>
      <c r="BF98" s="127" t="s">
        <v>4</v>
      </c>
      <c r="BG98" s="127" t="s">
        <v>4</v>
      </c>
      <c r="BH98" s="39">
        <f t="shared" si="74"/>
        <v>1</v>
      </c>
      <c r="BI98" s="80" t="s">
        <v>4</v>
      </c>
      <c r="BJ98" s="114" t="s">
        <v>132</v>
      </c>
      <c r="BK98" s="127" t="s">
        <v>4</v>
      </c>
      <c r="BL98" s="127" t="s">
        <v>4</v>
      </c>
      <c r="BM98" s="39">
        <f t="shared" si="75"/>
        <v>1</v>
      </c>
      <c r="BN98" s="80" t="s">
        <v>4</v>
      </c>
      <c r="BO98" s="114" t="s">
        <v>132</v>
      </c>
      <c r="BP98" s="127" t="s">
        <v>4</v>
      </c>
      <c r="BQ98" s="127" t="s">
        <v>4</v>
      </c>
      <c r="BR98" s="39">
        <f t="shared" si="84"/>
        <v>1</v>
      </c>
      <c r="BS98" s="80" t="s">
        <v>4</v>
      </c>
      <c r="BT98" s="114" t="s">
        <v>132</v>
      </c>
      <c r="BU98" s="127" t="s">
        <v>4</v>
      </c>
      <c r="BV98" s="127" t="s">
        <v>4</v>
      </c>
      <c r="BW98" s="40">
        <f t="shared" si="85"/>
        <v>1</v>
      </c>
      <c r="BX98" s="80" t="s">
        <v>4</v>
      </c>
      <c r="BY98" s="114" t="s">
        <v>132</v>
      </c>
      <c r="BZ98" s="127" t="s">
        <v>4</v>
      </c>
      <c r="CA98" s="127" t="s">
        <v>4</v>
      </c>
      <c r="CB98" s="39">
        <f t="shared" si="77"/>
        <v>1</v>
      </c>
      <c r="CC98" s="80" t="s">
        <v>4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80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40">
        <f t="shared" si="63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ref="T99:T103" si="86">J99+O99-E99</f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70"/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81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40">
        <f t="shared" si="71"/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69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39">
        <f t="shared" si="82"/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40">
        <f t="shared" si="83"/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f t="shared" si="74"/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75"/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39">
        <f t="shared" si="84"/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40">
        <f t="shared" si="85"/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f t="shared" si="77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40">
        <f t="shared" si="63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 t="shared" si="86"/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70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40">
        <f t="shared" si="71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 t="shared" si="69"/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>AS100</f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40">
        <f t="shared" si="83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f t="shared" si="74"/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75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>BM100</f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40">
        <f t="shared" si="85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f t="shared" si="77"/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40">
        <f t="shared" si="63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 t="shared" si="86"/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70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40">
        <f t="shared" si="71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 t="shared" si="69"/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>AS101</f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40">
        <f t="shared" si="83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f t="shared" si="74"/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75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>BM101</f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40">
        <f t="shared" si="85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f t="shared" si="77"/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40">
        <f t="shared" si="63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 t="shared" si="86"/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f t="shared" si="70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40">
        <f t="shared" si="71"/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 t="shared" si="69"/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</f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40">
        <f t="shared" si="83"/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f t="shared" si="74"/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f t="shared" si="75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</f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40">
        <f t="shared" si="85"/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f t="shared" si="77"/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87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ref="O103" si="88">E103</f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86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70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89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 t="shared" si="71"/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69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 t="shared" ref="AX103" si="90"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 t="shared" si="83"/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74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75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 t="shared" ref="BR103" si="91"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 t="shared" si="85"/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77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>J104+O104-E104</f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f>E104</f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>AD104+AI104-Y104</f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f>AS104</f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f>AX104+BC104-AS104</f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f>AS104</f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f>BM104</f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f>BR104+BW104-BM104</f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14.399999999999999</v>
      </c>
      <c r="J108" s="477" t="s">
        <v>139</v>
      </c>
      <c r="K108" s="476" t="s">
        <v>185</v>
      </c>
      <c r="L108" s="447"/>
      <c r="M108" s="184">
        <f>SUM(K8,K24,K41,K45,K52,K56,K64,K76,K85,K88,K90,K97)-1.8</f>
        <v>15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10.599999999999998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11.200000000000001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16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16.600000000000001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12.199999999999998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12.8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17.199999999999996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17.799999999999997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13.399999999999999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14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18.799999999999997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19.399999999999999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14.999999999999996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15.600000000000001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143</v>
      </c>
      <c r="J109" s="478"/>
      <c r="K109" s="476" t="s">
        <v>184</v>
      </c>
      <c r="L109" s="447"/>
      <c r="M109" s="184">
        <f xml:space="preserve"> J7</f>
        <v>155</v>
      </c>
      <c r="N109" s="3"/>
      <c r="O109" s="478"/>
      <c r="P109" s="476" t="s">
        <v>184</v>
      </c>
      <c r="Q109" s="447"/>
      <c r="R109" s="184">
        <f xml:space="preserve"> O7</f>
        <v>118</v>
      </c>
      <c r="S109" s="3"/>
      <c r="T109" s="478"/>
      <c r="U109" s="476" t="s">
        <v>184</v>
      </c>
      <c r="V109" s="447"/>
      <c r="W109" s="184">
        <f xml:space="preserve"> T7</f>
        <v>130</v>
      </c>
      <c r="X109" s="3"/>
      <c r="Y109" s="478"/>
      <c r="Z109" s="476" t="s">
        <v>184</v>
      </c>
      <c r="AA109" s="447"/>
      <c r="AB109" s="184">
        <f xml:space="preserve"> Y7</f>
        <v>159</v>
      </c>
      <c r="AD109" s="478"/>
      <c r="AE109" s="476" t="s">
        <v>184</v>
      </c>
      <c r="AF109" s="447"/>
      <c r="AG109" s="184">
        <f xml:space="preserve"> AD7</f>
        <v>171</v>
      </c>
      <c r="AH109" s="3"/>
      <c r="AI109" s="478"/>
      <c r="AJ109" s="476" t="s">
        <v>184</v>
      </c>
      <c r="AK109" s="447"/>
      <c r="AL109" s="184">
        <f xml:space="preserve"> AI7</f>
        <v>133</v>
      </c>
      <c r="AM109" s="3"/>
      <c r="AN109" s="478"/>
      <c r="AO109" s="476" t="s">
        <v>184</v>
      </c>
      <c r="AP109" s="447"/>
      <c r="AQ109" s="184">
        <f xml:space="preserve"> AN7</f>
        <v>145</v>
      </c>
      <c r="AR109" s="3"/>
      <c r="AS109" s="478"/>
      <c r="AT109" s="476" t="s">
        <v>184</v>
      </c>
      <c r="AU109" s="447"/>
      <c r="AV109" s="184">
        <f xml:space="preserve"> AS7</f>
        <v>143</v>
      </c>
      <c r="AX109" s="478"/>
      <c r="AY109" s="476" t="s">
        <v>184</v>
      </c>
      <c r="AZ109" s="447"/>
      <c r="BA109" s="184">
        <f xml:space="preserve"> AX7</f>
        <v>155</v>
      </c>
      <c r="BB109" s="3"/>
      <c r="BC109" s="478"/>
      <c r="BD109" s="476" t="s">
        <v>184</v>
      </c>
      <c r="BE109" s="447"/>
      <c r="BF109" s="184">
        <f xml:space="preserve"> BC7</f>
        <v>118</v>
      </c>
      <c r="BG109" s="3"/>
      <c r="BH109" s="478"/>
      <c r="BI109" s="476" t="s">
        <v>184</v>
      </c>
      <c r="BJ109" s="447"/>
      <c r="BK109" s="184">
        <f xml:space="preserve"> BH7</f>
        <v>130</v>
      </c>
      <c r="BL109" s="3"/>
      <c r="BM109" s="478"/>
      <c r="BN109" s="476" t="s">
        <v>184</v>
      </c>
      <c r="BO109" s="447"/>
      <c r="BP109" s="184">
        <f xml:space="preserve"> BM7</f>
        <v>159</v>
      </c>
      <c r="BR109" s="478"/>
      <c r="BS109" s="476" t="s">
        <v>184</v>
      </c>
      <c r="BT109" s="447"/>
      <c r="BU109" s="184">
        <f xml:space="preserve"> BR7</f>
        <v>171</v>
      </c>
      <c r="BV109" s="3"/>
      <c r="BW109" s="478"/>
      <c r="BX109" s="476" t="s">
        <v>184</v>
      </c>
      <c r="BY109" s="447"/>
      <c r="BZ109" s="184">
        <f xml:space="preserve"> BW7</f>
        <v>133</v>
      </c>
      <c r="CA109" s="3"/>
      <c r="CB109" s="478"/>
      <c r="CC109" s="476" t="s">
        <v>184</v>
      </c>
      <c r="CD109" s="447"/>
      <c r="CE109" s="184">
        <f xml:space="preserve"> CB7</f>
        <v>145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71</v>
      </c>
      <c r="J110" s="478"/>
      <c r="K110" s="476" t="s">
        <v>186</v>
      </c>
      <c r="L110" s="447"/>
      <c r="M110" s="184">
        <f>J23-J41</f>
        <v>71</v>
      </c>
      <c r="O110" s="478"/>
      <c r="P110" s="476" t="s">
        <v>186</v>
      </c>
      <c r="Q110" s="447"/>
      <c r="R110" s="184">
        <f>O23-O41</f>
        <v>64</v>
      </c>
      <c r="T110" s="478"/>
      <c r="U110" s="476" t="s">
        <v>186</v>
      </c>
      <c r="V110" s="447"/>
      <c r="W110" s="184">
        <f>T23-T41</f>
        <v>64</v>
      </c>
      <c r="Y110" s="478"/>
      <c r="Z110" s="476" t="s">
        <v>186</v>
      </c>
      <c r="AA110" s="447"/>
      <c r="AB110" s="184">
        <f>Y23-Y41</f>
        <v>71</v>
      </c>
      <c r="AD110" s="478"/>
      <c r="AE110" s="476" t="s">
        <v>186</v>
      </c>
      <c r="AF110" s="447"/>
      <c r="AG110" s="184">
        <f>AD23-AD41</f>
        <v>71</v>
      </c>
      <c r="AI110" s="478"/>
      <c r="AJ110" s="476" t="s">
        <v>186</v>
      </c>
      <c r="AK110" s="447"/>
      <c r="AL110" s="184">
        <f>AI23-AI41</f>
        <v>64</v>
      </c>
      <c r="AN110" s="478"/>
      <c r="AO110" s="476" t="s">
        <v>186</v>
      </c>
      <c r="AP110" s="447"/>
      <c r="AQ110" s="184">
        <f>AN23-AN41</f>
        <v>64</v>
      </c>
      <c r="AS110" s="478"/>
      <c r="AT110" s="476" t="s">
        <v>186</v>
      </c>
      <c r="AU110" s="447"/>
      <c r="AV110" s="184">
        <f>AS23-AS41</f>
        <v>71</v>
      </c>
      <c r="AX110" s="478"/>
      <c r="AY110" s="476" t="s">
        <v>186</v>
      </c>
      <c r="AZ110" s="447"/>
      <c r="BA110" s="184">
        <f>AX23-AX41</f>
        <v>71</v>
      </c>
      <c r="BC110" s="478"/>
      <c r="BD110" s="476" t="s">
        <v>186</v>
      </c>
      <c r="BE110" s="447"/>
      <c r="BF110" s="184">
        <f>BC23-BC41</f>
        <v>64</v>
      </c>
      <c r="BH110" s="478"/>
      <c r="BI110" s="476" t="s">
        <v>186</v>
      </c>
      <c r="BJ110" s="447"/>
      <c r="BK110" s="184">
        <f>BH23-BH41</f>
        <v>64</v>
      </c>
      <c r="BM110" s="478"/>
      <c r="BN110" s="476" t="s">
        <v>186</v>
      </c>
      <c r="BO110" s="447"/>
      <c r="BP110" s="184">
        <f>BM23-BM41</f>
        <v>71</v>
      </c>
      <c r="BR110" s="478"/>
      <c r="BS110" s="476" t="s">
        <v>186</v>
      </c>
      <c r="BT110" s="447"/>
      <c r="BU110" s="184">
        <f>BR23-BR41</f>
        <v>71</v>
      </c>
      <c r="BW110" s="478"/>
      <c r="BX110" s="476" t="s">
        <v>186</v>
      </c>
      <c r="BY110" s="447"/>
      <c r="BZ110" s="184">
        <f>BW23-BW41</f>
        <v>64</v>
      </c>
      <c r="CB110" s="478"/>
      <c r="CC110" s="476" t="s">
        <v>186</v>
      </c>
      <c r="CD110" s="447"/>
      <c r="CE110" s="184">
        <f>CB23-CB41</f>
        <v>64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8</v>
      </c>
      <c r="J111" s="478"/>
      <c r="K111" s="476" t="s">
        <v>299</v>
      </c>
      <c r="L111" s="447"/>
      <c r="M111" s="184">
        <f>J45-J56</f>
        <v>8</v>
      </c>
      <c r="O111" s="478"/>
      <c r="P111" s="476" t="s">
        <v>299</v>
      </c>
      <c r="Q111" s="447"/>
      <c r="R111" s="184">
        <f>O45-O56</f>
        <v>8</v>
      </c>
      <c r="T111" s="478"/>
      <c r="U111" s="476" t="s">
        <v>299</v>
      </c>
      <c r="V111" s="447"/>
      <c r="W111" s="184">
        <f>T45-T56</f>
        <v>8</v>
      </c>
      <c r="Y111" s="478"/>
      <c r="Z111" s="476" t="s">
        <v>299</v>
      </c>
      <c r="AA111" s="447"/>
      <c r="AB111" s="184">
        <f>Y45-Y56</f>
        <v>10</v>
      </c>
      <c r="AD111" s="478"/>
      <c r="AE111" s="476" t="s">
        <v>299</v>
      </c>
      <c r="AF111" s="447"/>
      <c r="AG111" s="184">
        <f>AD45-AD56</f>
        <v>10</v>
      </c>
      <c r="AI111" s="478"/>
      <c r="AJ111" s="476" t="s">
        <v>299</v>
      </c>
      <c r="AK111" s="447"/>
      <c r="AL111" s="184">
        <f>AI45-AI56</f>
        <v>10</v>
      </c>
      <c r="AN111" s="478"/>
      <c r="AO111" s="476" t="s">
        <v>299</v>
      </c>
      <c r="AP111" s="447"/>
      <c r="AQ111" s="184">
        <f>AN45-AN56</f>
        <v>10</v>
      </c>
      <c r="AS111" s="478"/>
      <c r="AT111" s="476" t="s">
        <v>299</v>
      </c>
      <c r="AU111" s="447"/>
      <c r="AV111" s="184">
        <f>AS45-AS56</f>
        <v>8</v>
      </c>
      <c r="AX111" s="478"/>
      <c r="AY111" s="476" t="s">
        <v>299</v>
      </c>
      <c r="AZ111" s="447"/>
      <c r="BA111" s="184">
        <f>AX45-AX56</f>
        <v>8</v>
      </c>
      <c r="BC111" s="478"/>
      <c r="BD111" s="476" t="s">
        <v>299</v>
      </c>
      <c r="BE111" s="447"/>
      <c r="BF111" s="184">
        <f>BC45-BC56</f>
        <v>8</v>
      </c>
      <c r="BH111" s="478"/>
      <c r="BI111" s="476" t="s">
        <v>299</v>
      </c>
      <c r="BJ111" s="447"/>
      <c r="BK111" s="184">
        <f>BH45-BH56</f>
        <v>8</v>
      </c>
      <c r="BM111" s="478"/>
      <c r="BN111" s="476" t="s">
        <v>299</v>
      </c>
      <c r="BO111" s="447"/>
      <c r="BP111" s="184">
        <f>BM45-BM56</f>
        <v>10</v>
      </c>
      <c r="BR111" s="478"/>
      <c r="BS111" s="476" t="s">
        <v>299</v>
      </c>
      <c r="BT111" s="447"/>
      <c r="BU111" s="184">
        <f>BR45-BR56</f>
        <v>10</v>
      </c>
      <c r="BW111" s="478"/>
      <c r="BX111" s="476" t="s">
        <v>299</v>
      </c>
      <c r="BY111" s="447"/>
      <c r="BZ111" s="184">
        <f>BW45-BW56</f>
        <v>10</v>
      </c>
      <c r="CB111" s="478"/>
      <c r="CC111" s="476" t="s">
        <v>299</v>
      </c>
      <c r="CD111" s="447"/>
      <c r="CE111" s="184">
        <f>CB45-CB56</f>
        <v>10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25</v>
      </c>
      <c r="J112" s="478"/>
      <c r="K112" s="476" t="s">
        <v>187</v>
      </c>
      <c r="L112" s="447"/>
      <c r="M112" s="184">
        <f>J64-J80</f>
        <v>27</v>
      </c>
      <c r="O112" s="478"/>
      <c r="P112" s="476" t="s">
        <v>187</v>
      </c>
      <c r="Q112" s="447"/>
      <c r="R112" s="184">
        <f>O64-O80</f>
        <v>21</v>
      </c>
      <c r="T112" s="478"/>
      <c r="U112" s="476" t="s">
        <v>187</v>
      </c>
      <c r="V112" s="447"/>
      <c r="W112" s="184">
        <f>T64-T80</f>
        <v>23</v>
      </c>
      <c r="Y112" s="478"/>
      <c r="Z112" s="476" t="s">
        <v>187</v>
      </c>
      <c r="AA112" s="447"/>
      <c r="AB112" s="184">
        <f>Y64-Y80</f>
        <v>32</v>
      </c>
      <c r="AD112" s="478"/>
      <c r="AE112" s="476" t="s">
        <v>187</v>
      </c>
      <c r="AF112" s="447"/>
      <c r="AG112" s="184">
        <f>AD64-AD80</f>
        <v>34</v>
      </c>
      <c r="AI112" s="478"/>
      <c r="AJ112" s="476" t="s">
        <v>187</v>
      </c>
      <c r="AK112" s="447"/>
      <c r="AL112" s="184">
        <f>AI64-AI80</f>
        <v>28</v>
      </c>
      <c r="AN112" s="478"/>
      <c r="AO112" s="476" t="s">
        <v>187</v>
      </c>
      <c r="AP112" s="447"/>
      <c r="AQ112" s="184">
        <f>AN64-AN80</f>
        <v>30</v>
      </c>
      <c r="AS112" s="478"/>
      <c r="AT112" s="476" t="s">
        <v>187</v>
      </c>
      <c r="AU112" s="447"/>
      <c r="AV112" s="184">
        <f>AS64-AS80</f>
        <v>25</v>
      </c>
      <c r="AX112" s="478"/>
      <c r="AY112" s="476" t="s">
        <v>187</v>
      </c>
      <c r="AZ112" s="447"/>
      <c r="BA112" s="184">
        <f>AX64-AX80</f>
        <v>27</v>
      </c>
      <c r="BC112" s="478"/>
      <c r="BD112" s="476" t="s">
        <v>187</v>
      </c>
      <c r="BE112" s="447"/>
      <c r="BF112" s="184">
        <f>BC64-BC80</f>
        <v>21</v>
      </c>
      <c r="BH112" s="478"/>
      <c r="BI112" s="476" t="s">
        <v>187</v>
      </c>
      <c r="BJ112" s="447"/>
      <c r="BK112" s="184">
        <f>BH64-BH80</f>
        <v>23</v>
      </c>
      <c r="BM112" s="478"/>
      <c r="BN112" s="476" t="s">
        <v>187</v>
      </c>
      <c r="BO112" s="447"/>
      <c r="BP112" s="184">
        <f>BM64-BM80</f>
        <v>32</v>
      </c>
      <c r="BR112" s="478"/>
      <c r="BS112" s="476" t="s">
        <v>187</v>
      </c>
      <c r="BT112" s="447"/>
      <c r="BU112" s="184">
        <f>BR64-BR80</f>
        <v>34</v>
      </c>
      <c r="BW112" s="478"/>
      <c r="BX112" s="476" t="s">
        <v>187</v>
      </c>
      <c r="BY112" s="447"/>
      <c r="BZ112" s="184">
        <f>BW64-BW80</f>
        <v>28</v>
      </c>
      <c r="CB112" s="478"/>
      <c r="CC112" s="476" t="s">
        <v>187</v>
      </c>
      <c r="CD112" s="447"/>
      <c r="CE112" s="184">
        <f>CB64-CB80</f>
        <v>30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25</v>
      </c>
      <c r="J113" s="478"/>
      <c r="K113" s="476" t="s">
        <v>188</v>
      </c>
      <c r="L113" s="447"/>
      <c r="M113" s="184">
        <f>J84-J104+1</f>
        <v>35</v>
      </c>
      <c r="O113" s="478"/>
      <c r="P113" s="476" t="s">
        <v>188</v>
      </c>
      <c r="Q113" s="447"/>
      <c r="R113" s="184">
        <f>O84-O104+1</f>
        <v>25</v>
      </c>
      <c r="T113" s="478"/>
      <c r="U113" s="476" t="s">
        <v>188</v>
      </c>
      <c r="V113" s="447"/>
      <c r="W113" s="184">
        <f>T84-T104+1</f>
        <v>35</v>
      </c>
      <c r="Y113" s="478"/>
      <c r="Z113" s="476" t="s">
        <v>188</v>
      </c>
      <c r="AA113" s="447"/>
      <c r="AB113" s="184">
        <f>Y84-Y104+1</f>
        <v>25</v>
      </c>
      <c r="AD113" s="478"/>
      <c r="AE113" s="476" t="s">
        <v>188</v>
      </c>
      <c r="AF113" s="447"/>
      <c r="AG113" s="184">
        <f>AD84-AD104+1</f>
        <v>35</v>
      </c>
      <c r="AI113" s="478"/>
      <c r="AJ113" s="476" t="s">
        <v>188</v>
      </c>
      <c r="AK113" s="447"/>
      <c r="AL113" s="184">
        <f>AI84-AI104+1</f>
        <v>25</v>
      </c>
      <c r="AN113" s="478"/>
      <c r="AO113" s="476" t="s">
        <v>188</v>
      </c>
      <c r="AP113" s="447"/>
      <c r="AQ113" s="184">
        <f>AN84-AN104+1</f>
        <v>35</v>
      </c>
      <c r="AS113" s="478"/>
      <c r="AT113" s="476" t="s">
        <v>188</v>
      </c>
      <c r="AU113" s="447"/>
      <c r="AV113" s="184">
        <f>AS84-AS104+1</f>
        <v>28</v>
      </c>
      <c r="AX113" s="478"/>
      <c r="AY113" s="476" t="s">
        <v>188</v>
      </c>
      <c r="AZ113" s="447"/>
      <c r="BA113" s="184">
        <f>AX84-AX104+1</f>
        <v>38</v>
      </c>
      <c r="BC113" s="478"/>
      <c r="BD113" s="476" t="s">
        <v>188</v>
      </c>
      <c r="BE113" s="447"/>
      <c r="BF113" s="184">
        <f>BC84-BC104+1</f>
        <v>28</v>
      </c>
      <c r="BH113" s="478"/>
      <c r="BI113" s="476" t="s">
        <v>188</v>
      </c>
      <c r="BJ113" s="447"/>
      <c r="BK113" s="184">
        <f>BH84-BH104+1</f>
        <v>38</v>
      </c>
      <c r="BM113" s="478"/>
      <c r="BN113" s="476" t="s">
        <v>188</v>
      </c>
      <c r="BO113" s="447"/>
      <c r="BP113" s="184">
        <f>BM84-BM104+1</f>
        <v>28</v>
      </c>
      <c r="BR113" s="478"/>
      <c r="BS113" s="476" t="s">
        <v>188</v>
      </c>
      <c r="BT113" s="447"/>
      <c r="BU113" s="184">
        <f>BR84-BR104+1</f>
        <v>38</v>
      </c>
      <c r="BW113" s="478"/>
      <c r="BX113" s="476" t="s">
        <v>188</v>
      </c>
      <c r="BY113" s="447"/>
      <c r="BZ113" s="184">
        <f>BW84-BW104+1</f>
        <v>28</v>
      </c>
      <c r="CB113" s="478"/>
      <c r="CC113" s="476" t="s">
        <v>188</v>
      </c>
      <c r="CD113" s="447"/>
      <c r="CE113" s="184">
        <f>CB84-CB104+1</f>
        <v>38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68</v>
      </c>
      <c r="J114" s="478"/>
      <c r="K114" s="476" t="s">
        <v>228</v>
      </c>
      <c r="L114" s="447"/>
      <c r="M114" s="185">
        <f>MAX(K12,K16,K27,K29,K31)</f>
        <v>68</v>
      </c>
      <c r="O114" s="478"/>
      <c r="P114" s="476" t="s">
        <v>228</v>
      </c>
      <c r="Q114" s="447"/>
      <c r="R114" s="185">
        <f>MAX(P12,P16,P27,P29,P31)</f>
        <v>68</v>
      </c>
      <c r="T114" s="478"/>
      <c r="U114" s="476" t="s">
        <v>228</v>
      </c>
      <c r="V114" s="447"/>
      <c r="W114" s="185">
        <f>MAX(U12,U16,U27,U29,U31)</f>
        <v>68</v>
      </c>
      <c r="Y114" s="478"/>
      <c r="Z114" s="476" t="s">
        <v>228</v>
      </c>
      <c r="AA114" s="447"/>
      <c r="AB114" s="185">
        <f>MAX(Z12,Z16,Z27,Z29,Z31)</f>
        <v>68</v>
      </c>
      <c r="AD114" s="478"/>
      <c r="AE114" s="476" t="s">
        <v>228</v>
      </c>
      <c r="AF114" s="447"/>
      <c r="AG114" s="185">
        <f>MAX(AE12,AE16,AE27,AE29,AE31)</f>
        <v>68</v>
      </c>
      <c r="AI114" s="478"/>
      <c r="AJ114" s="476" t="s">
        <v>228</v>
      </c>
      <c r="AK114" s="447"/>
      <c r="AL114" s="185">
        <f>MAX(AJ12,AJ16,AJ27,AJ29,AJ31)</f>
        <v>68</v>
      </c>
      <c r="AN114" s="478"/>
      <c r="AO114" s="476" t="s">
        <v>228</v>
      </c>
      <c r="AP114" s="447"/>
      <c r="AQ114" s="185">
        <f>MAX(AO12,AO16,AO27,AO29,AO31)</f>
        <v>68</v>
      </c>
      <c r="AS114" s="478"/>
      <c r="AT114" s="476" t="s">
        <v>228</v>
      </c>
      <c r="AU114" s="447"/>
      <c r="AV114" s="185">
        <f>MAX(AT12,AT16,AT27,AT29,AT31)</f>
        <v>68</v>
      </c>
      <c r="AX114" s="478"/>
      <c r="AY114" s="476" t="s">
        <v>228</v>
      </c>
      <c r="AZ114" s="447"/>
      <c r="BA114" s="185">
        <f>MAX(AY12,AY16,AY27,AY29,AY31)</f>
        <v>68</v>
      </c>
      <c r="BC114" s="478"/>
      <c r="BD114" s="476" t="s">
        <v>228</v>
      </c>
      <c r="BE114" s="447"/>
      <c r="BF114" s="185">
        <f>MAX(BD12,BD16,BD27,BD29,BD31)</f>
        <v>68</v>
      </c>
      <c r="BH114" s="478"/>
      <c r="BI114" s="476" t="s">
        <v>228</v>
      </c>
      <c r="BJ114" s="447"/>
      <c r="BK114" s="185">
        <f>MAX(BI12,BI16,BI27,BI29,BI31)</f>
        <v>68</v>
      </c>
      <c r="BM114" s="478"/>
      <c r="BN114" s="476" t="s">
        <v>228</v>
      </c>
      <c r="BO114" s="447"/>
      <c r="BP114" s="185">
        <f>MAX(BN12,BN16,BN27,BN29,BN31)</f>
        <v>68</v>
      </c>
      <c r="BR114" s="478"/>
      <c r="BS114" s="476" t="s">
        <v>228</v>
      </c>
      <c r="BT114" s="447"/>
      <c r="BU114" s="185">
        <f>MAX(BS12,BS16,BS27,BS29,BS31)</f>
        <v>68</v>
      </c>
      <c r="BW114" s="478"/>
      <c r="BX114" s="476" t="s">
        <v>228</v>
      </c>
      <c r="BY114" s="447"/>
      <c r="BZ114" s="185">
        <f>MAX(BX12,BX16,BX27,BX29,BX31)</f>
        <v>68</v>
      </c>
      <c r="CB114" s="478"/>
      <c r="CC114" s="476" t="s">
        <v>228</v>
      </c>
      <c r="CD114" s="447"/>
      <c r="CE114" s="185">
        <f>MAX(CC12,CC16,CC27,CC29,CC31)</f>
        <v>68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65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65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65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65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65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65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65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65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AY115:AZ115"/>
    <mergeCell ref="BD115:BE115"/>
    <mergeCell ref="BN113:BO113"/>
    <mergeCell ref="BS113:BT113"/>
    <mergeCell ref="BN109:BO109"/>
    <mergeCell ref="BN110:BO110"/>
    <mergeCell ref="BM108:BM115"/>
    <mergeCell ref="BN112:BO112"/>
    <mergeCell ref="BS110:BT110"/>
    <mergeCell ref="BI114:BJ114"/>
    <mergeCell ref="BI112:BJ112"/>
    <mergeCell ref="BD113:BE113"/>
    <mergeCell ref="BI110:BJ110"/>
    <mergeCell ref="BN114:BO114"/>
    <mergeCell ref="BS114:BT114"/>
    <mergeCell ref="BR108:BR115"/>
    <mergeCell ref="BS108:BT108"/>
    <mergeCell ref="BC108:BC115"/>
    <mergeCell ref="BD108:BE108"/>
    <mergeCell ref="BD109:BE109"/>
    <mergeCell ref="BD111:BE111"/>
    <mergeCell ref="AY114:AZ114"/>
    <mergeCell ref="BD114:BE114"/>
    <mergeCell ref="BH108:BH115"/>
    <mergeCell ref="BX115:BY115"/>
    <mergeCell ref="CC115:CD115"/>
    <mergeCell ref="BI115:BJ115"/>
    <mergeCell ref="BN115:BO115"/>
    <mergeCell ref="BS115:BT115"/>
    <mergeCell ref="CB108:CB115"/>
    <mergeCell ref="CC108:CD108"/>
    <mergeCell ref="CC109:CD109"/>
    <mergeCell ref="CC110:CD110"/>
    <mergeCell ref="BN108:BO108"/>
    <mergeCell ref="BX114:BY114"/>
    <mergeCell ref="CC114:CD114"/>
    <mergeCell ref="CC112:CD112"/>
    <mergeCell ref="CC111:CD111"/>
    <mergeCell ref="BX110:BY110"/>
    <mergeCell ref="BX113:BY113"/>
    <mergeCell ref="CC113:CD113"/>
    <mergeCell ref="BI113:BJ113"/>
    <mergeCell ref="BW108:BW115"/>
    <mergeCell ref="BX108:BY108"/>
    <mergeCell ref="BS112:BT112"/>
    <mergeCell ref="BX112:BY112"/>
    <mergeCell ref="BI108:BJ108"/>
    <mergeCell ref="BI109:BJ109"/>
    <mergeCell ref="Z113:AA113"/>
    <mergeCell ref="AT113:AU113"/>
    <mergeCell ref="AY113:AZ113"/>
    <mergeCell ref="AO114:AP114"/>
    <mergeCell ref="AO113:AP113"/>
    <mergeCell ref="Z114:AA114"/>
    <mergeCell ref="AE114:AF114"/>
    <mergeCell ref="AJ113:AK113"/>
    <mergeCell ref="AE113:AF113"/>
    <mergeCell ref="AX108:AX115"/>
    <mergeCell ref="AY108:AZ108"/>
    <mergeCell ref="AY109:AZ109"/>
    <mergeCell ref="AY111:AZ111"/>
    <mergeCell ref="AJ112:AK112"/>
    <mergeCell ref="AD108:AD115"/>
    <mergeCell ref="AE108:AF108"/>
    <mergeCell ref="AE115:AF115"/>
    <mergeCell ref="AJ115:AK115"/>
    <mergeCell ref="AE111:AF111"/>
    <mergeCell ref="AJ111:AK111"/>
    <mergeCell ref="AO108:AP108"/>
    <mergeCell ref="AO109:AP109"/>
    <mergeCell ref="AO110:AP110"/>
    <mergeCell ref="AO112:AP112"/>
    <mergeCell ref="AO115:AP115"/>
    <mergeCell ref="AE110:AF110"/>
    <mergeCell ref="AJ110:AK110"/>
    <mergeCell ref="AS108:AS115"/>
    <mergeCell ref="AT108:AU108"/>
    <mergeCell ref="AT109:AU109"/>
    <mergeCell ref="AN108:AN115"/>
    <mergeCell ref="AT111:AU111"/>
    <mergeCell ref="AT110:AU110"/>
    <mergeCell ref="AJ114:AK114"/>
    <mergeCell ref="AT114:AU114"/>
    <mergeCell ref="AE112:AF112"/>
    <mergeCell ref="AI108:AI115"/>
    <mergeCell ref="AJ108:AK108"/>
    <mergeCell ref="AE109:AF109"/>
    <mergeCell ref="AJ109:AK109"/>
    <mergeCell ref="BS109:BT109"/>
    <mergeCell ref="BX109:BY109"/>
    <mergeCell ref="BN111:BO111"/>
    <mergeCell ref="BS111:BT111"/>
    <mergeCell ref="BX111:BY111"/>
    <mergeCell ref="BI111:BJ111"/>
    <mergeCell ref="J108:J115"/>
    <mergeCell ref="F113:G113"/>
    <mergeCell ref="K113:L113"/>
    <mergeCell ref="P113:Q113"/>
    <mergeCell ref="U113:V113"/>
    <mergeCell ref="Z115:AA115"/>
    <mergeCell ref="O108:O115"/>
    <mergeCell ref="P108:Q108"/>
    <mergeCell ref="K109:L109"/>
    <mergeCell ref="P109:Q109"/>
    <mergeCell ref="K110:L110"/>
    <mergeCell ref="P110:Q110"/>
    <mergeCell ref="K111:L111"/>
    <mergeCell ref="P111:Q111"/>
    <mergeCell ref="K108:L108"/>
    <mergeCell ref="K114:L114"/>
    <mergeCell ref="P114:Q114"/>
    <mergeCell ref="Z108:AA108"/>
    <mergeCell ref="K112:L112"/>
    <mergeCell ref="AY112:AZ112"/>
    <mergeCell ref="BD112:BE112"/>
    <mergeCell ref="T108:T115"/>
    <mergeCell ref="U108:V108"/>
    <mergeCell ref="U109:V109"/>
    <mergeCell ref="U110:V110"/>
    <mergeCell ref="U111:V111"/>
    <mergeCell ref="Z111:AA111"/>
    <mergeCell ref="Y108:Y115"/>
    <mergeCell ref="U112:V112"/>
    <mergeCell ref="Z112:AA112"/>
    <mergeCell ref="Z109:AA109"/>
    <mergeCell ref="AY110:AZ110"/>
    <mergeCell ref="BD110:BE110"/>
    <mergeCell ref="AO111:AP111"/>
    <mergeCell ref="P112:Q112"/>
    <mergeCell ref="K115:L115"/>
    <mergeCell ref="P115:Q115"/>
    <mergeCell ref="U115:V115"/>
    <mergeCell ref="Z110:AA110"/>
    <mergeCell ref="AT115:AU115"/>
    <mergeCell ref="AT112:AU112"/>
    <mergeCell ref="U114:V114"/>
    <mergeCell ref="A23:A40"/>
    <mergeCell ref="A41:A44"/>
    <mergeCell ref="A45:A51"/>
    <mergeCell ref="A56:A63"/>
    <mergeCell ref="A64:A75"/>
    <mergeCell ref="F111:G111"/>
    <mergeCell ref="A52:A55"/>
    <mergeCell ref="A76:A79"/>
    <mergeCell ref="F114:G114"/>
    <mergeCell ref="A80:A83"/>
    <mergeCell ref="A84:A92"/>
    <mergeCell ref="A93:A104"/>
    <mergeCell ref="E108:E115"/>
    <mergeCell ref="F108:G108"/>
    <mergeCell ref="F109:G109"/>
    <mergeCell ref="F110:G110"/>
    <mergeCell ref="F112:G112"/>
    <mergeCell ref="F115:G115"/>
    <mergeCell ref="BW5:BY5"/>
    <mergeCell ref="BM5:BO5"/>
    <mergeCell ref="A7:A22"/>
    <mergeCell ref="CE5:CE6"/>
    <mergeCell ref="CF5:CF6"/>
    <mergeCell ref="CB5:CD5"/>
    <mergeCell ref="BZ5:BZ6"/>
    <mergeCell ref="CA5:CA6"/>
    <mergeCell ref="H5:H6"/>
    <mergeCell ref="I5:I6"/>
    <mergeCell ref="J5:L5"/>
    <mergeCell ref="M5:M6"/>
    <mergeCell ref="N5:N6"/>
    <mergeCell ref="O5:Q5"/>
    <mergeCell ref="A4:A6"/>
    <mergeCell ref="B4:B6"/>
    <mergeCell ref="C4:C6"/>
    <mergeCell ref="D4:D6"/>
    <mergeCell ref="E4:I4"/>
    <mergeCell ref="E5:G5"/>
    <mergeCell ref="BP5:BP6"/>
    <mergeCell ref="BQ5:BQ6"/>
    <mergeCell ref="BR5:BT5"/>
    <mergeCell ref="CB4:CF4"/>
    <mergeCell ref="AN4:AR4"/>
    <mergeCell ref="AI4:AM4"/>
    <mergeCell ref="AB5:AB6"/>
    <mergeCell ref="AC5:AC6"/>
    <mergeCell ref="AD5:AF5"/>
    <mergeCell ref="AG5:AG6"/>
    <mergeCell ref="AH5:AH6"/>
    <mergeCell ref="AI5:AK5"/>
    <mergeCell ref="AV5:AV6"/>
    <mergeCell ref="AW5:AW6"/>
    <mergeCell ref="AX5:AZ5"/>
    <mergeCell ref="BA5:BA6"/>
    <mergeCell ref="BB5:BB6"/>
    <mergeCell ref="AN5:AP5"/>
    <mergeCell ref="AL5:AL6"/>
    <mergeCell ref="AM5:AM6"/>
    <mergeCell ref="AQ5:AQ6"/>
    <mergeCell ref="AR5:AR6"/>
    <mergeCell ref="AS5:AU5"/>
    <mergeCell ref="BC5:BE5"/>
    <mergeCell ref="AX4:BB4"/>
    <mergeCell ref="BU5:BU6"/>
    <mergeCell ref="BV5:BV6"/>
    <mergeCell ref="R5:R6"/>
    <mergeCell ref="S5:S6"/>
    <mergeCell ref="T5:V5"/>
    <mergeCell ref="W5:W6"/>
    <mergeCell ref="X5:X6"/>
    <mergeCell ref="Y5:AA5"/>
    <mergeCell ref="BL5:BL6"/>
    <mergeCell ref="BH5:BJ5"/>
    <mergeCell ref="BF5:BF6"/>
    <mergeCell ref="BG5:BG6"/>
    <mergeCell ref="BK5:BK6"/>
    <mergeCell ref="BW3:CA3"/>
    <mergeCell ref="CB3:CF3"/>
    <mergeCell ref="BH3:BL3"/>
    <mergeCell ref="BM3:BQ3"/>
    <mergeCell ref="BR3:BV3"/>
    <mergeCell ref="AS3:AW3"/>
    <mergeCell ref="AX3:BB3"/>
    <mergeCell ref="BC3:BG3"/>
    <mergeCell ref="J4:N4"/>
    <mergeCell ref="O4:S4"/>
    <mergeCell ref="Y4:AC4"/>
    <mergeCell ref="AD4:AH4"/>
    <mergeCell ref="T4:X4"/>
    <mergeCell ref="AD3:AH3"/>
    <mergeCell ref="AI3:AM3"/>
    <mergeCell ref="J3:N3"/>
    <mergeCell ref="O3:S3"/>
    <mergeCell ref="AN3:AR3"/>
    <mergeCell ref="BR4:BV4"/>
    <mergeCell ref="BW4:CA4"/>
    <mergeCell ref="BH4:BL4"/>
    <mergeCell ref="BM4:BQ4"/>
    <mergeCell ref="BC4:BG4"/>
    <mergeCell ref="AS4:AW4"/>
    <mergeCell ref="A1:D3"/>
    <mergeCell ref="E1:X1"/>
    <mergeCell ref="Y1:AR1"/>
    <mergeCell ref="BC2:BG2"/>
    <mergeCell ref="AS2:AW2"/>
    <mergeCell ref="AX2:BB2"/>
    <mergeCell ref="AN2:AR2"/>
    <mergeCell ref="E3:I3"/>
    <mergeCell ref="T3:X3"/>
    <mergeCell ref="Y3:AC3"/>
    <mergeCell ref="AS1:BL1"/>
    <mergeCell ref="BH2:BL2"/>
    <mergeCell ref="BM1:CF1"/>
    <mergeCell ref="E2:I2"/>
    <mergeCell ref="J2:N2"/>
    <mergeCell ref="O2:S2"/>
    <mergeCell ref="T2:X2"/>
    <mergeCell ref="Y2:AC2"/>
    <mergeCell ref="AD2:AH2"/>
    <mergeCell ref="AI2:AM2"/>
    <mergeCell ref="CB2:CF2"/>
    <mergeCell ref="BW2:CA2"/>
    <mergeCell ref="BM2:BQ2"/>
    <mergeCell ref="BR2:BV2"/>
  </mergeCells>
  <dataValidations count="2">
    <dataValidation type="list" allowBlank="1" showInputMessage="1" showErrorMessage="1" sqref="CA7:CA104 BB7:BB104 S7:S104 BG7:BG104 N7:N104 I7:I104 X7:X104 AW7:AW104 BQ7:BQ104 BV7:BV104 CF7:CF104 AM7:AM104 AH7:AH104 AC7:AC104 AR7:AR104 BL7:BL104">
      <formula1>"-,2200,2400,2600,2800,3000,3200,3400"</formula1>
    </dataValidation>
    <dataValidation type="list" allowBlank="1" showInputMessage="1" showErrorMessage="1" sqref="BP7:BP104 BA7:BA104 R7:R104 BF7:BF104 H7:H104 M7:M104 W7:W104 AV7:AV104 BU7:BU104 BZ7:BZ104 CE7:CE104 AB7:AB104 AG7:AG104 AL7:AL104 AQ7:AQ104 BK7:BK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D3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16384" width="9.140625" style="3"/>
  </cols>
  <sheetData>
    <row r="1" spans="1:44" ht="32.25" customHeight="1" thickBot="1" x14ac:dyDescent="0.25">
      <c r="A1" s="482" t="s">
        <v>193</v>
      </c>
      <c r="B1" s="482"/>
      <c r="C1" s="482"/>
      <c r="D1" s="483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516" t="s">
        <v>231</v>
      </c>
      <c r="P1" s="517"/>
      <c r="Q1" s="517"/>
      <c r="R1" s="517"/>
      <c r="S1" s="517"/>
      <c r="T1" s="517"/>
      <c r="U1" s="517"/>
      <c r="V1" s="517"/>
      <c r="W1" s="517"/>
      <c r="X1" s="517"/>
      <c r="Y1" s="525" t="s">
        <v>73</v>
      </c>
      <c r="Z1" s="526"/>
      <c r="AA1" s="526"/>
      <c r="AB1" s="526"/>
      <c r="AC1" s="526"/>
      <c r="AD1" s="526"/>
      <c r="AE1" s="526"/>
      <c r="AF1" s="526"/>
      <c r="AG1" s="526"/>
      <c r="AH1" s="526"/>
      <c r="AI1" s="523" t="s">
        <v>233</v>
      </c>
      <c r="AJ1" s="524"/>
      <c r="AK1" s="524"/>
      <c r="AL1" s="524"/>
      <c r="AM1" s="524"/>
      <c r="AN1" s="524"/>
      <c r="AO1" s="524"/>
      <c r="AP1" s="524"/>
      <c r="AQ1" s="524"/>
      <c r="AR1" s="524"/>
    </row>
    <row r="2" spans="1:44" ht="34.5" customHeight="1" thickBot="1" x14ac:dyDescent="0.25">
      <c r="A2" s="482"/>
      <c r="B2" s="482"/>
      <c r="C2" s="482"/>
      <c r="D2" s="483"/>
      <c r="E2" s="456" t="s">
        <v>246</v>
      </c>
      <c r="F2" s="457"/>
      <c r="G2" s="457"/>
      <c r="H2" s="457"/>
      <c r="I2" s="458"/>
      <c r="J2" s="456" t="s">
        <v>246</v>
      </c>
      <c r="K2" s="457"/>
      <c r="L2" s="457"/>
      <c r="M2" s="457"/>
      <c r="N2" s="458"/>
      <c r="O2" s="486" t="s">
        <v>246</v>
      </c>
      <c r="P2" s="487"/>
      <c r="Q2" s="487"/>
      <c r="R2" s="487"/>
      <c r="S2" s="488"/>
      <c r="T2" s="486" t="s">
        <v>246</v>
      </c>
      <c r="U2" s="487"/>
      <c r="V2" s="487"/>
      <c r="W2" s="487"/>
      <c r="X2" s="488"/>
      <c r="Y2" s="492" t="s">
        <v>246</v>
      </c>
      <c r="Z2" s="493"/>
      <c r="AA2" s="493"/>
      <c r="AB2" s="493"/>
      <c r="AC2" s="494"/>
      <c r="AD2" s="492" t="s">
        <v>246</v>
      </c>
      <c r="AE2" s="493"/>
      <c r="AF2" s="493"/>
      <c r="AG2" s="493"/>
      <c r="AH2" s="494"/>
      <c r="AI2" s="489" t="s">
        <v>246</v>
      </c>
      <c r="AJ2" s="490"/>
      <c r="AK2" s="490"/>
      <c r="AL2" s="490"/>
      <c r="AM2" s="491"/>
      <c r="AN2" s="489" t="s">
        <v>246</v>
      </c>
      <c r="AO2" s="490"/>
      <c r="AP2" s="490"/>
      <c r="AQ2" s="490"/>
      <c r="AR2" s="491"/>
    </row>
    <row r="3" spans="1:44" ht="24" customHeight="1" thickBot="1" x14ac:dyDescent="0.25">
      <c r="A3" s="484"/>
      <c r="B3" s="484"/>
      <c r="C3" s="484"/>
      <c r="D3" s="485"/>
      <c r="E3" s="453" t="s">
        <v>157</v>
      </c>
      <c r="F3" s="454"/>
      <c r="G3" s="454"/>
      <c r="H3" s="454"/>
      <c r="I3" s="455"/>
      <c r="J3" s="518" t="s">
        <v>157</v>
      </c>
      <c r="K3" s="519"/>
      <c r="L3" s="519"/>
      <c r="M3" s="519"/>
      <c r="N3" s="520"/>
      <c r="O3" s="513" t="s">
        <v>157</v>
      </c>
      <c r="P3" s="514"/>
      <c r="Q3" s="514"/>
      <c r="R3" s="514"/>
      <c r="S3" s="515"/>
      <c r="T3" s="513" t="s">
        <v>157</v>
      </c>
      <c r="U3" s="514"/>
      <c r="V3" s="514"/>
      <c r="W3" s="514"/>
      <c r="X3" s="515"/>
      <c r="Y3" s="510" t="s">
        <v>157</v>
      </c>
      <c r="Z3" s="511"/>
      <c r="AA3" s="511"/>
      <c r="AB3" s="511"/>
      <c r="AC3" s="512"/>
      <c r="AD3" s="510" t="s">
        <v>157</v>
      </c>
      <c r="AE3" s="511"/>
      <c r="AF3" s="511"/>
      <c r="AG3" s="511"/>
      <c r="AH3" s="512"/>
      <c r="AI3" s="507" t="s">
        <v>157</v>
      </c>
      <c r="AJ3" s="508"/>
      <c r="AK3" s="508"/>
      <c r="AL3" s="508"/>
      <c r="AM3" s="509"/>
      <c r="AN3" s="507" t="s">
        <v>157</v>
      </c>
      <c r="AO3" s="508"/>
      <c r="AP3" s="508"/>
      <c r="AQ3" s="508"/>
      <c r="AR3" s="509"/>
    </row>
    <row r="4" spans="1:4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247</v>
      </c>
      <c r="F4" s="457"/>
      <c r="G4" s="457"/>
      <c r="H4" s="457"/>
      <c r="I4" s="458"/>
      <c r="J4" s="456" t="s">
        <v>247</v>
      </c>
      <c r="K4" s="457"/>
      <c r="L4" s="457"/>
      <c r="M4" s="457"/>
      <c r="N4" s="458"/>
      <c r="O4" s="486" t="s">
        <v>247</v>
      </c>
      <c r="P4" s="487"/>
      <c r="Q4" s="487"/>
      <c r="R4" s="487"/>
      <c r="S4" s="488"/>
      <c r="T4" s="486" t="s">
        <v>247</v>
      </c>
      <c r="U4" s="487"/>
      <c r="V4" s="487"/>
      <c r="W4" s="487"/>
      <c r="X4" s="488"/>
      <c r="Y4" s="492" t="s">
        <v>247</v>
      </c>
      <c r="Z4" s="493"/>
      <c r="AA4" s="493"/>
      <c r="AB4" s="493"/>
      <c r="AC4" s="494"/>
      <c r="AD4" s="492" t="s">
        <v>247</v>
      </c>
      <c r="AE4" s="493"/>
      <c r="AF4" s="493"/>
      <c r="AG4" s="493"/>
      <c r="AH4" s="494"/>
      <c r="AI4" s="489" t="s">
        <v>247</v>
      </c>
      <c r="AJ4" s="490"/>
      <c r="AK4" s="490"/>
      <c r="AL4" s="490"/>
      <c r="AM4" s="491"/>
      <c r="AN4" s="489" t="s">
        <v>247</v>
      </c>
      <c r="AO4" s="490"/>
      <c r="AP4" s="490"/>
      <c r="AQ4" s="490"/>
      <c r="AR4" s="491"/>
    </row>
    <row r="5" spans="1:4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143</v>
      </c>
      <c r="P5" s="474"/>
      <c r="Q5" s="475"/>
      <c r="R5" s="459" t="s">
        <v>97</v>
      </c>
      <c r="S5" s="459" t="s">
        <v>198</v>
      </c>
      <c r="T5" s="473" t="s">
        <v>144</v>
      </c>
      <c r="U5" s="474"/>
      <c r="V5" s="475"/>
      <c r="W5" s="459" t="s">
        <v>97</v>
      </c>
      <c r="X5" s="459" t="s">
        <v>198</v>
      </c>
      <c r="Y5" s="473" t="s">
        <v>212</v>
      </c>
      <c r="Z5" s="474"/>
      <c r="AA5" s="475"/>
      <c r="AB5" s="459" t="s">
        <v>97</v>
      </c>
      <c r="AC5" s="459" t="s">
        <v>198</v>
      </c>
      <c r="AD5" s="473" t="s">
        <v>148</v>
      </c>
      <c r="AE5" s="474"/>
      <c r="AF5" s="475"/>
      <c r="AG5" s="459" t="s">
        <v>97</v>
      </c>
      <c r="AH5" s="459" t="s">
        <v>198</v>
      </c>
      <c r="AI5" s="473" t="s">
        <v>149</v>
      </c>
      <c r="AJ5" s="474"/>
      <c r="AK5" s="475"/>
      <c r="AL5" s="459" t="s">
        <v>97</v>
      </c>
      <c r="AM5" s="459" t="s">
        <v>198</v>
      </c>
      <c r="AN5" s="473" t="s">
        <v>150</v>
      </c>
      <c r="AO5" s="474"/>
      <c r="AP5" s="475"/>
      <c r="AQ5" s="459" t="s">
        <v>97</v>
      </c>
      <c r="AR5" s="459" t="s">
        <v>198</v>
      </c>
    </row>
    <row r="6" spans="1:4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</row>
    <row r="7" spans="1:4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124</v>
      </c>
      <c r="F7" s="69">
        <v>30</v>
      </c>
      <c r="G7" s="59" t="s">
        <v>130</v>
      </c>
      <c r="H7" s="119" t="s">
        <v>4</v>
      </c>
      <c r="I7" s="119" t="s">
        <v>4</v>
      </c>
      <c r="J7" s="9">
        <f t="shared" ref="J7:J70" si="0">E7+10</f>
        <v>134</v>
      </c>
      <c r="K7" s="69">
        <v>30</v>
      </c>
      <c r="L7" s="59" t="s">
        <v>130</v>
      </c>
      <c r="M7" s="119" t="s">
        <v>4</v>
      </c>
      <c r="N7" s="119" t="s">
        <v>4</v>
      </c>
      <c r="O7" s="9">
        <f t="shared" ref="O7:O20" si="1">E7+16</f>
        <v>140</v>
      </c>
      <c r="P7" s="69">
        <v>30</v>
      </c>
      <c r="Q7" s="59" t="s">
        <v>130</v>
      </c>
      <c r="R7" s="119" t="s">
        <v>4</v>
      </c>
      <c r="S7" s="119" t="s">
        <v>4</v>
      </c>
      <c r="T7" s="9">
        <f t="shared" ref="T7:T21" si="2">O7+10</f>
        <v>150</v>
      </c>
      <c r="U7" s="69">
        <v>30</v>
      </c>
      <c r="V7" s="59" t="s">
        <v>130</v>
      </c>
      <c r="W7" s="119" t="s">
        <v>4</v>
      </c>
      <c r="X7" s="119" t="s">
        <v>4</v>
      </c>
      <c r="Y7" s="9">
        <v>124</v>
      </c>
      <c r="Z7" s="69">
        <v>30</v>
      </c>
      <c r="AA7" s="59" t="s">
        <v>130</v>
      </c>
      <c r="AB7" s="119" t="s">
        <v>4</v>
      </c>
      <c r="AC7" s="119" t="s">
        <v>4</v>
      </c>
      <c r="AD7" s="9">
        <f t="shared" ref="AD7:AD70" si="3">Y7+10</f>
        <v>134</v>
      </c>
      <c r="AE7" s="69">
        <v>30</v>
      </c>
      <c r="AF7" s="59" t="s">
        <v>130</v>
      </c>
      <c r="AG7" s="119" t="s">
        <v>4</v>
      </c>
      <c r="AH7" s="119" t="s">
        <v>4</v>
      </c>
      <c r="AI7" s="9">
        <f t="shared" ref="AI7:AI20" si="4">Y7+16</f>
        <v>140</v>
      </c>
      <c r="AJ7" s="69">
        <v>30</v>
      </c>
      <c r="AK7" s="59" t="s">
        <v>130</v>
      </c>
      <c r="AL7" s="119" t="s">
        <v>4</v>
      </c>
      <c r="AM7" s="119" t="s">
        <v>4</v>
      </c>
      <c r="AN7" s="9">
        <f t="shared" ref="AN7:AN70" si="5">AI7+10</f>
        <v>150</v>
      </c>
      <c r="AO7" s="69">
        <v>30</v>
      </c>
      <c r="AP7" s="59" t="s">
        <v>130</v>
      </c>
      <c r="AQ7" s="119" t="s">
        <v>4</v>
      </c>
      <c r="AR7" s="119" t="s">
        <v>4</v>
      </c>
    </row>
    <row r="8" spans="1:4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124</v>
      </c>
      <c r="F8" s="207">
        <v>3.8</v>
      </c>
      <c r="G8" s="61" t="s">
        <v>131</v>
      </c>
      <c r="H8" s="120" t="s">
        <v>134</v>
      </c>
      <c r="I8" s="120" t="s">
        <v>4</v>
      </c>
      <c r="J8" s="12">
        <f t="shared" si="0"/>
        <v>134</v>
      </c>
      <c r="K8" s="207">
        <v>3.8</v>
      </c>
      <c r="L8" s="61" t="s">
        <v>131</v>
      </c>
      <c r="M8" s="120" t="s">
        <v>134</v>
      </c>
      <c r="N8" s="120" t="s">
        <v>4</v>
      </c>
      <c r="O8" s="12">
        <f t="shared" si="1"/>
        <v>140</v>
      </c>
      <c r="P8" s="207">
        <v>3.8</v>
      </c>
      <c r="Q8" s="61" t="s">
        <v>131</v>
      </c>
      <c r="R8" s="120" t="s">
        <v>134</v>
      </c>
      <c r="S8" s="120" t="s">
        <v>4</v>
      </c>
      <c r="T8" s="12">
        <f t="shared" si="2"/>
        <v>150</v>
      </c>
      <c r="U8" s="207">
        <v>3.8</v>
      </c>
      <c r="V8" s="61" t="s">
        <v>131</v>
      </c>
      <c r="W8" s="120" t="s">
        <v>134</v>
      </c>
      <c r="X8" s="120" t="s">
        <v>4</v>
      </c>
      <c r="Y8" s="12">
        <v>124</v>
      </c>
      <c r="Z8" s="207">
        <v>3.8</v>
      </c>
      <c r="AA8" s="61" t="s">
        <v>131</v>
      </c>
      <c r="AB8" s="120" t="s">
        <v>134</v>
      </c>
      <c r="AC8" s="120" t="s">
        <v>4</v>
      </c>
      <c r="AD8" s="12">
        <f t="shared" si="3"/>
        <v>134</v>
      </c>
      <c r="AE8" s="207">
        <v>3.8</v>
      </c>
      <c r="AF8" s="61" t="s">
        <v>131</v>
      </c>
      <c r="AG8" s="120" t="s">
        <v>134</v>
      </c>
      <c r="AH8" s="120" t="s">
        <v>4</v>
      </c>
      <c r="AI8" s="12">
        <f t="shared" si="4"/>
        <v>140</v>
      </c>
      <c r="AJ8" s="207">
        <v>3.8</v>
      </c>
      <c r="AK8" s="61" t="s">
        <v>131</v>
      </c>
      <c r="AL8" s="120" t="s">
        <v>134</v>
      </c>
      <c r="AM8" s="120" t="s">
        <v>4</v>
      </c>
      <c r="AN8" s="12">
        <f t="shared" si="5"/>
        <v>150</v>
      </c>
      <c r="AO8" s="207">
        <v>3.8</v>
      </c>
      <c r="AP8" s="61" t="s">
        <v>131</v>
      </c>
      <c r="AQ8" s="120" t="s">
        <v>134</v>
      </c>
      <c r="AR8" s="120" t="s">
        <v>4</v>
      </c>
    </row>
    <row r="9" spans="1:4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122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132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f t="shared" si="1"/>
        <v>138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2"/>
        <v>148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v>122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3"/>
        <v>132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f t="shared" si="4"/>
        <v>138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5"/>
        <v>148</v>
      </c>
      <c r="AO9" s="70" t="s">
        <v>4</v>
      </c>
      <c r="AP9" s="61" t="s">
        <v>130</v>
      </c>
      <c r="AQ9" s="121" t="s">
        <v>4</v>
      </c>
      <c r="AR9" s="121" t="s">
        <v>4</v>
      </c>
    </row>
    <row r="10" spans="1:4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122</v>
      </c>
      <c r="F10" s="71">
        <v>1</v>
      </c>
      <c r="G10" s="61" t="s">
        <v>132</v>
      </c>
      <c r="H10" s="120" t="s">
        <v>182</v>
      </c>
      <c r="I10" s="120" t="s">
        <v>136</v>
      </c>
      <c r="J10" s="15">
        <f t="shared" si="0"/>
        <v>132</v>
      </c>
      <c r="K10" s="71">
        <v>1</v>
      </c>
      <c r="L10" s="61" t="s">
        <v>132</v>
      </c>
      <c r="M10" s="120" t="s">
        <v>182</v>
      </c>
      <c r="N10" s="120" t="s">
        <v>136</v>
      </c>
      <c r="O10" s="15">
        <f t="shared" si="1"/>
        <v>138</v>
      </c>
      <c r="P10" s="71">
        <v>1</v>
      </c>
      <c r="Q10" s="61" t="s">
        <v>132</v>
      </c>
      <c r="R10" s="120" t="s">
        <v>182</v>
      </c>
      <c r="S10" s="120" t="s">
        <v>136</v>
      </c>
      <c r="T10" s="15">
        <f t="shared" si="2"/>
        <v>148</v>
      </c>
      <c r="U10" s="71">
        <v>1</v>
      </c>
      <c r="V10" s="61" t="s">
        <v>132</v>
      </c>
      <c r="W10" s="120" t="s">
        <v>182</v>
      </c>
      <c r="X10" s="120" t="s">
        <v>136</v>
      </c>
      <c r="Y10" s="15">
        <v>122</v>
      </c>
      <c r="Z10" s="71">
        <v>1</v>
      </c>
      <c r="AA10" s="61" t="s">
        <v>132</v>
      </c>
      <c r="AB10" s="120" t="s">
        <v>182</v>
      </c>
      <c r="AC10" s="120" t="s">
        <v>136</v>
      </c>
      <c r="AD10" s="15">
        <f t="shared" si="3"/>
        <v>132</v>
      </c>
      <c r="AE10" s="71">
        <v>1</v>
      </c>
      <c r="AF10" s="61" t="s">
        <v>132</v>
      </c>
      <c r="AG10" s="120" t="s">
        <v>182</v>
      </c>
      <c r="AH10" s="120" t="s">
        <v>136</v>
      </c>
      <c r="AI10" s="15">
        <f t="shared" si="4"/>
        <v>138</v>
      </c>
      <c r="AJ10" s="71">
        <v>1</v>
      </c>
      <c r="AK10" s="61" t="s">
        <v>132</v>
      </c>
      <c r="AL10" s="120" t="s">
        <v>182</v>
      </c>
      <c r="AM10" s="120" t="s">
        <v>136</v>
      </c>
      <c r="AN10" s="15">
        <f t="shared" si="5"/>
        <v>148</v>
      </c>
      <c r="AO10" s="71">
        <v>1</v>
      </c>
      <c r="AP10" s="61" t="s">
        <v>132</v>
      </c>
      <c r="AQ10" s="120" t="s">
        <v>182</v>
      </c>
      <c r="AR10" s="120" t="s">
        <v>136</v>
      </c>
    </row>
    <row r="11" spans="1:4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121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131</v>
      </c>
      <c r="K11" s="71" t="s">
        <v>4</v>
      </c>
      <c r="L11" s="61" t="s">
        <v>132</v>
      </c>
      <c r="M11" s="120" t="s">
        <v>4</v>
      </c>
      <c r="N11" s="120" t="s">
        <v>4</v>
      </c>
      <c r="O11" s="15">
        <f t="shared" si="1"/>
        <v>137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147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v>121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3"/>
        <v>131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15">
        <f t="shared" si="4"/>
        <v>137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5"/>
        <v>147</v>
      </c>
      <c r="AO11" s="71" t="s">
        <v>4</v>
      </c>
      <c r="AP11" s="61" t="s">
        <v>132</v>
      </c>
      <c r="AQ11" s="120" t="s">
        <v>4</v>
      </c>
      <c r="AR11" s="120" t="s">
        <v>4</v>
      </c>
    </row>
    <row r="12" spans="1:4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121</v>
      </c>
      <c r="F12" s="71">
        <v>35</v>
      </c>
      <c r="G12" s="61" t="s">
        <v>133</v>
      </c>
      <c r="H12" s="120" t="s">
        <v>182</v>
      </c>
      <c r="I12" s="120" t="s">
        <v>136</v>
      </c>
      <c r="J12" s="15">
        <f t="shared" si="0"/>
        <v>131</v>
      </c>
      <c r="K12" s="71">
        <v>35</v>
      </c>
      <c r="L12" s="61" t="s">
        <v>133</v>
      </c>
      <c r="M12" s="120" t="s">
        <v>182</v>
      </c>
      <c r="N12" s="120" t="s">
        <v>136</v>
      </c>
      <c r="O12" s="15">
        <f t="shared" si="1"/>
        <v>137</v>
      </c>
      <c r="P12" s="71">
        <v>35</v>
      </c>
      <c r="Q12" s="61" t="s">
        <v>133</v>
      </c>
      <c r="R12" s="120" t="s">
        <v>182</v>
      </c>
      <c r="S12" s="120" t="s">
        <v>136</v>
      </c>
      <c r="T12" s="15">
        <f t="shared" si="2"/>
        <v>147</v>
      </c>
      <c r="U12" s="71">
        <v>35</v>
      </c>
      <c r="V12" s="61" t="s">
        <v>133</v>
      </c>
      <c r="W12" s="120" t="s">
        <v>182</v>
      </c>
      <c r="X12" s="120" t="s">
        <v>136</v>
      </c>
      <c r="Y12" s="15">
        <v>121</v>
      </c>
      <c r="Z12" s="71">
        <v>35</v>
      </c>
      <c r="AA12" s="61" t="s">
        <v>133</v>
      </c>
      <c r="AB12" s="120" t="s">
        <v>182</v>
      </c>
      <c r="AC12" s="120" t="s">
        <v>136</v>
      </c>
      <c r="AD12" s="15">
        <f t="shared" si="3"/>
        <v>131</v>
      </c>
      <c r="AE12" s="71">
        <v>35</v>
      </c>
      <c r="AF12" s="61" t="s">
        <v>133</v>
      </c>
      <c r="AG12" s="120" t="s">
        <v>182</v>
      </c>
      <c r="AH12" s="120" t="s">
        <v>136</v>
      </c>
      <c r="AI12" s="15">
        <f t="shared" si="4"/>
        <v>137</v>
      </c>
      <c r="AJ12" s="71">
        <v>35</v>
      </c>
      <c r="AK12" s="61" t="s">
        <v>133</v>
      </c>
      <c r="AL12" s="120" t="s">
        <v>182</v>
      </c>
      <c r="AM12" s="120" t="s">
        <v>136</v>
      </c>
      <c r="AN12" s="15">
        <f t="shared" si="5"/>
        <v>147</v>
      </c>
      <c r="AO12" s="71">
        <v>35</v>
      </c>
      <c r="AP12" s="61" t="s">
        <v>133</v>
      </c>
      <c r="AQ12" s="120" t="s">
        <v>182</v>
      </c>
      <c r="AR12" s="120" t="s">
        <v>136</v>
      </c>
    </row>
    <row r="13" spans="1:4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116</v>
      </c>
      <c r="F13" s="71">
        <v>30</v>
      </c>
      <c r="G13" s="115" t="s">
        <v>130</v>
      </c>
      <c r="H13" s="120" t="s">
        <v>134</v>
      </c>
      <c r="I13" s="120" t="s">
        <v>140</v>
      </c>
      <c r="J13" s="15">
        <f t="shared" si="0"/>
        <v>126</v>
      </c>
      <c r="K13" s="71">
        <v>30</v>
      </c>
      <c r="L13" s="115" t="s">
        <v>130</v>
      </c>
      <c r="M13" s="120" t="s">
        <v>134</v>
      </c>
      <c r="N13" s="120" t="s">
        <v>140</v>
      </c>
      <c r="O13" s="15">
        <f t="shared" si="1"/>
        <v>132</v>
      </c>
      <c r="P13" s="71">
        <v>30</v>
      </c>
      <c r="Q13" s="115" t="s">
        <v>130</v>
      </c>
      <c r="R13" s="120" t="s">
        <v>134</v>
      </c>
      <c r="S13" s="120" t="s">
        <v>140</v>
      </c>
      <c r="T13" s="15">
        <f t="shared" si="2"/>
        <v>142</v>
      </c>
      <c r="U13" s="71">
        <v>30</v>
      </c>
      <c r="V13" s="115" t="s">
        <v>130</v>
      </c>
      <c r="W13" s="120" t="s">
        <v>134</v>
      </c>
      <c r="X13" s="120" t="s">
        <v>140</v>
      </c>
      <c r="Y13" s="15">
        <v>116</v>
      </c>
      <c r="Z13" s="71">
        <v>30</v>
      </c>
      <c r="AA13" s="115" t="s">
        <v>130</v>
      </c>
      <c r="AB13" s="120" t="s">
        <v>134</v>
      </c>
      <c r="AC13" s="120" t="s">
        <v>140</v>
      </c>
      <c r="AD13" s="15">
        <f t="shared" si="3"/>
        <v>126</v>
      </c>
      <c r="AE13" s="71">
        <v>30</v>
      </c>
      <c r="AF13" s="115" t="s">
        <v>130</v>
      </c>
      <c r="AG13" s="120" t="s">
        <v>134</v>
      </c>
      <c r="AH13" s="120" t="s">
        <v>140</v>
      </c>
      <c r="AI13" s="15">
        <f t="shared" si="4"/>
        <v>132</v>
      </c>
      <c r="AJ13" s="71">
        <v>30</v>
      </c>
      <c r="AK13" s="115" t="s">
        <v>130</v>
      </c>
      <c r="AL13" s="120" t="s">
        <v>134</v>
      </c>
      <c r="AM13" s="120" t="s">
        <v>140</v>
      </c>
      <c r="AN13" s="15">
        <f t="shared" si="5"/>
        <v>142</v>
      </c>
      <c r="AO13" s="71">
        <v>30</v>
      </c>
      <c r="AP13" s="115" t="s">
        <v>130</v>
      </c>
      <c r="AQ13" s="120" t="s">
        <v>134</v>
      </c>
      <c r="AR13" s="120" t="s">
        <v>140</v>
      </c>
    </row>
    <row r="14" spans="1:4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115</v>
      </c>
      <c r="F14" s="71" t="s">
        <v>4</v>
      </c>
      <c r="G14" s="61" t="s">
        <v>132</v>
      </c>
      <c r="H14" s="120" t="s">
        <v>4</v>
      </c>
      <c r="I14" s="120" t="s">
        <v>4</v>
      </c>
      <c r="J14" s="15">
        <f t="shared" si="0"/>
        <v>125</v>
      </c>
      <c r="K14" s="71" t="s">
        <v>4</v>
      </c>
      <c r="L14" s="61" t="s">
        <v>132</v>
      </c>
      <c r="M14" s="120" t="s">
        <v>4</v>
      </c>
      <c r="N14" s="120" t="s">
        <v>4</v>
      </c>
      <c r="O14" s="15">
        <f t="shared" si="1"/>
        <v>131</v>
      </c>
      <c r="P14" s="71" t="s">
        <v>4</v>
      </c>
      <c r="Q14" s="61" t="s">
        <v>132</v>
      </c>
      <c r="R14" s="120" t="s">
        <v>4</v>
      </c>
      <c r="S14" s="120" t="s">
        <v>4</v>
      </c>
      <c r="T14" s="15">
        <f t="shared" si="2"/>
        <v>141</v>
      </c>
      <c r="U14" s="71" t="s">
        <v>4</v>
      </c>
      <c r="V14" s="61" t="s">
        <v>132</v>
      </c>
      <c r="W14" s="120" t="s">
        <v>4</v>
      </c>
      <c r="X14" s="120" t="s">
        <v>4</v>
      </c>
      <c r="Y14" s="15">
        <v>115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15">
        <f t="shared" si="3"/>
        <v>125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15">
        <f t="shared" si="4"/>
        <v>131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15">
        <f t="shared" si="5"/>
        <v>141</v>
      </c>
      <c r="AO14" s="71" t="s">
        <v>4</v>
      </c>
      <c r="AP14" s="61" t="s">
        <v>132</v>
      </c>
      <c r="AQ14" s="120" t="s">
        <v>4</v>
      </c>
      <c r="AR14" s="120" t="s">
        <v>4</v>
      </c>
    </row>
    <row r="15" spans="1:4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115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125</v>
      </c>
      <c r="K15" s="71" t="s">
        <v>4</v>
      </c>
      <c r="L15" s="115" t="s">
        <v>130</v>
      </c>
      <c r="M15" s="120" t="s">
        <v>4</v>
      </c>
      <c r="N15" s="120" t="s">
        <v>4</v>
      </c>
      <c r="O15" s="15">
        <f t="shared" si="1"/>
        <v>131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141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v>115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3"/>
        <v>125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15">
        <f t="shared" si="4"/>
        <v>131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5"/>
        <v>141</v>
      </c>
      <c r="AO15" s="71" t="s">
        <v>4</v>
      </c>
      <c r="AP15" s="115" t="s">
        <v>130</v>
      </c>
      <c r="AQ15" s="120" t="s">
        <v>4</v>
      </c>
      <c r="AR15" s="120" t="s">
        <v>4</v>
      </c>
    </row>
    <row r="16" spans="1:4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115</v>
      </c>
      <c r="F16" s="71">
        <v>50</v>
      </c>
      <c r="G16" s="61" t="s">
        <v>133</v>
      </c>
      <c r="H16" s="120" t="s">
        <v>134</v>
      </c>
      <c r="I16" s="120" t="s">
        <v>152</v>
      </c>
      <c r="J16" s="15">
        <f t="shared" si="0"/>
        <v>125</v>
      </c>
      <c r="K16" s="71">
        <v>50</v>
      </c>
      <c r="L16" s="61" t="s">
        <v>133</v>
      </c>
      <c r="M16" s="120" t="s">
        <v>134</v>
      </c>
      <c r="N16" s="120" t="s">
        <v>152</v>
      </c>
      <c r="O16" s="15">
        <f t="shared" si="1"/>
        <v>131</v>
      </c>
      <c r="P16" s="71">
        <v>50</v>
      </c>
      <c r="Q16" s="61" t="s">
        <v>133</v>
      </c>
      <c r="R16" s="120" t="s">
        <v>134</v>
      </c>
      <c r="S16" s="120" t="s">
        <v>152</v>
      </c>
      <c r="T16" s="15">
        <f t="shared" si="2"/>
        <v>141</v>
      </c>
      <c r="U16" s="71">
        <v>50</v>
      </c>
      <c r="V16" s="61" t="s">
        <v>133</v>
      </c>
      <c r="W16" s="120" t="s">
        <v>134</v>
      </c>
      <c r="X16" s="120" t="s">
        <v>152</v>
      </c>
      <c r="Y16" s="15">
        <v>115</v>
      </c>
      <c r="Z16" s="71">
        <v>50</v>
      </c>
      <c r="AA16" s="61" t="s">
        <v>133</v>
      </c>
      <c r="AB16" s="120" t="s">
        <v>134</v>
      </c>
      <c r="AC16" s="120" t="s">
        <v>152</v>
      </c>
      <c r="AD16" s="15">
        <f t="shared" si="3"/>
        <v>125</v>
      </c>
      <c r="AE16" s="71">
        <v>50</v>
      </c>
      <c r="AF16" s="61" t="s">
        <v>133</v>
      </c>
      <c r="AG16" s="120" t="s">
        <v>134</v>
      </c>
      <c r="AH16" s="120" t="s">
        <v>152</v>
      </c>
      <c r="AI16" s="15">
        <f t="shared" si="4"/>
        <v>131</v>
      </c>
      <c r="AJ16" s="71">
        <v>50</v>
      </c>
      <c r="AK16" s="61" t="s">
        <v>133</v>
      </c>
      <c r="AL16" s="120" t="s">
        <v>134</v>
      </c>
      <c r="AM16" s="120" t="s">
        <v>152</v>
      </c>
      <c r="AN16" s="15">
        <f t="shared" si="5"/>
        <v>141</v>
      </c>
      <c r="AO16" s="71">
        <v>50</v>
      </c>
      <c r="AP16" s="61" t="s">
        <v>133</v>
      </c>
      <c r="AQ16" s="120" t="s">
        <v>134</v>
      </c>
      <c r="AR16" s="120" t="s">
        <v>152</v>
      </c>
    </row>
    <row r="17" spans="1:4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108</v>
      </c>
      <c r="F17" s="71">
        <v>2</v>
      </c>
      <c r="G17" s="61" t="s">
        <v>132</v>
      </c>
      <c r="H17" s="120" t="s">
        <v>134</v>
      </c>
      <c r="I17" s="120" t="s">
        <v>152</v>
      </c>
      <c r="J17" s="15">
        <f t="shared" si="0"/>
        <v>118</v>
      </c>
      <c r="K17" s="71">
        <v>2</v>
      </c>
      <c r="L17" s="61" t="s">
        <v>132</v>
      </c>
      <c r="M17" s="120" t="s">
        <v>134</v>
      </c>
      <c r="N17" s="120" t="s">
        <v>152</v>
      </c>
      <c r="O17" s="15">
        <f t="shared" si="1"/>
        <v>124</v>
      </c>
      <c r="P17" s="71">
        <v>2</v>
      </c>
      <c r="Q17" s="61" t="s">
        <v>132</v>
      </c>
      <c r="R17" s="120" t="s">
        <v>134</v>
      </c>
      <c r="S17" s="120" t="s">
        <v>152</v>
      </c>
      <c r="T17" s="15">
        <f t="shared" si="2"/>
        <v>134</v>
      </c>
      <c r="U17" s="71">
        <v>2</v>
      </c>
      <c r="V17" s="61" t="s">
        <v>132</v>
      </c>
      <c r="W17" s="120" t="s">
        <v>134</v>
      </c>
      <c r="X17" s="120" t="s">
        <v>152</v>
      </c>
      <c r="Y17" s="15">
        <v>108</v>
      </c>
      <c r="Z17" s="71">
        <v>2</v>
      </c>
      <c r="AA17" s="61" t="s">
        <v>132</v>
      </c>
      <c r="AB17" s="120" t="s">
        <v>134</v>
      </c>
      <c r="AC17" s="120" t="s">
        <v>152</v>
      </c>
      <c r="AD17" s="15">
        <f t="shared" si="3"/>
        <v>118</v>
      </c>
      <c r="AE17" s="71">
        <v>2</v>
      </c>
      <c r="AF17" s="61" t="s">
        <v>132</v>
      </c>
      <c r="AG17" s="120" t="s">
        <v>134</v>
      </c>
      <c r="AH17" s="120" t="s">
        <v>152</v>
      </c>
      <c r="AI17" s="15">
        <f t="shared" si="4"/>
        <v>124</v>
      </c>
      <c r="AJ17" s="71">
        <v>2</v>
      </c>
      <c r="AK17" s="61" t="s">
        <v>132</v>
      </c>
      <c r="AL17" s="120" t="s">
        <v>134</v>
      </c>
      <c r="AM17" s="120" t="s">
        <v>152</v>
      </c>
      <c r="AN17" s="15">
        <f t="shared" si="5"/>
        <v>134</v>
      </c>
      <c r="AO17" s="71">
        <v>2</v>
      </c>
      <c r="AP17" s="61" t="s">
        <v>132</v>
      </c>
      <c r="AQ17" s="120" t="s">
        <v>134</v>
      </c>
      <c r="AR17" s="120" t="s">
        <v>152</v>
      </c>
    </row>
    <row r="18" spans="1:4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106</v>
      </c>
      <c r="F18" s="71">
        <v>30</v>
      </c>
      <c r="G18" s="115" t="s">
        <v>130</v>
      </c>
      <c r="H18" s="120" t="s">
        <v>134</v>
      </c>
      <c r="I18" s="120" t="s">
        <v>140</v>
      </c>
      <c r="J18" s="15">
        <f t="shared" si="0"/>
        <v>116</v>
      </c>
      <c r="K18" s="71">
        <v>30</v>
      </c>
      <c r="L18" s="115" t="s">
        <v>130</v>
      </c>
      <c r="M18" s="120" t="s">
        <v>134</v>
      </c>
      <c r="N18" s="120" t="s">
        <v>140</v>
      </c>
      <c r="O18" s="15">
        <f t="shared" si="1"/>
        <v>122</v>
      </c>
      <c r="P18" s="71">
        <v>30</v>
      </c>
      <c r="Q18" s="115" t="s">
        <v>130</v>
      </c>
      <c r="R18" s="120" t="s">
        <v>134</v>
      </c>
      <c r="S18" s="120" t="s">
        <v>140</v>
      </c>
      <c r="T18" s="15">
        <f t="shared" si="2"/>
        <v>132</v>
      </c>
      <c r="U18" s="71">
        <v>30</v>
      </c>
      <c r="V18" s="115" t="s">
        <v>130</v>
      </c>
      <c r="W18" s="120" t="s">
        <v>134</v>
      </c>
      <c r="X18" s="120" t="s">
        <v>140</v>
      </c>
      <c r="Y18" s="15">
        <v>106</v>
      </c>
      <c r="Z18" s="71">
        <v>30</v>
      </c>
      <c r="AA18" s="115" t="s">
        <v>130</v>
      </c>
      <c r="AB18" s="120" t="s">
        <v>134</v>
      </c>
      <c r="AC18" s="120" t="s">
        <v>140</v>
      </c>
      <c r="AD18" s="15">
        <f t="shared" si="3"/>
        <v>116</v>
      </c>
      <c r="AE18" s="71">
        <v>30</v>
      </c>
      <c r="AF18" s="115" t="s">
        <v>130</v>
      </c>
      <c r="AG18" s="120" t="s">
        <v>134</v>
      </c>
      <c r="AH18" s="120" t="s">
        <v>140</v>
      </c>
      <c r="AI18" s="15">
        <f t="shared" si="4"/>
        <v>122</v>
      </c>
      <c r="AJ18" s="71">
        <v>30</v>
      </c>
      <c r="AK18" s="115" t="s">
        <v>130</v>
      </c>
      <c r="AL18" s="120" t="s">
        <v>134</v>
      </c>
      <c r="AM18" s="120" t="s">
        <v>140</v>
      </c>
      <c r="AN18" s="15">
        <f t="shared" si="5"/>
        <v>132</v>
      </c>
      <c r="AO18" s="71">
        <v>30</v>
      </c>
      <c r="AP18" s="115" t="s">
        <v>130</v>
      </c>
      <c r="AQ18" s="120" t="s">
        <v>134</v>
      </c>
      <c r="AR18" s="120" t="s">
        <v>140</v>
      </c>
    </row>
    <row r="19" spans="1:4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105</v>
      </c>
      <c r="F19" s="71">
        <v>2</v>
      </c>
      <c r="G19" s="61" t="s">
        <v>132</v>
      </c>
      <c r="H19" s="120" t="s">
        <v>181</v>
      </c>
      <c r="I19" s="120" t="s">
        <v>136</v>
      </c>
      <c r="J19" s="15">
        <f t="shared" si="0"/>
        <v>115</v>
      </c>
      <c r="K19" s="71">
        <v>2</v>
      </c>
      <c r="L19" s="61" t="s">
        <v>132</v>
      </c>
      <c r="M19" s="120" t="s">
        <v>181</v>
      </c>
      <c r="N19" s="120" t="s">
        <v>136</v>
      </c>
      <c r="O19" s="15">
        <f t="shared" si="1"/>
        <v>121</v>
      </c>
      <c r="P19" s="71">
        <v>2</v>
      </c>
      <c r="Q19" s="61" t="s">
        <v>132</v>
      </c>
      <c r="R19" s="120" t="s">
        <v>181</v>
      </c>
      <c r="S19" s="120" t="s">
        <v>136</v>
      </c>
      <c r="T19" s="15">
        <f t="shared" si="2"/>
        <v>131</v>
      </c>
      <c r="U19" s="71">
        <v>2</v>
      </c>
      <c r="V19" s="61" t="s">
        <v>132</v>
      </c>
      <c r="W19" s="120" t="s">
        <v>181</v>
      </c>
      <c r="X19" s="120" t="s">
        <v>136</v>
      </c>
      <c r="Y19" s="15">
        <v>105</v>
      </c>
      <c r="Z19" s="71">
        <v>2</v>
      </c>
      <c r="AA19" s="61" t="s">
        <v>132</v>
      </c>
      <c r="AB19" s="120" t="s">
        <v>181</v>
      </c>
      <c r="AC19" s="120" t="s">
        <v>136</v>
      </c>
      <c r="AD19" s="15">
        <f t="shared" si="3"/>
        <v>115</v>
      </c>
      <c r="AE19" s="71">
        <v>2</v>
      </c>
      <c r="AF19" s="61" t="s">
        <v>132</v>
      </c>
      <c r="AG19" s="120" t="s">
        <v>181</v>
      </c>
      <c r="AH19" s="120" t="s">
        <v>136</v>
      </c>
      <c r="AI19" s="15">
        <f t="shared" si="4"/>
        <v>121</v>
      </c>
      <c r="AJ19" s="71">
        <v>2</v>
      </c>
      <c r="AK19" s="61" t="s">
        <v>132</v>
      </c>
      <c r="AL19" s="120" t="s">
        <v>181</v>
      </c>
      <c r="AM19" s="120" t="s">
        <v>136</v>
      </c>
      <c r="AN19" s="15">
        <f t="shared" si="5"/>
        <v>131</v>
      </c>
      <c r="AO19" s="71">
        <v>2</v>
      </c>
      <c r="AP19" s="61" t="s">
        <v>132</v>
      </c>
      <c r="AQ19" s="120" t="s">
        <v>181</v>
      </c>
      <c r="AR19" s="120" t="s">
        <v>136</v>
      </c>
    </row>
    <row r="20" spans="1:4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103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113</v>
      </c>
      <c r="K20" s="71" t="s">
        <v>4</v>
      </c>
      <c r="L20" s="115" t="s">
        <v>130</v>
      </c>
      <c r="M20" s="120" t="s">
        <v>4</v>
      </c>
      <c r="N20" s="120" t="s">
        <v>4</v>
      </c>
      <c r="O20" s="15">
        <f t="shared" si="1"/>
        <v>119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129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v>103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3"/>
        <v>113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15">
        <f t="shared" si="4"/>
        <v>119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5"/>
        <v>129</v>
      </c>
      <c r="AO20" s="71" t="s">
        <v>4</v>
      </c>
      <c r="AP20" s="115" t="s">
        <v>130</v>
      </c>
      <c r="AQ20" s="120" t="s">
        <v>4</v>
      </c>
      <c r="AR20" s="120" t="s">
        <v>4</v>
      </c>
    </row>
    <row r="21" spans="1:4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103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113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f>E21+16</f>
        <v>119</v>
      </c>
      <c r="P21" s="175">
        <v>1</v>
      </c>
      <c r="Q21" s="176" t="s">
        <v>132</v>
      </c>
      <c r="R21" s="120" t="s">
        <v>4</v>
      </c>
      <c r="S21" s="120" t="s">
        <v>4</v>
      </c>
      <c r="T21" s="15">
        <f t="shared" si="2"/>
        <v>129</v>
      </c>
      <c r="U21" s="175">
        <v>1</v>
      </c>
      <c r="V21" s="176" t="s">
        <v>132</v>
      </c>
      <c r="W21" s="120" t="s">
        <v>4</v>
      </c>
      <c r="X21" s="120" t="s">
        <v>4</v>
      </c>
      <c r="Y21" s="15">
        <v>103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15">
        <f t="shared" si="3"/>
        <v>113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f>Y21+16</f>
        <v>119</v>
      </c>
      <c r="AJ21" s="175">
        <v>1</v>
      </c>
      <c r="AK21" s="176" t="s">
        <v>132</v>
      </c>
      <c r="AL21" s="120" t="s">
        <v>4</v>
      </c>
      <c r="AM21" s="120" t="s">
        <v>4</v>
      </c>
      <c r="AN21" s="15">
        <f t="shared" si="5"/>
        <v>129</v>
      </c>
      <c r="AO21" s="175">
        <v>1</v>
      </c>
      <c r="AP21" s="176" t="s">
        <v>132</v>
      </c>
      <c r="AQ21" s="120" t="s">
        <v>4</v>
      </c>
      <c r="AR21" s="120" t="s">
        <v>4</v>
      </c>
    </row>
    <row r="22" spans="1:4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103</v>
      </c>
      <c r="F22" s="118">
        <v>15</v>
      </c>
      <c r="G22" s="110" t="s">
        <v>130</v>
      </c>
      <c r="H22" s="120" t="s">
        <v>205</v>
      </c>
      <c r="I22" s="120" t="s">
        <v>135</v>
      </c>
      <c r="J22" s="117">
        <f t="shared" si="0"/>
        <v>113</v>
      </c>
      <c r="K22" s="118">
        <v>15</v>
      </c>
      <c r="L22" s="110" t="s">
        <v>130</v>
      </c>
      <c r="M22" s="120" t="s">
        <v>205</v>
      </c>
      <c r="N22" s="120" t="s">
        <v>135</v>
      </c>
      <c r="O22" s="117">
        <f t="shared" ref="O22:O33" si="6">E22+15</f>
        <v>118</v>
      </c>
      <c r="P22" s="118">
        <v>15</v>
      </c>
      <c r="Q22" s="110" t="s">
        <v>130</v>
      </c>
      <c r="R22" s="120" t="s">
        <v>205</v>
      </c>
      <c r="S22" s="120" t="s">
        <v>135</v>
      </c>
      <c r="T22" s="117">
        <f t="shared" ref="T22:T34" si="7">O22+10</f>
        <v>128</v>
      </c>
      <c r="U22" s="118">
        <v>15</v>
      </c>
      <c r="V22" s="110" t="s">
        <v>130</v>
      </c>
      <c r="W22" s="120" t="s">
        <v>205</v>
      </c>
      <c r="X22" s="120" t="s">
        <v>135</v>
      </c>
      <c r="Y22" s="117">
        <v>103</v>
      </c>
      <c r="Z22" s="118">
        <v>15</v>
      </c>
      <c r="AA22" s="110" t="s">
        <v>130</v>
      </c>
      <c r="AB22" s="120" t="s">
        <v>205</v>
      </c>
      <c r="AC22" s="120" t="s">
        <v>135</v>
      </c>
      <c r="AD22" s="117">
        <f t="shared" si="3"/>
        <v>113</v>
      </c>
      <c r="AE22" s="118">
        <v>15</v>
      </c>
      <c r="AF22" s="110" t="s">
        <v>130</v>
      </c>
      <c r="AG22" s="120" t="s">
        <v>205</v>
      </c>
      <c r="AH22" s="120" t="s">
        <v>135</v>
      </c>
      <c r="AI22" s="117">
        <f t="shared" ref="AI22:AI33" si="8">Y22+15</f>
        <v>118</v>
      </c>
      <c r="AJ22" s="118">
        <v>15</v>
      </c>
      <c r="AK22" s="110" t="s">
        <v>130</v>
      </c>
      <c r="AL22" s="120" t="s">
        <v>205</v>
      </c>
      <c r="AM22" s="120" t="s">
        <v>135</v>
      </c>
      <c r="AN22" s="117">
        <f t="shared" si="5"/>
        <v>128</v>
      </c>
      <c r="AO22" s="118">
        <v>15</v>
      </c>
      <c r="AP22" s="110" t="s">
        <v>130</v>
      </c>
      <c r="AQ22" s="120" t="s">
        <v>205</v>
      </c>
      <c r="AR22" s="120" t="s">
        <v>135</v>
      </c>
    </row>
    <row r="23" spans="1:4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103</v>
      </c>
      <c r="F23" s="69">
        <v>45</v>
      </c>
      <c r="G23" s="59" t="s">
        <v>130</v>
      </c>
      <c r="H23" s="119" t="s">
        <v>205</v>
      </c>
      <c r="I23" s="119" t="s">
        <v>4</v>
      </c>
      <c r="J23" s="9">
        <f t="shared" si="0"/>
        <v>113</v>
      </c>
      <c r="K23" s="69">
        <v>45</v>
      </c>
      <c r="L23" s="59" t="s">
        <v>130</v>
      </c>
      <c r="M23" s="119" t="s">
        <v>205</v>
      </c>
      <c r="N23" s="119" t="s">
        <v>4</v>
      </c>
      <c r="O23" s="9">
        <f t="shared" si="6"/>
        <v>118</v>
      </c>
      <c r="P23" s="69">
        <v>45</v>
      </c>
      <c r="Q23" s="59" t="s">
        <v>130</v>
      </c>
      <c r="R23" s="119" t="s">
        <v>205</v>
      </c>
      <c r="S23" s="119" t="s">
        <v>4</v>
      </c>
      <c r="T23" s="9">
        <f t="shared" si="7"/>
        <v>128</v>
      </c>
      <c r="U23" s="69">
        <v>45</v>
      </c>
      <c r="V23" s="59" t="s">
        <v>130</v>
      </c>
      <c r="W23" s="119" t="s">
        <v>205</v>
      </c>
      <c r="X23" s="119" t="s">
        <v>4</v>
      </c>
      <c r="Y23" s="9">
        <v>103</v>
      </c>
      <c r="Z23" s="69">
        <v>45</v>
      </c>
      <c r="AA23" s="59" t="s">
        <v>130</v>
      </c>
      <c r="AB23" s="119" t="s">
        <v>205</v>
      </c>
      <c r="AC23" s="119" t="s">
        <v>4</v>
      </c>
      <c r="AD23" s="9">
        <f t="shared" si="3"/>
        <v>113</v>
      </c>
      <c r="AE23" s="69">
        <v>45</v>
      </c>
      <c r="AF23" s="59" t="s">
        <v>130</v>
      </c>
      <c r="AG23" s="119" t="s">
        <v>205</v>
      </c>
      <c r="AH23" s="119" t="s">
        <v>4</v>
      </c>
      <c r="AI23" s="9">
        <f t="shared" si="8"/>
        <v>118</v>
      </c>
      <c r="AJ23" s="69">
        <v>45</v>
      </c>
      <c r="AK23" s="59" t="s">
        <v>130</v>
      </c>
      <c r="AL23" s="119" t="s">
        <v>205</v>
      </c>
      <c r="AM23" s="119" t="s">
        <v>4</v>
      </c>
      <c r="AN23" s="9">
        <f t="shared" si="5"/>
        <v>128</v>
      </c>
      <c r="AO23" s="69">
        <v>45</v>
      </c>
      <c r="AP23" s="59" t="s">
        <v>130</v>
      </c>
      <c r="AQ23" s="119" t="s">
        <v>205</v>
      </c>
      <c r="AR23" s="119" t="s">
        <v>4</v>
      </c>
    </row>
    <row r="24" spans="1:4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102</v>
      </c>
      <c r="F24" s="116">
        <v>3.4</v>
      </c>
      <c r="G24" s="61" t="s">
        <v>131</v>
      </c>
      <c r="H24" s="120" t="s">
        <v>134</v>
      </c>
      <c r="I24" s="120" t="s">
        <v>4</v>
      </c>
      <c r="J24" s="15">
        <f t="shared" si="0"/>
        <v>112</v>
      </c>
      <c r="K24" s="116">
        <v>3.4</v>
      </c>
      <c r="L24" s="61" t="s">
        <v>131</v>
      </c>
      <c r="M24" s="120" t="s">
        <v>134</v>
      </c>
      <c r="N24" s="120" t="s">
        <v>4</v>
      </c>
      <c r="O24" s="15">
        <f t="shared" si="6"/>
        <v>117</v>
      </c>
      <c r="P24" s="116">
        <v>3.4</v>
      </c>
      <c r="Q24" s="61" t="s">
        <v>131</v>
      </c>
      <c r="R24" s="120" t="s">
        <v>134</v>
      </c>
      <c r="S24" s="120" t="s">
        <v>4</v>
      </c>
      <c r="T24" s="15">
        <f t="shared" si="7"/>
        <v>127</v>
      </c>
      <c r="U24" s="116">
        <v>3.4</v>
      </c>
      <c r="V24" s="61" t="s">
        <v>131</v>
      </c>
      <c r="W24" s="120" t="s">
        <v>134</v>
      </c>
      <c r="X24" s="120" t="s">
        <v>4</v>
      </c>
      <c r="Y24" s="15">
        <v>102</v>
      </c>
      <c r="Z24" s="116">
        <v>3.4</v>
      </c>
      <c r="AA24" s="61" t="s">
        <v>131</v>
      </c>
      <c r="AB24" s="120" t="s">
        <v>134</v>
      </c>
      <c r="AC24" s="120" t="s">
        <v>4</v>
      </c>
      <c r="AD24" s="15">
        <f t="shared" si="3"/>
        <v>112</v>
      </c>
      <c r="AE24" s="116">
        <v>3.4</v>
      </c>
      <c r="AF24" s="61" t="s">
        <v>131</v>
      </c>
      <c r="AG24" s="120" t="s">
        <v>134</v>
      </c>
      <c r="AH24" s="120" t="s">
        <v>4</v>
      </c>
      <c r="AI24" s="15">
        <f t="shared" si="8"/>
        <v>117</v>
      </c>
      <c r="AJ24" s="116">
        <v>3.4</v>
      </c>
      <c r="AK24" s="61" t="s">
        <v>131</v>
      </c>
      <c r="AL24" s="120" t="s">
        <v>134</v>
      </c>
      <c r="AM24" s="120" t="s">
        <v>4</v>
      </c>
      <c r="AN24" s="15">
        <f t="shared" si="5"/>
        <v>127</v>
      </c>
      <c r="AO24" s="116">
        <v>3.4</v>
      </c>
      <c r="AP24" s="61" t="s">
        <v>131</v>
      </c>
      <c r="AQ24" s="120" t="s">
        <v>134</v>
      </c>
      <c r="AR24" s="120" t="s">
        <v>4</v>
      </c>
    </row>
    <row r="25" spans="1:4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101</v>
      </c>
      <c r="F25" s="71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111</v>
      </c>
      <c r="K25" s="71" t="s">
        <v>4</v>
      </c>
      <c r="L25" s="61" t="s">
        <v>130</v>
      </c>
      <c r="M25" s="121" t="s">
        <v>4</v>
      </c>
      <c r="N25" s="121" t="s">
        <v>4</v>
      </c>
      <c r="O25" s="15">
        <f t="shared" si="6"/>
        <v>116</v>
      </c>
      <c r="P25" s="71" t="s">
        <v>4</v>
      </c>
      <c r="Q25" s="61" t="s">
        <v>130</v>
      </c>
      <c r="R25" s="121" t="s">
        <v>4</v>
      </c>
      <c r="S25" s="121" t="s">
        <v>4</v>
      </c>
      <c r="T25" s="15">
        <f t="shared" si="7"/>
        <v>126</v>
      </c>
      <c r="U25" s="71" t="s">
        <v>4</v>
      </c>
      <c r="V25" s="61" t="s">
        <v>130</v>
      </c>
      <c r="W25" s="121" t="s">
        <v>4</v>
      </c>
      <c r="X25" s="121" t="s">
        <v>4</v>
      </c>
      <c r="Y25" s="15">
        <v>101</v>
      </c>
      <c r="Z25" s="71" t="s">
        <v>4</v>
      </c>
      <c r="AA25" s="61" t="s">
        <v>130</v>
      </c>
      <c r="AB25" s="121" t="s">
        <v>4</v>
      </c>
      <c r="AC25" s="121" t="s">
        <v>4</v>
      </c>
      <c r="AD25" s="15">
        <f t="shared" si="3"/>
        <v>111</v>
      </c>
      <c r="AE25" s="71" t="s">
        <v>4</v>
      </c>
      <c r="AF25" s="61" t="s">
        <v>130</v>
      </c>
      <c r="AG25" s="121" t="s">
        <v>4</v>
      </c>
      <c r="AH25" s="121" t="s">
        <v>4</v>
      </c>
      <c r="AI25" s="15">
        <f t="shared" si="8"/>
        <v>116</v>
      </c>
      <c r="AJ25" s="71" t="s">
        <v>4</v>
      </c>
      <c r="AK25" s="61" t="s">
        <v>130</v>
      </c>
      <c r="AL25" s="121" t="s">
        <v>4</v>
      </c>
      <c r="AM25" s="121" t="s">
        <v>4</v>
      </c>
      <c r="AN25" s="15">
        <f t="shared" si="5"/>
        <v>126</v>
      </c>
      <c r="AO25" s="71" t="s">
        <v>4</v>
      </c>
      <c r="AP25" s="61" t="s">
        <v>130</v>
      </c>
      <c r="AQ25" s="121" t="s">
        <v>4</v>
      </c>
      <c r="AR25" s="121" t="s">
        <v>4</v>
      </c>
    </row>
    <row r="26" spans="1:4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100</v>
      </c>
      <c r="F26" s="71">
        <v>10</v>
      </c>
      <c r="G26" s="61" t="s">
        <v>130</v>
      </c>
      <c r="H26" s="120" t="s">
        <v>134</v>
      </c>
      <c r="I26" s="120" t="s">
        <v>136</v>
      </c>
      <c r="J26" s="15">
        <f t="shared" si="0"/>
        <v>110</v>
      </c>
      <c r="K26" s="71">
        <v>10</v>
      </c>
      <c r="L26" s="61" t="s">
        <v>130</v>
      </c>
      <c r="M26" s="120" t="s">
        <v>134</v>
      </c>
      <c r="N26" s="120" t="s">
        <v>136</v>
      </c>
      <c r="O26" s="15">
        <f t="shared" si="6"/>
        <v>115</v>
      </c>
      <c r="P26" s="71">
        <v>10</v>
      </c>
      <c r="Q26" s="61" t="s">
        <v>130</v>
      </c>
      <c r="R26" s="120" t="s">
        <v>134</v>
      </c>
      <c r="S26" s="120" t="s">
        <v>136</v>
      </c>
      <c r="T26" s="15">
        <f t="shared" si="7"/>
        <v>125</v>
      </c>
      <c r="U26" s="71">
        <v>10</v>
      </c>
      <c r="V26" s="61" t="s">
        <v>130</v>
      </c>
      <c r="W26" s="120" t="s">
        <v>134</v>
      </c>
      <c r="X26" s="120" t="s">
        <v>136</v>
      </c>
      <c r="Y26" s="15">
        <v>100</v>
      </c>
      <c r="Z26" s="71">
        <v>10</v>
      </c>
      <c r="AA26" s="61" t="s">
        <v>130</v>
      </c>
      <c r="AB26" s="120" t="s">
        <v>134</v>
      </c>
      <c r="AC26" s="120" t="s">
        <v>136</v>
      </c>
      <c r="AD26" s="15">
        <f t="shared" si="3"/>
        <v>110</v>
      </c>
      <c r="AE26" s="71">
        <v>10</v>
      </c>
      <c r="AF26" s="61" t="s">
        <v>130</v>
      </c>
      <c r="AG26" s="120" t="s">
        <v>134</v>
      </c>
      <c r="AH26" s="120" t="s">
        <v>136</v>
      </c>
      <c r="AI26" s="15">
        <f t="shared" si="8"/>
        <v>115</v>
      </c>
      <c r="AJ26" s="71">
        <v>10</v>
      </c>
      <c r="AK26" s="61" t="s">
        <v>130</v>
      </c>
      <c r="AL26" s="120" t="s">
        <v>134</v>
      </c>
      <c r="AM26" s="120" t="s">
        <v>136</v>
      </c>
      <c r="AN26" s="15">
        <f t="shared" si="5"/>
        <v>125</v>
      </c>
      <c r="AO26" s="71">
        <v>10</v>
      </c>
      <c r="AP26" s="61" t="s">
        <v>130</v>
      </c>
      <c r="AQ26" s="120" t="s">
        <v>134</v>
      </c>
      <c r="AR26" s="120" t="s">
        <v>136</v>
      </c>
    </row>
    <row r="27" spans="1:4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100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110</v>
      </c>
      <c r="K27" s="71" t="s">
        <v>4</v>
      </c>
      <c r="L27" s="61" t="s">
        <v>133</v>
      </c>
      <c r="M27" s="120" t="s">
        <v>4</v>
      </c>
      <c r="N27" s="120" t="s">
        <v>4</v>
      </c>
      <c r="O27" s="15">
        <f t="shared" si="6"/>
        <v>115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7"/>
        <v>125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v>100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3"/>
        <v>110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5">
        <f t="shared" si="8"/>
        <v>115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5"/>
        <v>125</v>
      </c>
      <c r="AO27" s="71" t="s">
        <v>4</v>
      </c>
      <c r="AP27" s="61" t="s">
        <v>133</v>
      </c>
      <c r="AQ27" s="120" t="s">
        <v>4</v>
      </c>
      <c r="AR27" s="120" t="s">
        <v>4</v>
      </c>
    </row>
    <row r="28" spans="1:4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100</v>
      </c>
      <c r="F28" s="71">
        <v>1</v>
      </c>
      <c r="G28" s="61" t="s">
        <v>132</v>
      </c>
      <c r="H28" s="122" t="s">
        <v>134</v>
      </c>
      <c r="I28" s="122" t="s">
        <v>136</v>
      </c>
      <c r="J28" s="15">
        <f t="shared" si="0"/>
        <v>110</v>
      </c>
      <c r="K28" s="71">
        <v>1</v>
      </c>
      <c r="L28" s="61" t="s">
        <v>132</v>
      </c>
      <c r="M28" s="122" t="s">
        <v>134</v>
      </c>
      <c r="N28" s="122" t="s">
        <v>136</v>
      </c>
      <c r="O28" s="15">
        <f t="shared" si="6"/>
        <v>115</v>
      </c>
      <c r="P28" s="71">
        <v>1</v>
      </c>
      <c r="Q28" s="61" t="s">
        <v>132</v>
      </c>
      <c r="R28" s="122" t="s">
        <v>134</v>
      </c>
      <c r="S28" s="122" t="s">
        <v>136</v>
      </c>
      <c r="T28" s="15">
        <f t="shared" si="7"/>
        <v>125</v>
      </c>
      <c r="U28" s="71">
        <v>1</v>
      </c>
      <c r="V28" s="61" t="s">
        <v>132</v>
      </c>
      <c r="W28" s="122" t="s">
        <v>134</v>
      </c>
      <c r="X28" s="122" t="s">
        <v>136</v>
      </c>
      <c r="Y28" s="15">
        <v>100</v>
      </c>
      <c r="Z28" s="71">
        <v>1</v>
      </c>
      <c r="AA28" s="61" t="s">
        <v>132</v>
      </c>
      <c r="AB28" s="122" t="s">
        <v>134</v>
      </c>
      <c r="AC28" s="122" t="s">
        <v>136</v>
      </c>
      <c r="AD28" s="15">
        <f t="shared" si="3"/>
        <v>110</v>
      </c>
      <c r="AE28" s="71">
        <v>1</v>
      </c>
      <c r="AF28" s="61" t="s">
        <v>132</v>
      </c>
      <c r="AG28" s="122" t="s">
        <v>134</v>
      </c>
      <c r="AH28" s="122" t="s">
        <v>136</v>
      </c>
      <c r="AI28" s="15">
        <f t="shared" si="8"/>
        <v>115</v>
      </c>
      <c r="AJ28" s="71">
        <v>1</v>
      </c>
      <c r="AK28" s="61" t="s">
        <v>132</v>
      </c>
      <c r="AL28" s="122" t="s">
        <v>134</v>
      </c>
      <c r="AM28" s="122" t="s">
        <v>136</v>
      </c>
      <c r="AN28" s="15">
        <f t="shared" si="5"/>
        <v>125</v>
      </c>
      <c r="AO28" s="71">
        <v>1</v>
      </c>
      <c r="AP28" s="61" t="s">
        <v>132</v>
      </c>
      <c r="AQ28" s="122" t="s">
        <v>134</v>
      </c>
      <c r="AR28" s="122" t="s">
        <v>136</v>
      </c>
    </row>
    <row r="29" spans="1:4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99</v>
      </c>
      <c r="F29" s="71">
        <v>45</v>
      </c>
      <c r="G29" s="61" t="s">
        <v>133</v>
      </c>
      <c r="H29" s="120" t="s">
        <v>182</v>
      </c>
      <c r="I29" s="120" t="s">
        <v>136</v>
      </c>
      <c r="J29" s="15">
        <f t="shared" si="0"/>
        <v>109</v>
      </c>
      <c r="K29" s="71">
        <v>45</v>
      </c>
      <c r="L29" s="61" t="s">
        <v>133</v>
      </c>
      <c r="M29" s="120" t="s">
        <v>182</v>
      </c>
      <c r="N29" s="120" t="s">
        <v>136</v>
      </c>
      <c r="O29" s="15">
        <f t="shared" si="6"/>
        <v>114</v>
      </c>
      <c r="P29" s="71">
        <v>45</v>
      </c>
      <c r="Q29" s="61" t="s">
        <v>133</v>
      </c>
      <c r="R29" s="120" t="s">
        <v>182</v>
      </c>
      <c r="S29" s="120" t="s">
        <v>136</v>
      </c>
      <c r="T29" s="15">
        <f t="shared" si="7"/>
        <v>124</v>
      </c>
      <c r="U29" s="71">
        <v>45</v>
      </c>
      <c r="V29" s="61" t="s">
        <v>133</v>
      </c>
      <c r="W29" s="120" t="s">
        <v>182</v>
      </c>
      <c r="X29" s="120" t="s">
        <v>136</v>
      </c>
      <c r="Y29" s="15">
        <v>99</v>
      </c>
      <c r="Z29" s="71">
        <v>45</v>
      </c>
      <c r="AA29" s="61" t="s">
        <v>133</v>
      </c>
      <c r="AB29" s="120" t="s">
        <v>182</v>
      </c>
      <c r="AC29" s="120" t="s">
        <v>136</v>
      </c>
      <c r="AD29" s="15">
        <f t="shared" si="3"/>
        <v>109</v>
      </c>
      <c r="AE29" s="71">
        <v>45</v>
      </c>
      <c r="AF29" s="61" t="s">
        <v>133</v>
      </c>
      <c r="AG29" s="120" t="s">
        <v>182</v>
      </c>
      <c r="AH29" s="120" t="s">
        <v>136</v>
      </c>
      <c r="AI29" s="15">
        <f t="shared" si="8"/>
        <v>114</v>
      </c>
      <c r="AJ29" s="71">
        <v>45</v>
      </c>
      <c r="AK29" s="61" t="s">
        <v>133</v>
      </c>
      <c r="AL29" s="120" t="s">
        <v>182</v>
      </c>
      <c r="AM29" s="120" t="s">
        <v>136</v>
      </c>
      <c r="AN29" s="15">
        <f t="shared" si="5"/>
        <v>124</v>
      </c>
      <c r="AO29" s="71">
        <v>45</v>
      </c>
      <c r="AP29" s="61" t="s">
        <v>133</v>
      </c>
      <c r="AQ29" s="120" t="s">
        <v>182</v>
      </c>
      <c r="AR29" s="120" t="s">
        <v>136</v>
      </c>
    </row>
    <row r="30" spans="1:4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94</v>
      </c>
      <c r="F30" s="72">
        <v>1</v>
      </c>
      <c r="G30" s="108" t="s">
        <v>132</v>
      </c>
      <c r="H30" s="122" t="s">
        <v>134</v>
      </c>
      <c r="I30" s="122" t="s">
        <v>136</v>
      </c>
      <c r="J30" s="17">
        <f t="shared" si="0"/>
        <v>104</v>
      </c>
      <c r="K30" s="72">
        <v>1</v>
      </c>
      <c r="L30" s="108" t="s">
        <v>132</v>
      </c>
      <c r="M30" s="122" t="s">
        <v>134</v>
      </c>
      <c r="N30" s="122" t="s">
        <v>136</v>
      </c>
      <c r="O30" s="17">
        <f t="shared" si="6"/>
        <v>109</v>
      </c>
      <c r="P30" s="72">
        <v>1</v>
      </c>
      <c r="Q30" s="108" t="s">
        <v>132</v>
      </c>
      <c r="R30" s="122" t="s">
        <v>134</v>
      </c>
      <c r="S30" s="122" t="s">
        <v>136</v>
      </c>
      <c r="T30" s="17">
        <f t="shared" si="7"/>
        <v>119</v>
      </c>
      <c r="U30" s="72">
        <v>1</v>
      </c>
      <c r="V30" s="108" t="s">
        <v>132</v>
      </c>
      <c r="W30" s="122" t="s">
        <v>134</v>
      </c>
      <c r="X30" s="122" t="s">
        <v>136</v>
      </c>
      <c r="Y30" s="17">
        <v>94</v>
      </c>
      <c r="Z30" s="72">
        <v>1</v>
      </c>
      <c r="AA30" s="108" t="s">
        <v>132</v>
      </c>
      <c r="AB30" s="122" t="s">
        <v>134</v>
      </c>
      <c r="AC30" s="122" t="s">
        <v>136</v>
      </c>
      <c r="AD30" s="17">
        <f t="shared" si="3"/>
        <v>104</v>
      </c>
      <c r="AE30" s="72">
        <v>1</v>
      </c>
      <c r="AF30" s="108" t="s">
        <v>132</v>
      </c>
      <c r="AG30" s="122" t="s">
        <v>134</v>
      </c>
      <c r="AH30" s="122" t="s">
        <v>136</v>
      </c>
      <c r="AI30" s="17">
        <f t="shared" si="8"/>
        <v>109</v>
      </c>
      <c r="AJ30" s="72">
        <v>1</v>
      </c>
      <c r="AK30" s="108" t="s">
        <v>132</v>
      </c>
      <c r="AL30" s="122" t="s">
        <v>134</v>
      </c>
      <c r="AM30" s="122" t="s">
        <v>136</v>
      </c>
      <c r="AN30" s="17">
        <f t="shared" si="5"/>
        <v>119</v>
      </c>
      <c r="AO30" s="72">
        <v>1</v>
      </c>
      <c r="AP30" s="108" t="s">
        <v>132</v>
      </c>
      <c r="AQ30" s="122" t="s">
        <v>134</v>
      </c>
      <c r="AR30" s="122" t="s">
        <v>136</v>
      </c>
    </row>
    <row r="31" spans="1:4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93</v>
      </c>
      <c r="F31" s="71">
        <v>70</v>
      </c>
      <c r="G31" s="61" t="s">
        <v>133</v>
      </c>
      <c r="H31" s="120" t="s">
        <v>134</v>
      </c>
      <c r="I31" s="120" t="s">
        <v>152</v>
      </c>
      <c r="J31" s="15">
        <f t="shared" si="0"/>
        <v>103</v>
      </c>
      <c r="K31" s="71">
        <v>70</v>
      </c>
      <c r="L31" s="61" t="s">
        <v>133</v>
      </c>
      <c r="M31" s="120" t="s">
        <v>134</v>
      </c>
      <c r="N31" s="120" t="s">
        <v>152</v>
      </c>
      <c r="O31" s="15">
        <f t="shared" si="6"/>
        <v>108</v>
      </c>
      <c r="P31" s="71">
        <v>70</v>
      </c>
      <c r="Q31" s="61" t="s">
        <v>133</v>
      </c>
      <c r="R31" s="120" t="s">
        <v>134</v>
      </c>
      <c r="S31" s="120" t="s">
        <v>152</v>
      </c>
      <c r="T31" s="15">
        <f t="shared" si="7"/>
        <v>118</v>
      </c>
      <c r="U31" s="71">
        <v>70</v>
      </c>
      <c r="V31" s="61" t="s">
        <v>133</v>
      </c>
      <c r="W31" s="120" t="s">
        <v>134</v>
      </c>
      <c r="X31" s="120" t="s">
        <v>152</v>
      </c>
      <c r="Y31" s="15">
        <v>93</v>
      </c>
      <c r="Z31" s="71">
        <v>70</v>
      </c>
      <c r="AA31" s="61" t="s">
        <v>133</v>
      </c>
      <c r="AB31" s="120" t="s">
        <v>134</v>
      </c>
      <c r="AC31" s="120" t="s">
        <v>152</v>
      </c>
      <c r="AD31" s="15">
        <f t="shared" si="3"/>
        <v>103</v>
      </c>
      <c r="AE31" s="71">
        <v>70</v>
      </c>
      <c r="AF31" s="61" t="s">
        <v>133</v>
      </c>
      <c r="AG31" s="120" t="s">
        <v>134</v>
      </c>
      <c r="AH31" s="120" t="s">
        <v>152</v>
      </c>
      <c r="AI31" s="15">
        <f t="shared" si="8"/>
        <v>108</v>
      </c>
      <c r="AJ31" s="71">
        <v>70</v>
      </c>
      <c r="AK31" s="61" t="s">
        <v>133</v>
      </c>
      <c r="AL31" s="120" t="s">
        <v>134</v>
      </c>
      <c r="AM31" s="120" t="s">
        <v>152</v>
      </c>
      <c r="AN31" s="15">
        <f t="shared" si="5"/>
        <v>118</v>
      </c>
      <c r="AO31" s="71">
        <v>70</v>
      </c>
      <c r="AP31" s="61" t="s">
        <v>133</v>
      </c>
      <c r="AQ31" s="120" t="s">
        <v>134</v>
      </c>
      <c r="AR31" s="120" t="s">
        <v>152</v>
      </c>
    </row>
    <row r="32" spans="1:4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81</v>
      </c>
      <c r="F32" s="71">
        <v>4</v>
      </c>
      <c r="G32" s="108" t="s">
        <v>132</v>
      </c>
      <c r="H32" s="120" t="s">
        <v>134</v>
      </c>
      <c r="I32" s="120" t="s">
        <v>152</v>
      </c>
      <c r="J32" s="15">
        <f t="shared" si="0"/>
        <v>91</v>
      </c>
      <c r="K32" s="71">
        <v>4</v>
      </c>
      <c r="L32" s="108" t="s">
        <v>132</v>
      </c>
      <c r="M32" s="120" t="s">
        <v>134</v>
      </c>
      <c r="N32" s="120" t="s">
        <v>152</v>
      </c>
      <c r="O32" s="15">
        <f t="shared" si="6"/>
        <v>96</v>
      </c>
      <c r="P32" s="71">
        <v>4</v>
      </c>
      <c r="Q32" s="108" t="s">
        <v>132</v>
      </c>
      <c r="R32" s="120" t="s">
        <v>134</v>
      </c>
      <c r="S32" s="120" t="s">
        <v>152</v>
      </c>
      <c r="T32" s="15">
        <f t="shared" si="7"/>
        <v>106</v>
      </c>
      <c r="U32" s="71">
        <v>4</v>
      </c>
      <c r="V32" s="108" t="s">
        <v>132</v>
      </c>
      <c r="W32" s="120" t="s">
        <v>134</v>
      </c>
      <c r="X32" s="120" t="s">
        <v>152</v>
      </c>
      <c r="Y32" s="15">
        <v>81</v>
      </c>
      <c r="Z32" s="71">
        <v>4</v>
      </c>
      <c r="AA32" s="108" t="s">
        <v>132</v>
      </c>
      <c r="AB32" s="120" t="s">
        <v>134</v>
      </c>
      <c r="AC32" s="120" t="s">
        <v>152</v>
      </c>
      <c r="AD32" s="15">
        <f t="shared" si="3"/>
        <v>91</v>
      </c>
      <c r="AE32" s="71">
        <v>4</v>
      </c>
      <c r="AF32" s="108" t="s">
        <v>132</v>
      </c>
      <c r="AG32" s="120" t="s">
        <v>134</v>
      </c>
      <c r="AH32" s="120" t="s">
        <v>152</v>
      </c>
      <c r="AI32" s="15">
        <f t="shared" si="8"/>
        <v>96</v>
      </c>
      <c r="AJ32" s="71">
        <v>4</v>
      </c>
      <c r="AK32" s="108" t="s">
        <v>132</v>
      </c>
      <c r="AL32" s="120" t="s">
        <v>134</v>
      </c>
      <c r="AM32" s="120" t="s">
        <v>152</v>
      </c>
      <c r="AN32" s="15">
        <f t="shared" si="5"/>
        <v>106</v>
      </c>
      <c r="AO32" s="71">
        <v>4</v>
      </c>
      <c r="AP32" s="108" t="s">
        <v>132</v>
      </c>
      <c r="AQ32" s="120" t="s">
        <v>134</v>
      </c>
      <c r="AR32" s="120" t="s">
        <v>152</v>
      </c>
    </row>
    <row r="33" spans="1:4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77</v>
      </c>
      <c r="F33" s="71">
        <v>2</v>
      </c>
      <c r="G33" s="61" t="s">
        <v>132</v>
      </c>
      <c r="H33" s="120" t="s">
        <v>134</v>
      </c>
      <c r="I33" s="120" t="s">
        <v>152</v>
      </c>
      <c r="J33" s="15">
        <f t="shared" si="0"/>
        <v>87</v>
      </c>
      <c r="K33" s="71">
        <v>2</v>
      </c>
      <c r="L33" s="61" t="s">
        <v>132</v>
      </c>
      <c r="M33" s="120" t="s">
        <v>134</v>
      </c>
      <c r="N33" s="120" t="s">
        <v>152</v>
      </c>
      <c r="O33" s="15">
        <f t="shared" si="6"/>
        <v>92</v>
      </c>
      <c r="P33" s="71">
        <v>2</v>
      </c>
      <c r="Q33" s="61" t="s">
        <v>132</v>
      </c>
      <c r="R33" s="120" t="s">
        <v>134</v>
      </c>
      <c r="S33" s="120" t="s">
        <v>152</v>
      </c>
      <c r="T33" s="15">
        <f t="shared" si="7"/>
        <v>102</v>
      </c>
      <c r="U33" s="71">
        <v>2</v>
      </c>
      <c r="V33" s="61" t="s">
        <v>132</v>
      </c>
      <c r="W33" s="120" t="s">
        <v>134</v>
      </c>
      <c r="X33" s="120" t="s">
        <v>152</v>
      </c>
      <c r="Y33" s="15">
        <v>77</v>
      </c>
      <c r="Z33" s="71">
        <v>2</v>
      </c>
      <c r="AA33" s="61" t="s">
        <v>132</v>
      </c>
      <c r="AB33" s="120" t="s">
        <v>134</v>
      </c>
      <c r="AC33" s="120" t="s">
        <v>152</v>
      </c>
      <c r="AD33" s="15">
        <f t="shared" si="3"/>
        <v>87</v>
      </c>
      <c r="AE33" s="71">
        <v>2</v>
      </c>
      <c r="AF33" s="61" t="s">
        <v>132</v>
      </c>
      <c r="AG33" s="120" t="s">
        <v>134</v>
      </c>
      <c r="AH33" s="120" t="s">
        <v>152</v>
      </c>
      <c r="AI33" s="15">
        <f t="shared" si="8"/>
        <v>92</v>
      </c>
      <c r="AJ33" s="71">
        <v>2</v>
      </c>
      <c r="AK33" s="61" t="s">
        <v>132</v>
      </c>
      <c r="AL33" s="120" t="s">
        <v>134</v>
      </c>
      <c r="AM33" s="120" t="s">
        <v>152</v>
      </c>
      <c r="AN33" s="15">
        <f t="shared" si="5"/>
        <v>102</v>
      </c>
      <c r="AO33" s="71">
        <v>2</v>
      </c>
      <c r="AP33" s="61" t="s">
        <v>132</v>
      </c>
      <c r="AQ33" s="120" t="s">
        <v>134</v>
      </c>
      <c r="AR33" s="120" t="s">
        <v>152</v>
      </c>
    </row>
    <row r="34" spans="1:4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75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0"/>
        <v>85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f>E34+15</f>
        <v>90</v>
      </c>
      <c r="P34" s="175">
        <v>1</v>
      </c>
      <c r="Q34" s="176" t="s">
        <v>132</v>
      </c>
      <c r="R34" s="120" t="s">
        <v>4</v>
      </c>
      <c r="S34" s="120" t="s">
        <v>4</v>
      </c>
      <c r="T34" s="15">
        <f t="shared" si="7"/>
        <v>100</v>
      </c>
      <c r="U34" s="175">
        <v>1</v>
      </c>
      <c r="V34" s="176" t="s">
        <v>132</v>
      </c>
      <c r="W34" s="120" t="s">
        <v>4</v>
      </c>
      <c r="X34" s="120" t="s">
        <v>4</v>
      </c>
      <c r="Y34" s="15">
        <v>75</v>
      </c>
      <c r="Z34" s="71" t="s">
        <v>4</v>
      </c>
      <c r="AA34" s="61" t="s">
        <v>132</v>
      </c>
      <c r="AB34" s="120" t="s">
        <v>4</v>
      </c>
      <c r="AC34" s="120" t="s">
        <v>4</v>
      </c>
      <c r="AD34" s="15">
        <f t="shared" si="3"/>
        <v>85</v>
      </c>
      <c r="AE34" s="71" t="s">
        <v>4</v>
      </c>
      <c r="AF34" s="61" t="s">
        <v>132</v>
      </c>
      <c r="AG34" s="120" t="s">
        <v>4</v>
      </c>
      <c r="AH34" s="120" t="s">
        <v>4</v>
      </c>
      <c r="AI34" s="15">
        <f>Y34+15</f>
        <v>90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si="5"/>
        <v>100</v>
      </c>
      <c r="AO34" s="175">
        <v>1</v>
      </c>
      <c r="AP34" s="176" t="s">
        <v>132</v>
      </c>
      <c r="AQ34" s="120" t="s">
        <v>4</v>
      </c>
      <c r="AR34" s="120" t="s">
        <v>4</v>
      </c>
    </row>
    <row r="35" spans="1:4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75</v>
      </c>
      <c r="F35" s="71">
        <v>6</v>
      </c>
      <c r="G35" s="61" t="s">
        <v>132</v>
      </c>
      <c r="H35" s="120" t="s">
        <v>181</v>
      </c>
      <c r="I35" s="120" t="s">
        <v>136</v>
      </c>
      <c r="J35" s="15">
        <f t="shared" si="0"/>
        <v>85</v>
      </c>
      <c r="K35" s="71">
        <v>6</v>
      </c>
      <c r="L35" s="61" t="s">
        <v>132</v>
      </c>
      <c r="M35" s="120" t="s">
        <v>181</v>
      </c>
      <c r="N35" s="120" t="s">
        <v>136</v>
      </c>
      <c r="O35" s="15">
        <f t="shared" ref="O35:O39" si="9">E35+14</f>
        <v>89</v>
      </c>
      <c r="P35" s="71">
        <v>6</v>
      </c>
      <c r="Q35" s="61" t="s">
        <v>132</v>
      </c>
      <c r="R35" s="120" t="s">
        <v>181</v>
      </c>
      <c r="S35" s="120" t="s">
        <v>136</v>
      </c>
      <c r="T35" s="15">
        <f t="shared" ref="T35:T45" si="10">O35+10</f>
        <v>99</v>
      </c>
      <c r="U35" s="71">
        <v>6</v>
      </c>
      <c r="V35" s="61" t="s">
        <v>132</v>
      </c>
      <c r="W35" s="120" t="s">
        <v>181</v>
      </c>
      <c r="X35" s="120" t="s">
        <v>136</v>
      </c>
      <c r="Y35" s="15">
        <v>75</v>
      </c>
      <c r="Z35" s="71">
        <v>6</v>
      </c>
      <c r="AA35" s="61" t="s">
        <v>132</v>
      </c>
      <c r="AB35" s="120" t="s">
        <v>181</v>
      </c>
      <c r="AC35" s="120" t="s">
        <v>136</v>
      </c>
      <c r="AD35" s="15">
        <f t="shared" si="3"/>
        <v>85</v>
      </c>
      <c r="AE35" s="71">
        <v>6</v>
      </c>
      <c r="AF35" s="61" t="s">
        <v>132</v>
      </c>
      <c r="AG35" s="120" t="s">
        <v>181</v>
      </c>
      <c r="AH35" s="120" t="s">
        <v>136</v>
      </c>
      <c r="AI35" s="15">
        <f t="shared" ref="AI35:AI39" si="11">Y35+14</f>
        <v>89</v>
      </c>
      <c r="AJ35" s="71">
        <v>6</v>
      </c>
      <c r="AK35" s="61" t="s">
        <v>132</v>
      </c>
      <c r="AL35" s="120" t="s">
        <v>181</v>
      </c>
      <c r="AM35" s="120" t="s">
        <v>136</v>
      </c>
      <c r="AN35" s="15">
        <f t="shared" si="5"/>
        <v>99</v>
      </c>
      <c r="AO35" s="71">
        <v>6</v>
      </c>
      <c r="AP35" s="61" t="s">
        <v>132</v>
      </c>
      <c r="AQ35" s="120" t="s">
        <v>181</v>
      </c>
      <c r="AR35" s="120" t="s">
        <v>136</v>
      </c>
    </row>
    <row r="36" spans="1:4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69</v>
      </c>
      <c r="F36" s="71">
        <v>1</v>
      </c>
      <c r="G36" s="61" t="s">
        <v>132</v>
      </c>
      <c r="H36" s="120" t="s">
        <v>182</v>
      </c>
      <c r="I36" s="120" t="s">
        <v>136</v>
      </c>
      <c r="J36" s="15">
        <f t="shared" si="0"/>
        <v>79</v>
      </c>
      <c r="K36" s="71">
        <v>1</v>
      </c>
      <c r="L36" s="61" t="s">
        <v>132</v>
      </c>
      <c r="M36" s="120" t="s">
        <v>182</v>
      </c>
      <c r="N36" s="120" t="s">
        <v>136</v>
      </c>
      <c r="O36" s="15">
        <f t="shared" si="9"/>
        <v>83</v>
      </c>
      <c r="P36" s="71">
        <v>1</v>
      </c>
      <c r="Q36" s="61" t="s">
        <v>132</v>
      </c>
      <c r="R36" s="120" t="s">
        <v>182</v>
      </c>
      <c r="S36" s="120" t="s">
        <v>136</v>
      </c>
      <c r="T36" s="15">
        <f t="shared" si="10"/>
        <v>93</v>
      </c>
      <c r="U36" s="71">
        <v>1</v>
      </c>
      <c r="V36" s="61" t="s">
        <v>132</v>
      </c>
      <c r="W36" s="120" t="s">
        <v>182</v>
      </c>
      <c r="X36" s="120" t="s">
        <v>136</v>
      </c>
      <c r="Y36" s="15">
        <v>69</v>
      </c>
      <c r="Z36" s="71">
        <v>1</v>
      </c>
      <c r="AA36" s="61" t="s">
        <v>132</v>
      </c>
      <c r="AB36" s="120" t="s">
        <v>182</v>
      </c>
      <c r="AC36" s="120" t="s">
        <v>136</v>
      </c>
      <c r="AD36" s="15">
        <f t="shared" si="3"/>
        <v>79</v>
      </c>
      <c r="AE36" s="71">
        <v>1</v>
      </c>
      <c r="AF36" s="61" t="s">
        <v>132</v>
      </c>
      <c r="AG36" s="120" t="s">
        <v>182</v>
      </c>
      <c r="AH36" s="120" t="s">
        <v>136</v>
      </c>
      <c r="AI36" s="15">
        <f t="shared" si="11"/>
        <v>83</v>
      </c>
      <c r="AJ36" s="71">
        <v>1</v>
      </c>
      <c r="AK36" s="61" t="s">
        <v>132</v>
      </c>
      <c r="AL36" s="120" t="s">
        <v>182</v>
      </c>
      <c r="AM36" s="120" t="s">
        <v>136</v>
      </c>
      <c r="AN36" s="15">
        <f t="shared" si="5"/>
        <v>93</v>
      </c>
      <c r="AO36" s="71">
        <v>1</v>
      </c>
      <c r="AP36" s="61" t="s">
        <v>132</v>
      </c>
      <c r="AQ36" s="120" t="s">
        <v>182</v>
      </c>
      <c r="AR36" s="120" t="s">
        <v>136</v>
      </c>
    </row>
    <row r="37" spans="1:4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68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0"/>
        <v>78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f t="shared" si="9"/>
        <v>82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10"/>
        <v>92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v>68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3"/>
        <v>78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f t="shared" si="11"/>
        <v>82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5"/>
        <v>92</v>
      </c>
      <c r="AO37" s="71" t="s">
        <v>4</v>
      </c>
      <c r="AP37" s="61" t="s">
        <v>132</v>
      </c>
      <c r="AQ37" s="120" t="s">
        <v>4</v>
      </c>
      <c r="AR37" s="120" t="s">
        <v>4</v>
      </c>
    </row>
    <row r="38" spans="1:4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68</v>
      </c>
      <c r="F38" s="71" t="s">
        <v>4</v>
      </c>
      <c r="G38" s="115" t="s">
        <v>130</v>
      </c>
      <c r="H38" s="120" t="s">
        <v>4</v>
      </c>
      <c r="I38" s="120" t="s">
        <v>4</v>
      </c>
      <c r="J38" s="15">
        <f t="shared" si="0"/>
        <v>78</v>
      </c>
      <c r="K38" s="71" t="s">
        <v>4</v>
      </c>
      <c r="L38" s="115" t="s">
        <v>130</v>
      </c>
      <c r="M38" s="120" t="s">
        <v>4</v>
      </c>
      <c r="N38" s="120" t="s">
        <v>4</v>
      </c>
      <c r="O38" s="15">
        <f t="shared" si="9"/>
        <v>82</v>
      </c>
      <c r="P38" s="71" t="s">
        <v>4</v>
      </c>
      <c r="Q38" s="115" t="s">
        <v>130</v>
      </c>
      <c r="R38" s="120" t="s">
        <v>4</v>
      </c>
      <c r="S38" s="120" t="s">
        <v>4</v>
      </c>
      <c r="T38" s="15">
        <f t="shared" si="10"/>
        <v>92</v>
      </c>
      <c r="U38" s="71" t="s">
        <v>4</v>
      </c>
      <c r="V38" s="115" t="s">
        <v>130</v>
      </c>
      <c r="W38" s="120" t="s">
        <v>4</v>
      </c>
      <c r="X38" s="120" t="s">
        <v>4</v>
      </c>
      <c r="Y38" s="15">
        <v>68</v>
      </c>
      <c r="Z38" s="71" t="s">
        <v>4</v>
      </c>
      <c r="AA38" s="115" t="s">
        <v>130</v>
      </c>
      <c r="AB38" s="120" t="s">
        <v>4</v>
      </c>
      <c r="AC38" s="120" t="s">
        <v>4</v>
      </c>
      <c r="AD38" s="15">
        <f t="shared" si="3"/>
        <v>78</v>
      </c>
      <c r="AE38" s="71" t="s">
        <v>4</v>
      </c>
      <c r="AF38" s="115" t="s">
        <v>130</v>
      </c>
      <c r="AG38" s="120" t="s">
        <v>4</v>
      </c>
      <c r="AH38" s="120" t="s">
        <v>4</v>
      </c>
      <c r="AI38" s="15">
        <f t="shared" si="11"/>
        <v>82</v>
      </c>
      <c r="AJ38" s="71" t="s">
        <v>4</v>
      </c>
      <c r="AK38" s="115" t="s">
        <v>130</v>
      </c>
      <c r="AL38" s="120" t="s">
        <v>4</v>
      </c>
      <c r="AM38" s="120" t="s">
        <v>4</v>
      </c>
      <c r="AN38" s="15">
        <f t="shared" si="5"/>
        <v>92</v>
      </c>
      <c r="AO38" s="71" t="s">
        <v>4</v>
      </c>
      <c r="AP38" s="115" t="s">
        <v>130</v>
      </c>
      <c r="AQ38" s="120" t="s">
        <v>4</v>
      </c>
      <c r="AR38" s="120" t="s">
        <v>4</v>
      </c>
    </row>
    <row r="39" spans="1:4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68</v>
      </c>
      <c r="F39" s="71">
        <v>15</v>
      </c>
      <c r="G39" s="61" t="s">
        <v>130</v>
      </c>
      <c r="H39" s="120" t="s">
        <v>205</v>
      </c>
      <c r="I39" s="120" t="s">
        <v>135</v>
      </c>
      <c r="J39" s="15">
        <f t="shared" si="0"/>
        <v>78</v>
      </c>
      <c r="K39" s="71">
        <v>15</v>
      </c>
      <c r="L39" s="61" t="s">
        <v>130</v>
      </c>
      <c r="M39" s="120" t="s">
        <v>205</v>
      </c>
      <c r="N39" s="120" t="s">
        <v>135</v>
      </c>
      <c r="O39" s="15">
        <f t="shared" si="9"/>
        <v>82</v>
      </c>
      <c r="P39" s="175" t="s">
        <v>4</v>
      </c>
      <c r="Q39" s="176" t="s">
        <v>130</v>
      </c>
      <c r="R39" s="120" t="s">
        <v>205</v>
      </c>
      <c r="S39" s="120" t="s">
        <v>135</v>
      </c>
      <c r="T39" s="15">
        <f t="shared" si="10"/>
        <v>92</v>
      </c>
      <c r="U39" s="175" t="s">
        <v>4</v>
      </c>
      <c r="V39" s="176" t="s">
        <v>130</v>
      </c>
      <c r="W39" s="120" t="s">
        <v>205</v>
      </c>
      <c r="X39" s="120" t="s">
        <v>135</v>
      </c>
      <c r="Y39" s="15">
        <v>68</v>
      </c>
      <c r="Z39" s="71">
        <v>15</v>
      </c>
      <c r="AA39" s="61" t="s">
        <v>130</v>
      </c>
      <c r="AB39" s="120" t="s">
        <v>205</v>
      </c>
      <c r="AC39" s="120" t="s">
        <v>135</v>
      </c>
      <c r="AD39" s="15">
        <f t="shared" si="3"/>
        <v>78</v>
      </c>
      <c r="AE39" s="71">
        <v>15</v>
      </c>
      <c r="AF39" s="61" t="s">
        <v>130</v>
      </c>
      <c r="AG39" s="120" t="s">
        <v>205</v>
      </c>
      <c r="AH39" s="120" t="s">
        <v>135</v>
      </c>
      <c r="AI39" s="15">
        <f t="shared" si="11"/>
        <v>82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5"/>
        <v>92</v>
      </c>
      <c r="AO39" s="175" t="s">
        <v>4</v>
      </c>
      <c r="AP39" s="176" t="s">
        <v>130</v>
      </c>
      <c r="AQ39" s="120" t="s">
        <v>205</v>
      </c>
      <c r="AR39" s="120" t="s">
        <v>135</v>
      </c>
    </row>
    <row r="40" spans="1:4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68</v>
      </c>
      <c r="F40" s="118">
        <v>45</v>
      </c>
      <c r="G40" s="110" t="s">
        <v>130</v>
      </c>
      <c r="H40" s="123" t="s">
        <v>205</v>
      </c>
      <c r="I40" s="123" t="s">
        <v>4</v>
      </c>
      <c r="J40" s="117">
        <f t="shared" si="0"/>
        <v>78</v>
      </c>
      <c r="K40" s="118">
        <v>45</v>
      </c>
      <c r="L40" s="110" t="s">
        <v>130</v>
      </c>
      <c r="M40" s="123" t="s">
        <v>205</v>
      </c>
      <c r="N40" s="123" t="s">
        <v>4</v>
      </c>
      <c r="O40" s="117">
        <f>E40+14</f>
        <v>82</v>
      </c>
      <c r="P40" s="188" t="s">
        <v>4</v>
      </c>
      <c r="Q40" s="189" t="s">
        <v>130</v>
      </c>
      <c r="R40" s="123" t="s">
        <v>205</v>
      </c>
      <c r="S40" s="123" t="s">
        <v>4</v>
      </c>
      <c r="T40" s="117">
        <f t="shared" si="10"/>
        <v>92</v>
      </c>
      <c r="U40" s="188" t="s">
        <v>4</v>
      </c>
      <c r="V40" s="189" t="s">
        <v>130</v>
      </c>
      <c r="W40" s="123" t="s">
        <v>205</v>
      </c>
      <c r="X40" s="123" t="s">
        <v>4</v>
      </c>
      <c r="Y40" s="117">
        <v>68</v>
      </c>
      <c r="Z40" s="118">
        <v>45</v>
      </c>
      <c r="AA40" s="110" t="s">
        <v>130</v>
      </c>
      <c r="AB40" s="123" t="s">
        <v>205</v>
      </c>
      <c r="AC40" s="123" t="s">
        <v>4</v>
      </c>
      <c r="AD40" s="117">
        <f t="shared" si="3"/>
        <v>78</v>
      </c>
      <c r="AE40" s="118">
        <v>45</v>
      </c>
      <c r="AF40" s="110" t="s">
        <v>130</v>
      </c>
      <c r="AG40" s="123" t="s">
        <v>205</v>
      </c>
      <c r="AH40" s="123" t="s">
        <v>4</v>
      </c>
      <c r="AI40" s="117">
        <f>Y40+14</f>
        <v>82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5"/>
        <v>92</v>
      </c>
      <c r="AO40" s="188" t="s">
        <v>4</v>
      </c>
      <c r="AP40" s="189" t="s">
        <v>130</v>
      </c>
      <c r="AQ40" s="123" t="s">
        <v>205</v>
      </c>
      <c r="AR40" s="123" t="s">
        <v>4</v>
      </c>
    </row>
    <row r="41" spans="1:4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67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0"/>
        <v>77</v>
      </c>
      <c r="K41" s="69" t="s">
        <v>4</v>
      </c>
      <c r="L41" s="59" t="s">
        <v>131</v>
      </c>
      <c r="M41" s="119" t="s">
        <v>4</v>
      </c>
      <c r="N41" s="119" t="s">
        <v>4</v>
      </c>
      <c r="O41" s="9">
        <f t="shared" ref="O41:O42" si="12">E41+15</f>
        <v>82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10"/>
        <v>92</v>
      </c>
      <c r="U41" s="69" t="s">
        <v>4</v>
      </c>
      <c r="V41" s="62" t="s">
        <v>131</v>
      </c>
      <c r="W41" s="135" t="s">
        <v>4</v>
      </c>
      <c r="X41" s="119" t="s">
        <v>4</v>
      </c>
      <c r="Y41" s="9">
        <v>67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3"/>
        <v>77</v>
      </c>
      <c r="AE41" s="69" t="s">
        <v>4</v>
      </c>
      <c r="AF41" s="59" t="s">
        <v>131</v>
      </c>
      <c r="AG41" s="119" t="s">
        <v>4</v>
      </c>
      <c r="AH41" s="119" t="s">
        <v>4</v>
      </c>
      <c r="AI41" s="9">
        <f t="shared" ref="AI41:AI42" si="13">Y41+15</f>
        <v>82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5"/>
        <v>92</v>
      </c>
      <c r="AO41" s="69" t="s">
        <v>4</v>
      </c>
      <c r="AP41" s="62" t="s">
        <v>131</v>
      </c>
      <c r="AQ41" s="135" t="s">
        <v>4</v>
      </c>
      <c r="AR41" s="119" t="s">
        <v>4</v>
      </c>
    </row>
    <row r="42" spans="1:4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5">
        <v>67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0"/>
        <v>77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f t="shared" si="12"/>
        <v>82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10"/>
        <v>92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v>67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3"/>
        <v>77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13"/>
        <v>82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5"/>
        <v>92</v>
      </c>
      <c r="AO42" s="71" t="s">
        <v>4</v>
      </c>
      <c r="AP42" s="61" t="s">
        <v>130</v>
      </c>
      <c r="AQ42" s="121" t="s">
        <v>4</v>
      </c>
      <c r="AR42" s="121" t="s">
        <v>4</v>
      </c>
    </row>
    <row r="43" spans="1:4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67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0"/>
        <v>77</v>
      </c>
      <c r="K43" s="71" t="s">
        <v>4</v>
      </c>
      <c r="L43" s="61" t="s">
        <v>132</v>
      </c>
      <c r="M43" s="121" t="s">
        <v>4</v>
      </c>
      <c r="N43" s="121" t="s">
        <v>4</v>
      </c>
      <c r="O43" s="15">
        <f>E43+15</f>
        <v>82</v>
      </c>
      <c r="P43" s="175">
        <v>5</v>
      </c>
      <c r="Q43" s="176" t="s">
        <v>132</v>
      </c>
      <c r="R43" s="121" t="s">
        <v>4</v>
      </c>
      <c r="S43" s="121" t="s">
        <v>4</v>
      </c>
      <c r="T43" s="15">
        <f t="shared" si="10"/>
        <v>92</v>
      </c>
      <c r="U43" s="175">
        <v>5</v>
      </c>
      <c r="V43" s="176" t="s">
        <v>132</v>
      </c>
      <c r="W43" s="121" t="s">
        <v>4</v>
      </c>
      <c r="X43" s="121" t="s">
        <v>4</v>
      </c>
      <c r="Y43" s="15">
        <v>67</v>
      </c>
      <c r="Z43" s="71" t="s">
        <v>4</v>
      </c>
      <c r="AA43" s="61" t="s">
        <v>132</v>
      </c>
      <c r="AB43" s="121" t="s">
        <v>4</v>
      </c>
      <c r="AC43" s="121" t="s">
        <v>4</v>
      </c>
      <c r="AD43" s="15">
        <f t="shared" si="3"/>
        <v>77</v>
      </c>
      <c r="AE43" s="71" t="s">
        <v>4</v>
      </c>
      <c r="AF43" s="61" t="s">
        <v>132</v>
      </c>
      <c r="AG43" s="121" t="s">
        <v>4</v>
      </c>
      <c r="AH43" s="121" t="s">
        <v>4</v>
      </c>
      <c r="AI43" s="15">
        <f>Y43+15</f>
        <v>82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5"/>
        <v>92</v>
      </c>
      <c r="AO43" s="175">
        <v>5</v>
      </c>
      <c r="AP43" s="176" t="s">
        <v>132</v>
      </c>
      <c r="AQ43" s="121" t="s">
        <v>4</v>
      </c>
      <c r="AR43" s="121" t="s">
        <v>4</v>
      </c>
    </row>
    <row r="44" spans="1:4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67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0"/>
        <v>77</v>
      </c>
      <c r="K44" s="118" t="s">
        <v>4</v>
      </c>
      <c r="L44" s="110" t="s">
        <v>130</v>
      </c>
      <c r="M44" s="123" t="s">
        <v>4</v>
      </c>
      <c r="N44" s="123" t="s">
        <v>4</v>
      </c>
      <c r="O44" s="117">
        <f>E44+10</f>
        <v>77</v>
      </c>
      <c r="P44" s="188">
        <v>60</v>
      </c>
      <c r="Q44" s="189" t="s">
        <v>130</v>
      </c>
      <c r="R44" s="192" t="s">
        <v>205</v>
      </c>
      <c r="S44" s="123" t="s">
        <v>4</v>
      </c>
      <c r="T44" s="117">
        <f t="shared" si="10"/>
        <v>87</v>
      </c>
      <c r="U44" s="188">
        <v>60</v>
      </c>
      <c r="V44" s="189" t="s">
        <v>130</v>
      </c>
      <c r="W44" s="192" t="s">
        <v>205</v>
      </c>
      <c r="X44" s="123" t="s">
        <v>4</v>
      </c>
      <c r="Y44" s="117">
        <v>67</v>
      </c>
      <c r="Z44" s="118" t="s">
        <v>4</v>
      </c>
      <c r="AA44" s="110" t="s">
        <v>130</v>
      </c>
      <c r="AB44" s="123" t="s">
        <v>4</v>
      </c>
      <c r="AC44" s="123" t="s">
        <v>4</v>
      </c>
      <c r="AD44" s="117">
        <f t="shared" si="3"/>
        <v>77</v>
      </c>
      <c r="AE44" s="118" t="s">
        <v>4</v>
      </c>
      <c r="AF44" s="110" t="s">
        <v>130</v>
      </c>
      <c r="AG44" s="123" t="s">
        <v>4</v>
      </c>
      <c r="AH44" s="123" t="s">
        <v>4</v>
      </c>
      <c r="AI44" s="117">
        <f>Y44+10</f>
        <v>77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5"/>
        <v>87</v>
      </c>
      <c r="AO44" s="188">
        <v>60</v>
      </c>
      <c r="AP44" s="189" t="s">
        <v>130</v>
      </c>
      <c r="AQ44" s="192" t="s">
        <v>205</v>
      </c>
      <c r="AR44" s="123" t="s">
        <v>4</v>
      </c>
    </row>
    <row r="45" spans="1:4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67</v>
      </c>
      <c r="F45" s="73">
        <v>3.6</v>
      </c>
      <c r="G45" s="109" t="s">
        <v>131</v>
      </c>
      <c r="H45" s="124" t="s">
        <v>134</v>
      </c>
      <c r="I45" s="124" t="s">
        <v>4</v>
      </c>
      <c r="J45" s="20">
        <f t="shared" si="0"/>
        <v>77</v>
      </c>
      <c r="K45" s="225">
        <v>4</v>
      </c>
      <c r="L45" s="174" t="s">
        <v>131</v>
      </c>
      <c r="M45" s="129" t="s">
        <v>134</v>
      </c>
      <c r="N45" s="119" t="s">
        <v>4</v>
      </c>
      <c r="O45" s="20">
        <f t="shared" ref="O45:O50" si="14">E45+9</f>
        <v>76</v>
      </c>
      <c r="P45" s="73">
        <v>3.6</v>
      </c>
      <c r="Q45" s="109" t="s">
        <v>131</v>
      </c>
      <c r="R45" s="124" t="s">
        <v>134</v>
      </c>
      <c r="S45" s="124" t="s">
        <v>4</v>
      </c>
      <c r="T45" s="20">
        <f t="shared" si="10"/>
        <v>86</v>
      </c>
      <c r="U45" s="225">
        <v>4</v>
      </c>
      <c r="V45" s="174" t="s">
        <v>131</v>
      </c>
      <c r="W45" s="129" t="s">
        <v>134</v>
      </c>
      <c r="X45" s="119" t="s">
        <v>4</v>
      </c>
      <c r="Y45" s="20">
        <v>67</v>
      </c>
      <c r="Z45" s="73">
        <v>3.6</v>
      </c>
      <c r="AA45" s="109" t="s">
        <v>131</v>
      </c>
      <c r="AB45" s="124" t="s">
        <v>134</v>
      </c>
      <c r="AC45" s="124" t="s">
        <v>4</v>
      </c>
      <c r="AD45" s="20">
        <f t="shared" si="3"/>
        <v>77</v>
      </c>
      <c r="AE45" s="225">
        <v>4</v>
      </c>
      <c r="AF45" s="174" t="s">
        <v>131</v>
      </c>
      <c r="AG45" s="129" t="s">
        <v>134</v>
      </c>
      <c r="AH45" s="119" t="s">
        <v>4</v>
      </c>
      <c r="AI45" s="20">
        <f t="shared" ref="AI45:AI50" si="15">Y45+9</f>
        <v>76</v>
      </c>
      <c r="AJ45" s="73">
        <v>3.6</v>
      </c>
      <c r="AK45" s="109" t="s">
        <v>131</v>
      </c>
      <c r="AL45" s="124" t="s">
        <v>134</v>
      </c>
      <c r="AM45" s="124" t="s">
        <v>4</v>
      </c>
      <c r="AN45" s="20">
        <f t="shared" si="5"/>
        <v>86</v>
      </c>
      <c r="AO45" s="225">
        <v>4</v>
      </c>
      <c r="AP45" s="174" t="s">
        <v>131</v>
      </c>
      <c r="AQ45" s="129" t="s">
        <v>134</v>
      </c>
      <c r="AR45" s="119" t="s">
        <v>4</v>
      </c>
    </row>
    <row r="46" spans="1:4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66</v>
      </c>
      <c r="F46" s="74" t="s">
        <v>4</v>
      </c>
      <c r="G46" s="63" t="s">
        <v>130</v>
      </c>
      <c r="H46" s="125" t="s">
        <v>4</v>
      </c>
      <c r="I46" s="125" t="s">
        <v>4</v>
      </c>
      <c r="J46" s="22">
        <f t="shared" si="0"/>
        <v>76</v>
      </c>
      <c r="K46" s="74" t="s">
        <v>4</v>
      </c>
      <c r="L46" s="63" t="s">
        <v>130</v>
      </c>
      <c r="M46" s="125" t="s">
        <v>4</v>
      </c>
      <c r="N46" s="125" t="s">
        <v>4</v>
      </c>
      <c r="O46" s="22">
        <f t="shared" si="14"/>
        <v>75</v>
      </c>
      <c r="P46" s="74" t="s">
        <v>4</v>
      </c>
      <c r="Q46" s="63" t="s">
        <v>130</v>
      </c>
      <c r="R46" s="125" t="s">
        <v>4</v>
      </c>
      <c r="S46" s="125" t="s">
        <v>4</v>
      </c>
      <c r="T46" s="22">
        <f t="shared" ref="T46:T56" si="16">O46+10</f>
        <v>85</v>
      </c>
      <c r="U46" s="74" t="s">
        <v>4</v>
      </c>
      <c r="V46" s="63" t="s">
        <v>130</v>
      </c>
      <c r="W46" s="125" t="s">
        <v>4</v>
      </c>
      <c r="X46" s="125" t="s">
        <v>4</v>
      </c>
      <c r="Y46" s="22">
        <v>66</v>
      </c>
      <c r="Z46" s="74" t="s">
        <v>4</v>
      </c>
      <c r="AA46" s="63" t="s">
        <v>130</v>
      </c>
      <c r="AB46" s="125" t="s">
        <v>4</v>
      </c>
      <c r="AC46" s="125" t="s">
        <v>4</v>
      </c>
      <c r="AD46" s="22">
        <f t="shared" si="3"/>
        <v>76</v>
      </c>
      <c r="AE46" s="74" t="s">
        <v>4</v>
      </c>
      <c r="AF46" s="63" t="s">
        <v>130</v>
      </c>
      <c r="AG46" s="125" t="s">
        <v>4</v>
      </c>
      <c r="AH46" s="125" t="s">
        <v>4</v>
      </c>
      <c r="AI46" s="22">
        <f t="shared" si="15"/>
        <v>75</v>
      </c>
      <c r="AJ46" s="74" t="s">
        <v>4</v>
      </c>
      <c r="AK46" s="63" t="s">
        <v>130</v>
      </c>
      <c r="AL46" s="125" t="s">
        <v>4</v>
      </c>
      <c r="AM46" s="125" t="s">
        <v>4</v>
      </c>
      <c r="AN46" s="22">
        <f t="shared" si="5"/>
        <v>85</v>
      </c>
      <c r="AO46" s="74" t="s">
        <v>4</v>
      </c>
      <c r="AP46" s="63" t="s">
        <v>130</v>
      </c>
      <c r="AQ46" s="125" t="s">
        <v>4</v>
      </c>
      <c r="AR46" s="125" t="s">
        <v>4</v>
      </c>
    </row>
    <row r="47" spans="1:4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65</v>
      </c>
      <c r="F47" s="74">
        <v>60</v>
      </c>
      <c r="G47" s="147" t="s">
        <v>130</v>
      </c>
      <c r="H47" s="126" t="s">
        <v>134</v>
      </c>
      <c r="I47" s="126" t="s">
        <v>141</v>
      </c>
      <c r="J47" s="22">
        <f t="shared" si="0"/>
        <v>75</v>
      </c>
      <c r="K47" s="74">
        <v>60</v>
      </c>
      <c r="L47" s="147" t="s">
        <v>130</v>
      </c>
      <c r="M47" s="126" t="s">
        <v>134</v>
      </c>
      <c r="N47" s="126" t="s">
        <v>141</v>
      </c>
      <c r="O47" s="22">
        <f t="shared" si="14"/>
        <v>74</v>
      </c>
      <c r="P47" s="74">
        <v>60</v>
      </c>
      <c r="Q47" s="147" t="s">
        <v>130</v>
      </c>
      <c r="R47" s="126" t="s">
        <v>134</v>
      </c>
      <c r="S47" s="126" t="s">
        <v>141</v>
      </c>
      <c r="T47" s="22">
        <f t="shared" si="16"/>
        <v>84</v>
      </c>
      <c r="U47" s="74">
        <v>60</v>
      </c>
      <c r="V47" s="147" t="s">
        <v>130</v>
      </c>
      <c r="W47" s="126" t="s">
        <v>134</v>
      </c>
      <c r="X47" s="126" t="s">
        <v>141</v>
      </c>
      <c r="Y47" s="22">
        <v>65</v>
      </c>
      <c r="Z47" s="74">
        <v>60</v>
      </c>
      <c r="AA47" s="147" t="s">
        <v>130</v>
      </c>
      <c r="AB47" s="126" t="s">
        <v>134</v>
      </c>
      <c r="AC47" s="126" t="s">
        <v>141</v>
      </c>
      <c r="AD47" s="22">
        <f t="shared" si="3"/>
        <v>75</v>
      </c>
      <c r="AE47" s="74">
        <v>60</v>
      </c>
      <c r="AF47" s="147" t="s">
        <v>130</v>
      </c>
      <c r="AG47" s="126" t="s">
        <v>134</v>
      </c>
      <c r="AH47" s="126" t="s">
        <v>141</v>
      </c>
      <c r="AI47" s="22">
        <f t="shared" si="15"/>
        <v>74</v>
      </c>
      <c r="AJ47" s="74">
        <v>60</v>
      </c>
      <c r="AK47" s="147" t="s">
        <v>130</v>
      </c>
      <c r="AL47" s="126" t="s">
        <v>134</v>
      </c>
      <c r="AM47" s="126" t="s">
        <v>141</v>
      </c>
      <c r="AN47" s="22">
        <f t="shared" si="5"/>
        <v>84</v>
      </c>
      <c r="AO47" s="74">
        <v>60</v>
      </c>
      <c r="AP47" s="147" t="s">
        <v>130</v>
      </c>
      <c r="AQ47" s="126" t="s">
        <v>134</v>
      </c>
      <c r="AR47" s="126" t="s">
        <v>141</v>
      </c>
    </row>
    <row r="48" spans="1:4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64</v>
      </c>
      <c r="F48" s="74">
        <v>4</v>
      </c>
      <c r="G48" s="63" t="s">
        <v>132</v>
      </c>
      <c r="H48" s="127" t="s">
        <v>190</v>
      </c>
      <c r="I48" s="127" t="s">
        <v>141</v>
      </c>
      <c r="J48" s="22">
        <f t="shared" si="0"/>
        <v>74</v>
      </c>
      <c r="K48" s="74">
        <v>4</v>
      </c>
      <c r="L48" s="63" t="s">
        <v>132</v>
      </c>
      <c r="M48" s="127" t="s">
        <v>190</v>
      </c>
      <c r="N48" s="127" t="s">
        <v>141</v>
      </c>
      <c r="O48" s="22">
        <f t="shared" si="14"/>
        <v>73</v>
      </c>
      <c r="P48" s="74">
        <v>4</v>
      </c>
      <c r="Q48" s="63" t="s">
        <v>132</v>
      </c>
      <c r="R48" s="127" t="s">
        <v>190</v>
      </c>
      <c r="S48" s="127" t="s">
        <v>141</v>
      </c>
      <c r="T48" s="22">
        <f t="shared" si="16"/>
        <v>83</v>
      </c>
      <c r="U48" s="74">
        <v>4</v>
      </c>
      <c r="V48" s="63" t="s">
        <v>132</v>
      </c>
      <c r="W48" s="127" t="s">
        <v>190</v>
      </c>
      <c r="X48" s="127" t="s">
        <v>141</v>
      </c>
      <c r="Y48" s="22">
        <v>64</v>
      </c>
      <c r="Z48" s="74">
        <v>4</v>
      </c>
      <c r="AA48" s="63" t="s">
        <v>132</v>
      </c>
      <c r="AB48" s="127" t="s">
        <v>190</v>
      </c>
      <c r="AC48" s="127" t="s">
        <v>141</v>
      </c>
      <c r="AD48" s="22">
        <f t="shared" si="3"/>
        <v>74</v>
      </c>
      <c r="AE48" s="74">
        <v>4</v>
      </c>
      <c r="AF48" s="63" t="s">
        <v>132</v>
      </c>
      <c r="AG48" s="127" t="s">
        <v>190</v>
      </c>
      <c r="AH48" s="127" t="s">
        <v>141</v>
      </c>
      <c r="AI48" s="22">
        <f t="shared" si="15"/>
        <v>73</v>
      </c>
      <c r="AJ48" s="74">
        <v>4</v>
      </c>
      <c r="AK48" s="63" t="s">
        <v>132</v>
      </c>
      <c r="AL48" s="127" t="s">
        <v>190</v>
      </c>
      <c r="AM48" s="127" t="s">
        <v>141</v>
      </c>
      <c r="AN48" s="22">
        <f t="shared" si="5"/>
        <v>83</v>
      </c>
      <c r="AO48" s="74">
        <v>4</v>
      </c>
      <c r="AP48" s="63" t="s">
        <v>132</v>
      </c>
      <c r="AQ48" s="127" t="s">
        <v>190</v>
      </c>
      <c r="AR48" s="127" t="s">
        <v>141</v>
      </c>
    </row>
    <row r="49" spans="1:4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60</v>
      </c>
      <c r="F49" s="74" t="s">
        <v>4</v>
      </c>
      <c r="G49" s="147" t="s">
        <v>130</v>
      </c>
      <c r="H49" s="127" t="s">
        <v>4</v>
      </c>
      <c r="I49" s="127" t="s">
        <v>4</v>
      </c>
      <c r="J49" s="22">
        <f t="shared" si="0"/>
        <v>70</v>
      </c>
      <c r="K49" s="74" t="s">
        <v>4</v>
      </c>
      <c r="L49" s="147" t="s">
        <v>130</v>
      </c>
      <c r="M49" s="127" t="s">
        <v>4</v>
      </c>
      <c r="N49" s="127" t="s">
        <v>4</v>
      </c>
      <c r="O49" s="22">
        <f t="shared" si="14"/>
        <v>69</v>
      </c>
      <c r="P49" s="74" t="s">
        <v>4</v>
      </c>
      <c r="Q49" s="147" t="s">
        <v>130</v>
      </c>
      <c r="R49" s="127" t="s">
        <v>4</v>
      </c>
      <c r="S49" s="127" t="s">
        <v>4</v>
      </c>
      <c r="T49" s="22">
        <f t="shared" si="16"/>
        <v>79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v>60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2">
        <f t="shared" si="3"/>
        <v>70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22">
        <f t="shared" si="15"/>
        <v>69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2">
        <f t="shared" si="5"/>
        <v>79</v>
      </c>
      <c r="AO49" s="74" t="s">
        <v>4</v>
      </c>
      <c r="AP49" s="147" t="s">
        <v>130</v>
      </c>
      <c r="AQ49" s="127" t="s">
        <v>4</v>
      </c>
      <c r="AR49" s="127" t="s">
        <v>4</v>
      </c>
    </row>
    <row r="50" spans="1:4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60</v>
      </c>
      <c r="F50" s="74">
        <v>15</v>
      </c>
      <c r="G50" s="63" t="s">
        <v>130</v>
      </c>
      <c r="H50" s="127" t="s">
        <v>205</v>
      </c>
      <c r="I50" s="127" t="s">
        <v>135</v>
      </c>
      <c r="J50" s="22">
        <f t="shared" si="0"/>
        <v>70</v>
      </c>
      <c r="K50" s="74">
        <v>15</v>
      </c>
      <c r="L50" s="63" t="s">
        <v>130</v>
      </c>
      <c r="M50" s="127" t="s">
        <v>205</v>
      </c>
      <c r="N50" s="127" t="s">
        <v>135</v>
      </c>
      <c r="O50" s="22">
        <f t="shared" si="14"/>
        <v>69</v>
      </c>
      <c r="P50" s="167" t="s">
        <v>4</v>
      </c>
      <c r="Q50" s="181" t="s">
        <v>130</v>
      </c>
      <c r="R50" s="127" t="s">
        <v>205</v>
      </c>
      <c r="S50" s="127" t="s">
        <v>135</v>
      </c>
      <c r="T50" s="22">
        <f t="shared" si="16"/>
        <v>79</v>
      </c>
      <c r="U50" s="167" t="s">
        <v>4</v>
      </c>
      <c r="V50" s="181" t="s">
        <v>130</v>
      </c>
      <c r="W50" s="127" t="s">
        <v>205</v>
      </c>
      <c r="X50" s="127" t="s">
        <v>135</v>
      </c>
      <c r="Y50" s="22">
        <v>60</v>
      </c>
      <c r="Z50" s="74">
        <v>15</v>
      </c>
      <c r="AA50" s="63" t="s">
        <v>130</v>
      </c>
      <c r="AB50" s="127" t="s">
        <v>205</v>
      </c>
      <c r="AC50" s="127" t="s">
        <v>135</v>
      </c>
      <c r="AD50" s="22">
        <f t="shared" si="3"/>
        <v>70</v>
      </c>
      <c r="AE50" s="74">
        <v>15</v>
      </c>
      <c r="AF50" s="63" t="s">
        <v>130</v>
      </c>
      <c r="AG50" s="127" t="s">
        <v>205</v>
      </c>
      <c r="AH50" s="127" t="s">
        <v>135</v>
      </c>
      <c r="AI50" s="22">
        <f t="shared" si="15"/>
        <v>69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5"/>
        <v>79</v>
      </c>
      <c r="AO50" s="167" t="s">
        <v>4</v>
      </c>
      <c r="AP50" s="181" t="s">
        <v>130</v>
      </c>
      <c r="AQ50" s="127" t="s">
        <v>205</v>
      </c>
      <c r="AR50" s="127" t="s">
        <v>135</v>
      </c>
    </row>
    <row r="51" spans="1:4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60</v>
      </c>
      <c r="F51" s="76">
        <v>45</v>
      </c>
      <c r="G51" s="110" t="s">
        <v>130</v>
      </c>
      <c r="H51" s="133" t="s">
        <v>205</v>
      </c>
      <c r="I51" s="133" t="s">
        <v>4</v>
      </c>
      <c r="J51" s="28">
        <f t="shared" si="0"/>
        <v>70</v>
      </c>
      <c r="K51" s="76">
        <v>45</v>
      </c>
      <c r="L51" s="110" t="s">
        <v>130</v>
      </c>
      <c r="M51" s="133" t="s">
        <v>205</v>
      </c>
      <c r="N51" s="133" t="s">
        <v>4</v>
      </c>
      <c r="O51" s="28">
        <f>E51+9</f>
        <v>69</v>
      </c>
      <c r="P51" s="186" t="s">
        <v>4</v>
      </c>
      <c r="Q51" s="187" t="s">
        <v>130</v>
      </c>
      <c r="R51" s="133" t="s">
        <v>205</v>
      </c>
      <c r="S51" s="133" t="s">
        <v>4</v>
      </c>
      <c r="T51" s="28">
        <f t="shared" si="16"/>
        <v>79</v>
      </c>
      <c r="U51" s="186" t="s">
        <v>4</v>
      </c>
      <c r="V51" s="187" t="s">
        <v>130</v>
      </c>
      <c r="W51" s="133" t="s">
        <v>205</v>
      </c>
      <c r="X51" s="133" t="s">
        <v>4</v>
      </c>
      <c r="Y51" s="28">
        <v>60</v>
      </c>
      <c r="Z51" s="76">
        <v>45</v>
      </c>
      <c r="AA51" s="110" t="s">
        <v>130</v>
      </c>
      <c r="AB51" s="133" t="s">
        <v>205</v>
      </c>
      <c r="AC51" s="133" t="s">
        <v>4</v>
      </c>
      <c r="AD51" s="28">
        <f t="shared" si="3"/>
        <v>70</v>
      </c>
      <c r="AE51" s="76">
        <v>45</v>
      </c>
      <c r="AF51" s="110" t="s">
        <v>130</v>
      </c>
      <c r="AG51" s="133" t="s">
        <v>205</v>
      </c>
      <c r="AH51" s="133" t="s">
        <v>4</v>
      </c>
      <c r="AI51" s="28">
        <f>Y51+9</f>
        <v>69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5"/>
        <v>79</v>
      </c>
      <c r="AO51" s="186" t="s">
        <v>4</v>
      </c>
      <c r="AP51" s="187" t="s">
        <v>130</v>
      </c>
      <c r="AQ51" s="133" t="s">
        <v>205</v>
      </c>
      <c r="AR51" s="133" t="s">
        <v>4</v>
      </c>
    </row>
    <row r="52" spans="1:44" ht="16.5" thickBot="1" x14ac:dyDescent="0.25">
      <c r="A52" s="444" t="s">
        <v>99</v>
      </c>
      <c r="B52" s="6" t="s">
        <v>52</v>
      </c>
      <c r="C52" s="214" t="s">
        <v>226</v>
      </c>
      <c r="D52" s="219" t="s">
        <v>201</v>
      </c>
      <c r="E52" s="148">
        <v>59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0"/>
        <v>69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f t="shared" ref="O52:O53" si="17">E52+10</f>
        <v>69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16"/>
        <v>79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v>59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3"/>
        <v>69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ref="AI52:AI53" si="18">Y52+10</f>
        <v>69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5"/>
        <v>79</v>
      </c>
      <c r="AO52" s="149" t="s">
        <v>4</v>
      </c>
      <c r="AP52" s="59" t="s">
        <v>131</v>
      </c>
      <c r="AQ52" s="124" t="s">
        <v>4</v>
      </c>
      <c r="AR52" s="124" t="s">
        <v>4</v>
      </c>
    </row>
    <row r="53" spans="1:44" ht="16.5" thickBot="1" x14ac:dyDescent="0.25">
      <c r="A53" s="445"/>
      <c r="B53" s="6" t="s">
        <v>53</v>
      </c>
      <c r="C53" s="212" t="s">
        <v>192</v>
      </c>
      <c r="D53" s="220" t="s">
        <v>179</v>
      </c>
      <c r="E53" s="12">
        <v>59</v>
      </c>
      <c r="F53" s="71" t="s">
        <v>4</v>
      </c>
      <c r="G53" s="61" t="s">
        <v>130</v>
      </c>
      <c r="H53" s="121" t="s">
        <v>4</v>
      </c>
      <c r="I53" s="121" t="s">
        <v>4</v>
      </c>
      <c r="J53" s="12">
        <f t="shared" si="0"/>
        <v>69</v>
      </c>
      <c r="K53" s="71" t="s">
        <v>4</v>
      </c>
      <c r="L53" s="61" t="s">
        <v>130</v>
      </c>
      <c r="M53" s="121" t="s">
        <v>4</v>
      </c>
      <c r="N53" s="121" t="s">
        <v>4</v>
      </c>
      <c r="O53" s="12">
        <f t="shared" si="17"/>
        <v>69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f t="shared" si="16"/>
        <v>79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v>59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3"/>
        <v>69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f t="shared" si="18"/>
        <v>69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f t="shared" si="5"/>
        <v>79</v>
      </c>
      <c r="AO53" s="71" t="s">
        <v>4</v>
      </c>
      <c r="AP53" s="61" t="s">
        <v>130</v>
      </c>
      <c r="AQ53" s="121" t="s">
        <v>4</v>
      </c>
      <c r="AR53" s="121" t="s">
        <v>4</v>
      </c>
    </row>
    <row r="54" spans="1:44" ht="16.5" thickBot="1" x14ac:dyDescent="0.25">
      <c r="A54" s="445"/>
      <c r="B54" s="6" t="s">
        <v>54</v>
      </c>
      <c r="C54" s="212" t="s">
        <v>100</v>
      </c>
      <c r="D54" s="220" t="s">
        <v>179</v>
      </c>
      <c r="E54" s="12">
        <v>59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0"/>
        <v>69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f>E54+10</f>
        <v>69</v>
      </c>
      <c r="P54" s="190">
        <v>2</v>
      </c>
      <c r="Q54" s="168" t="s">
        <v>132</v>
      </c>
      <c r="R54" s="127" t="s">
        <v>4</v>
      </c>
      <c r="S54" s="127" t="s">
        <v>4</v>
      </c>
      <c r="T54" s="12">
        <f t="shared" si="16"/>
        <v>79</v>
      </c>
      <c r="U54" s="190">
        <v>2</v>
      </c>
      <c r="V54" s="168" t="s">
        <v>132</v>
      </c>
      <c r="W54" s="127" t="s">
        <v>4</v>
      </c>
      <c r="X54" s="127" t="s">
        <v>4</v>
      </c>
      <c r="Y54" s="12">
        <v>59</v>
      </c>
      <c r="Z54" s="70" t="s">
        <v>4</v>
      </c>
      <c r="AA54" s="61" t="s">
        <v>132</v>
      </c>
      <c r="AB54" s="127" t="s">
        <v>4</v>
      </c>
      <c r="AC54" s="127" t="s">
        <v>4</v>
      </c>
      <c r="AD54" s="12">
        <f t="shared" si="3"/>
        <v>69</v>
      </c>
      <c r="AE54" s="70" t="s">
        <v>4</v>
      </c>
      <c r="AF54" s="61" t="s">
        <v>132</v>
      </c>
      <c r="AG54" s="127" t="s">
        <v>4</v>
      </c>
      <c r="AH54" s="127" t="s">
        <v>4</v>
      </c>
      <c r="AI54" s="12">
        <f>Y54+10</f>
        <v>69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5"/>
        <v>79</v>
      </c>
      <c r="AO54" s="190">
        <v>2</v>
      </c>
      <c r="AP54" s="168" t="s">
        <v>132</v>
      </c>
      <c r="AQ54" s="127" t="s">
        <v>4</v>
      </c>
      <c r="AR54" s="127" t="s">
        <v>4</v>
      </c>
    </row>
    <row r="55" spans="1:44" ht="16.5" thickBot="1" x14ac:dyDescent="0.25">
      <c r="A55" s="446"/>
      <c r="B55" s="6" t="s">
        <v>55</v>
      </c>
      <c r="C55" s="217" t="s">
        <v>206</v>
      </c>
      <c r="D55" s="221" t="s">
        <v>179</v>
      </c>
      <c r="E55" s="28">
        <v>59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0"/>
        <v>69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f>E55+8</f>
        <v>67</v>
      </c>
      <c r="P55" s="186">
        <v>60</v>
      </c>
      <c r="Q55" s="187" t="s">
        <v>130</v>
      </c>
      <c r="R55" s="191" t="s">
        <v>205</v>
      </c>
      <c r="S55" s="133" t="s">
        <v>4</v>
      </c>
      <c r="T55" s="28">
        <f t="shared" si="16"/>
        <v>77</v>
      </c>
      <c r="U55" s="186">
        <v>60</v>
      </c>
      <c r="V55" s="187" t="s">
        <v>130</v>
      </c>
      <c r="W55" s="191" t="s">
        <v>205</v>
      </c>
      <c r="X55" s="133" t="s">
        <v>4</v>
      </c>
      <c r="Y55" s="28">
        <v>59</v>
      </c>
      <c r="Z55" s="76" t="s">
        <v>4</v>
      </c>
      <c r="AA55" s="110" t="s">
        <v>130</v>
      </c>
      <c r="AB55" s="133" t="s">
        <v>4</v>
      </c>
      <c r="AC55" s="133" t="s">
        <v>4</v>
      </c>
      <c r="AD55" s="28">
        <f t="shared" si="3"/>
        <v>69</v>
      </c>
      <c r="AE55" s="76" t="s">
        <v>4</v>
      </c>
      <c r="AF55" s="110" t="s">
        <v>130</v>
      </c>
      <c r="AG55" s="133" t="s">
        <v>4</v>
      </c>
      <c r="AH55" s="133" t="s">
        <v>4</v>
      </c>
      <c r="AI55" s="28">
        <f>Y55+8</f>
        <v>67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5"/>
        <v>77</v>
      </c>
      <c r="AO55" s="186">
        <v>60</v>
      </c>
      <c r="AP55" s="187" t="s">
        <v>130</v>
      </c>
      <c r="AQ55" s="191" t="s">
        <v>205</v>
      </c>
      <c r="AR55" s="133" t="s">
        <v>4</v>
      </c>
    </row>
    <row r="56" spans="1:4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59</v>
      </c>
      <c r="F56" s="73">
        <v>3.4</v>
      </c>
      <c r="G56" s="109" t="s">
        <v>131</v>
      </c>
      <c r="H56" s="119" t="s">
        <v>134</v>
      </c>
      <c r="I56" s="119" t="s">
        <v>4</v>
      </c>
      <c r="J56" s="20">
        <f t="shared" si="0"/>
        <v>69</v>
      </c>
      <c r="K56" s="73">
        <v>3.4</v>
      </c>
      <c r="L56" s="109" t="s">
        <v>131</v>
      </c>
      <c r="M56" s="119" t="s">
        <v>134</v>
      </c>
      <c r="N56" s="119" t="s">
        <v>4</v>
      </c>
      <c r="O56" s="20">
        <f t="shared" ref="O56:O73" si="19">E56+7</f>
        <v>66</v>
      </c>
      <c r="P56" s="73">
        <v>3.4</v>
      </c>
      <c r="Q56" s="109" t="s">
        <v>131</v>
      </c>
      <c r="R56" s="119" t="s">
        <v>134</v>
      </c>
      <c r="S56" s="119" t="s">
        <v>4</v>
      </c>
      <c r="T56" s="20">
        <f t="shared" si="16"/>
        <v>76</v>
      </c>
      <c r="U56" s="73">
        <v>3.4</v>
      </c>
      <c r="V56" s="109" t="s">
        <v>131</v>
      </c>
      <c r="W56" s="119" t="s">
        <v>134</v>
      </c>
      <c r="X56" s="119" t="s">
        <v>4</v>
      </c>
      <c r="Y56" s="20">
        <v>59</v>
      </c>
      <c r="Z56" s="73">
        <v>3.4</v>
      </c>
      <c r="AA56" s="109" t="s">
        <v>131</v>
      </c>
      <c r="AB56" s="119" t="s">
        <v>134</v>
      </c>
      <c r="AC56" s="119" t="s">
        <v>4</v>
      </c>
      <c r="AD56" s="20">
        <f t="shared" si="3"/>
        <v>69</v>
      </c>
      <c r="AE56" s="73">
        <v>3.4</v>
      </c>
      <c r="AF56" s="109" t="s">
        <v>131</v>
      </c>
      <c r="AG56" s="119" t="s">
        <v>134</v>
      </c>
      <c r="AH56" s="119" t="s">
        <v>4</v>
      </c>
      <c r="AI56" s="20">
        <f t="shared" ref="AI56:AI73" si="20">Y56+7</f>
        <v>66</v>
      </c>
      <c r="AJ56" s="73">
        <v>3.4</v>
      </c>
      <c r="AK56" s="109" t="s">
        <v>131</v>
      </c>
      <c r="AL56" s="119" t="s">
        <v>134</v>
      </c>
      <c r="AM56" s="119" t="s">
        <v>4</v>
      </c>
      <c r="AN56" s="20">
        <f t="shared" si="5"/>
        <v>76</v>
      </c>
      <c r="AO56" s="73">
        <v>3.4</v>
      </c>
      <c r="AP56" s="109" t="s">
        <v>131</v>
      </c>
      <c r="AQ56" s="119" t="s">
        <v>134</v>
      </c>
      <c r="AR56" s="119" t="s">
        <v>4</v>
      </c>
    </row>
    <row r="57" spans="1:4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58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0"/>
        <v>68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f t="shared" si="19"/>
        <v>65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ref="T57:T70" si="21">O57+10</f>
        <v>75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v>58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3"/>
        <v>68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f t="shared" si="20"/>
        <v>65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5"/>
        <v>75</v>
      </c>
      <c r="AO57" s="74" t="s">
        <v>4</v>
      </c>
      <c r="AP57" s="63" t="s">
        <v>130</v>
      </c>
      <c r="AQ57" s="121" t="s">
        <v>4</v>
      </c>
      <c r="AR57" s="121" t="s">
        <v>4</v>
      </c>
    </row>
    <row r="58" spans="1:4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57</v>
      </c>
      <c r="F58" s="75">
        <v>1</v>
      </c>
      <c r="G58" s="63" t="s">
        <v>132</v>
      </c>
      <c r="H58" s="120" t="s">
        <v>134</v>
      </c>
      <c r="I58" s="120" t="s">
        <v>141</v>
      </c>
      <c r="J58" s="26">
        <f t="shared" si="0"/>
        <v>67</v>
      </c>
      <c r="K58" s="75">
        <v>1</v>
      </c>
      <c r="L58" s="63" t="s">
        <v>132</v>
      </c>
      <c r="M58" s="120" t="s">
        <v>134</v>
      </c>
      <c r="N58" s="120" t="s">
        <v>141</v>
      </c>
      <c r="O58" s="26">
        <f t="shared" si="19"/>
        <v>64</v>
      </c>
      <c r="P58" s="75">
        <v>1</v>
      </c>
      <c r="Q58" s="63" t="s">
        <v>132</v>
      </c>
      <c r="R58" s="120" t="s">
        <v>134</v>
      </c>
      <c r="S58" s="120" t="s">
        <v>141</v>
      </c>
      <c r="T58" s="26">
        <f t="shared" si="21"/>
        <v>74</v>
      </c>
      <c r="U58" s="75">
        <v>1</v>
      </c>
      <c r="V58" s="63" t="s">
        <v>132</v>
      </c>
      <c r="W58" s="120" t="s">
        <v>134</v>
      </c>
      <c r="X58" s="120" t="s">
        <v>141</v>
      </c>
      <c r="Y58" s="26">
        <v>57</v>
      </c>
      <c r="Z58" s="75">
        <v>1</v>
      </c>
      <c r="AA58" s="63" t="s">
        <v>132</v>
      </c>
      <c r="AB58" s="120" t="s">
        <v>134</v>
      </c>
      <c r="AC58" s="120" t="s">
        <v>141</v>
      </c>
      <c r="AD58" s="26">
        <f t="shared" si="3"/>
        <v>67</v>
      </c>
      <c r="AE58" s="75">
        <v>1</v>
      </c>
      <c r="AF58" s="63" t="s">
        <v>132</v>
      </c>
      <c r="AG58" s="120" t="s">
        <v>134</v>
      </c>
      <c r="AH58" s="120" t="s">
        <v>141</v>
      </c>
      <c r="AI58" s="26">
        <f t="shared" si="20"/>
        <v>64</v>
      </c>
      <c r="AJ58" s="75">
        <v>1</v>
      </c>
      <c r="AK58" s="63" t="s">
        <v>132</v>
      </c>
      <c r="AL58" s="120" t="s">
        <v>134</v>
      </c>
      <c r="AM58" s="120" t="s">
        <v>141</v>
      </c>
      <c r="AN58" s="26">
        <f t="shared" si="5"/>
        <v>74</v>
      </c>
      <c r="AO58" s="75">
        <v>1</v>
      </c>
      <c r="AP58" s="63" t="s">
        <v>132</v>
      </c>
      <c r="AQ58" s="120" t="s">
        <v>134</v>
      </c>
      <c r="AR58" s="120" t="s">
        <v>141</v>
      </c>
    </row>
    <row r="59" spans="1:4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56</v>
      </c>
      <c r="F59" s="74">
        <v>50</v>
      </c>
      <c r="G59" s="63" t="s">
        <v>133</v>
      </c>
      <c r="H59" s="120" t="s">
        <v>181</v>
      </c>
      <c r="I59" s="120" t="s">
        <v>141</v>
      </c>
      <c r="J59" s="22">
        <f t="shared" si="0"/>
        <v>66</v>
      </c>
      <c r="K59" s="74">
        <v>50</v>
      </c>
      <c r="L59" s="63" t="s">
        <v>133</v>
      </c>
      <c r="M59" s="120" t="s">
        <v>181</v>
      </c>
      <c r="N59" s="120" t="s">
        <v>141</v>
      </c>
      <c r="O59" s="22">
        <f t="shared" si="19"/>
        <v>63</v>
      </c>
      <c r="P59" s="74">
        <v>50</v>
      </c>
      <c r="Q59" s="63" t="s">
        <v>133</v>
      </c>
      <c r="R59" s="120" t="s">
        <v>181</v>
      </c>
      <c r="S59" s="120" t="s">
        <v>141</v>
      </c>
      <c r="T59" s="22">
        <f t="shared" si="21"/>
        <v>73</v>
      </c>
      <c r="U59" s="74">
        <v>50</v>
      </c>
      <c r="V59" s="63" t="s">
        <v>133</v>
      </c>
      <c r="W59" s="120" t="s">
        <v>181</v>
      </c>
      <c r="X59" s="120" t="s">
        <v>141</v>
      </c>
      <c r="Y59" s="22">
        <v>56</v>
      </c>
      <c r="Z59" s="74">
        <v>50</v>
      </c>
      <c r="AA59" s="63" t="s">
        <v>133</v>
      </c>
      <c r="AB59" s="120" t="s">
        <v>181</v>
      </c>
      <c r="AC59" s="120" t="s">
        <v>141</v>
      </c>
      <c r="AD59" s="22">
        <f t="shared" si="3"/>
        <v>66</v>
      </c>
      <c r="AE59" s="74">
        <v>50</v>
      </c>
      <c r="AF59" s="63" t="s">
        <v>133</v>
      </c>
      <c r="AG59" s="120" t="s">
        <v>181</v>
      </c>
      <c r="AH59" s="120" t="s">
        <v>141</v>
      </c>
      <c r="AI59" s="22">
        <f t="shared" si="20"/>
        <v>63</v>
      </c>
      <c r="AJ59" s="74">
        <v>50</v>
      </c>
      <c r="AK59" s="63" t="s">
        <v>133</v>
      </c>
      <c r="AL59" s="120" t="s">
        <v>181</v>
      </c>
      <c r="AM59" s="120" t="s">
        <v>141</v>
      </c>
      <c r="AN59" s="22">
        <f t="shared" si="5"/>
        <v>73</v>
      </c>
      <c r="AO59" s="74">
        <v>50</v>
      </c>
      <c r="AP59" s="63" t="s">
        <v>133</v>
      </c>
      <c r="AQ59" s="120" t="s">
        <v>181</v>
      </c>
      <c r="AR59" s="120" t="s">
        <v>141</v>
      </c>
    </row>
    <row r="60" spans="1:4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53</v>
      </c>
      <c r="F60" s="75">
        <v>4</v>
      </c>
      <c r="G60" s="63" t="s">
        <v>132</v>
      </c>
      <c r="H60" s="120" t="s">
        <v>181</v>
      </c>
      <c r="I60" s="120" t="s">
        <v>141</v>
      </c>
      <c r="J60" s="26">
        <f t="shared" si="0"/>
        <v>63</v>
      </c>
      <c r="K60" s="75">
        <v>4</v>
      </c>
      <c r="L60" s="63" t="s">
        <v>132</v>
      </c>
      <c r="M60" s="120" t="s">
        <v>181</v>
      </c>
      <c r="N60" s="120" t="s">
        <v>141</v>
      </c>
      <c r="O60" s="26">
        <f t="shared" si="19"/>
        <v>60</v>
      </c>
      <c r="P60" s="75">
        <v>4</v>
      </c>
      <c r="Q60" s="63" t="s">
        <v>132</v>
      </c>
      <c r="R60" s="120" t="s">
        <v>181</v>
      </c>
      <c r="S60" s="120" t="s">
        <v>141</v>
      </c>
      <c r="T60" s="26">
        <f t="shared" si="21"/>
        <v>70</v>
      </c>
      <c r="U60" s="75">
        <v>4</v>
      </c>
      <c r="V60" s="63" t="s">
        <v>132</v>
      </c>
      <c r="W60" s="120" t="s">
        <v>181</v>
      </c>
      <c r="X60" s="120" t="s">
        <v>141</v>
      </c>
      <c r="Y60" s="26">
        <v>53</v>
      </c>
      <c r="Z60" s="75">
        <v>4</v>
      </c>
      <c r="AA60" s="63" t="s">
        <v>132</v>
      </c>
      <c r="AB60" s="120" t="s">
        <v>181</v>
      </c>
      <c r="AC60" s="120" t="s">
        <v>141</v>
      </c>
      <c r="AD60" s="26">
        <f t="shared" si="3"/>
        <v>63</v>
      </c>
      <c r="AE60" s="75">
        <v>4</v>
      </c>
      <c r="AF60" s="63" t="s">
        <v>132</v>
      </c>
      <c r="AG60" s="120" t="s">
        <v>181</v>
      </c>
      <c r="AH60" s="120" t="s">
        <v>141</v>
      </c>
      <c r="AI60" s="26">
        <f t="shared" si="20"/>
        <v>60</v>
      </c>
      <c r="AJ60" s="75">
        <v>4</v>
      </c>
      <c r="AK60" s="63" t="s">
        <v>132</v>
      </c>
      <c r="AL60" s="120" t="s">
        <v>181</v>
      </c>
      <c r="AM60" s="120" t="s">
        <v>141</v>
      </c>
      <c r="AN60" s="26">
        <f t="shared" si="5"/>
        <v>70</v>
      </c>
      <c r="AO60" s="75">
        <v>4</v>
      </c>
      <c r="AP60" s="63" t="s">
        <v>132</v>
      </c>
      <c r="AQ60" s="120" t="s">
        <v>181</v>
      </c>
      <c r="AR60" s="120" t="s">
        <v>141</v>
      </c>
    </row>
    <row r="61" spans="1:4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49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0"/>
        <v>59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f t="shared" si="19"/>
        <v>56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21"/>
        <v>66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v>49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3"/>
        <v>59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f t="shared" si="20"/>
        <v>56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5"/>
        <v>66</v>
      </c>
      <c r="AO61" s="75" t="s">
        <v>4</v>
      </c>
      <c r="AP61" s="63" t="s">
        <v>132</v>
      </c>
      <c r="AQ61" s="120" t="s">
        <v>4</v>
      </c>
      <c r="AR61" s="120" t="s">
        <v>4</v>
      </c>
    </row>
    <row r="62" spans="1:4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49</v>
      </c>
      <c r="F62" s="75">
        <v>15</v>
      </c>
      <c r="G62" s="63" t="s">
        <v>130</v>
      </c>
      <c r="H62" s="120" t="s">
        <v>205</v>
      </c>
      <c r="I62" s="120" t="s">
        <v>135</v>
      </c>
      <c r="J62" s="26">
        <f t="shared" si="0"/>
        <v>59</v>
      </c>
      <c r="K62" s="75">
        <v>15</v>
      </c>
      <c r="L62" s="63" t="s">
        <v>130</v>
      </c>
      <c r="M62" s="120" t="s">
        <v>205</v>
      </c>
      <c r="N62" s="120" t="s">
        <v>135</v>
      </c>
      <c r="O62" s="26">
        <f t="shared" si="19"/>
        <v>56</v>
      </c>
      <c r="P62" s="75">
        <v>15</v>
      </c>
      <c r="Q62" s="63" t="s">
        <v>130</v>
      </c>
      <c r="R62" s="120" t="s">
        <v>205</v>
      </c>
      <c r="S62" s="120" t="s">
        <v>135</v>
      </c>
      <c r="T62" s="26">
        <f t="shared" si="21"/>
        <v>66</v>
      </c>
      <c r="U62" s="75">
        <v>15</v>
      </c>
      <c r="V62" s="63" t="s">
        <v>130</v>
      </c>
      <c r="W62" s="120" t="s">
        <v>205</v>
      </c>
      <c r="X62" s="120" t="s">
        <v>135</v>
      </c>
      <c r="Y62" s="26">
        <v>49</v>
      </c>
      <c r="Z62" s="75">
        <v>15</v>
      </c>
      <c r="AA62" s="63" t="s">
        <v>130</v>
      </c>
      <c r="AB62" s="120" t="s">
        <v>205</v>
      </c>
      <c r="AC62" s="120" t="s">
        <v>135</v>
      </c>
      <c r="AD62" s="26">
        <f t="shared" si="3"/>
        <v>59</v>
      </c>
      <c r="AE62" s="75">
        <v>15</v>
      </c>
      <c r="AF62" s="63" t="s">
        <v>130</v>
      </c>
      <c r="AG62" s="120" t="s">
        <v>205</v>
      </c>
      <c r="AH62" s="120" t="s">
        <v>135</v>
      </c>
      <c r="AI62" s="26">
        <f t="shared" si="20"/>
        <v>56</v>
      </c>
      <c r="AJ62" s="75">
        <v>15</v>
      </c>
      <c r="AK62" s="63" t="s">
        <v>130</v>
      </c>
      <c r="AL62" s="120" t="s">
        <v>205</v>
      </c>
      <c r="AM62" s="120" t="s">
        <v>135</v>
      </c>
      <c r="AN62" s="26">
        <f t="shared" si="5"/>
        <v>66</v>
      </c>
      <c r="AO62" s="75">
        <v>15</v>
      </c>
      <c r="AP62" s="63" t="s">
        <v>130</v>
      </c>
      <c r="AQ62" s="120" t="s">
        <v>205</v>
      </c>
      <c r="AR62" s="120" t="s">
        <v>135</v>
      </c>
    </row>
    <row r="63" spans="1:4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49</v>
      </c>
      <c r="F63" s="76">
        <v>45</v>
      </c>
      <c r="G63" s="110" t="s">
        <v>130</v>
      </c>
      <c r="H63" s="123" t="s">
        <v>205</v>
      </c>
      <c r="I63" s="123" t="s">
        <v>4</v>
      </c>
      <c r="J63" s="28">
        <f t="shared" si="0"/>
        <v>59</v>
      </c>
      <c r="K63" s="76">
        <v>45</v>
      </c>
      <c r="L63" s="110" t="s">
        <v>130</v>
      </c>
      <c r="M63" s="123" t="s">
        <v>205</v>
      </c>
      <c r="N63" s="123" t="s">
        <v>4</v>
      </c>
      <c r="O63" s="28">
        <f t="shared" si="19"/>
        <v>56</v>
      </c>
      <c r="P63" s="76">
        <v>45</v>
      </c>
      <c r="Q63" s="110" t="s">
        <v>130</v>
      </c>
      <c r="R63" s="123" t="s">
        <v>205</v>
      </c>
      <c r="S63" s="123" t="s">
        <v>4</v>
      </c>
      <c r="T63" s="28">
        <f t="shared" si="21"/>
        <v>66</v>
      </c>
      <c r="U63" s="76">
        <v>45</v>
      </c>
      <c r="V63" s="110" t="s">
        <v>130</v>
      </c>
      <c r="W63" s="123" t="s">
        <v>205</v>
      </c>
      <c r="X63" s="123" t="s">
        <v>4</v>
      </c>
      <c r="Y63" s="28">
        <v>49</v>
      </c>
      <c r="Z63" s="76">
        <v>45</v>
      </c>
      <c r="AA63" s="110" t="s">
        <v>130</v>
      </c>
      <c r="AB63" s="123" t="s">
        <v>205</v>
      </c>
      <c r="AC63" s="123" t="s">
        <v>4</v>
      </c>
      <c r="AD63" s="28">
        <f t="shared" si="3"/>
        <v>59</v>
      </c>
      <c r="AE63" s="76">
        <v>45</v>
      </c>
      <c r="AF63" s="110" t="s">
        <v>130</v>
      </c>
      <c r="AG63" s="123" t="s">
        <v>205</v>
      </c>
      <c r="AH63" s="123" t="s">
        <v>4</v>
      </c>
      <c r="AI63" s="28">
        <f t="shared" si="20"/>
        <v>56</v>
      </c>
      <c r="AJ63" s="76">
        <v>45</v>
      </c>
      <c r="AK63" s="110" t="s">
        <v>130</v>
      </c>
      <c r="AL63" s="123" t="s">
        <v>205</v>
      </c>
      <c r="AM63" s="123" t="s">
        <v>4</v>
      </c>
      <c r="AN63" s="28">
        <f t="shared" si="5"/>
        <v>66</v>
      </c>
      <c r="AO63" s="76">
        <v>45</v>
      </c>
      <c r="AP63" s="110" t="s">
        <v>130</v>
      </c>
      <c r="AQ63" s="123" t="s">
        <v>205</v>
      </c>
      <c r="AR63" s="123" t="s">
        <v>4</v>
      </c>
    </row>
    <row r="64" spans="1:4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48</v>
      </c>
      <c r="F64" s="208">
        <v>3.4</v>
      </c>
      <c r="G64" s="109" t="s">
        <v>131</v>
      </c>
      <c r="H64" s="158" t="s">
        <v>134</v>
      </c>
      <c r="I64" s="158" t="s">
        <v>4</v>
      </c>
      <c r="J64" s="36">
        <f t="shared" si="0"/>
        <v>58</v>
      </c>
      <c r="K64" s="171">
        <v>3.6</v>
      </c>
      <c r="L64" s="172" t="s">
        <v>131</v>
      </c>
      <c r="M64" s="164" t="s">
        <v>134</v>
      </c>
      <c r="N64" s="158" t="s">
        <v>4</v>
      </c>
      <c r="O64" s="36">
        <f t="shared" si="19"/>
        <v>55</v>
      </c>
      <c r="P64" s="208">
        <v>3.4</v>
      </c>
      <c r="Q64" s="109" t="s">
        <v>131</v>
      </c>
      <c r="R64" s="158" t="s">
        <v>134</v>
      </c>
      <c r="S64" s="158" t="s">
        <v>4</v>
      </c>
      <c r="T64" s="36">
        <f t="shared" si="21"/>
        <v>65</v>
      </c>
      <c r="U64" s="171">
        <v>3.6</v>
      </c>
      <c r="V64" s="172" t="s">
        <v>131</v>
      </c>
      <c r="W64" s="164" t="s">
        <v>134</v>
      </c>
      <c r="X64" s="158" t="s">
        <v>4</v>
      </c>
      <c r="Y64" s="36">
        <v>48</v>
      </c>
      <c r="Z64" s="208">
        <v>3.4</v>
      </c>
      <c r="AA64" s="109" t="s">
        <v>131</v>
      </c>
      <c r="AB64" s="158" t="s">
        <v>134</v>
      </c>
      <c r="AC64" s="158" t="s">
        <v>4</v>
      </c>
      <c r="AD64" s="36">
        <f t="shared" si="3"/>
        <v>58</v>
      </c>
      <c r="AE64" s="171">
        <v>3.6</v>
      </c>
      <c r="AF64" s="172" t="s">
        <v>131</v>
      </c>
      <c r="AG64" s="164" t="s">
        <v>134</v>
      </c>
      <c r="AH64" s="158" t="s">
        <v>4</v>
      </c>
      <c r="AI64" s="36">
        <f t="shared" si="20"/>
        <v>55</v>
      </c>
      <c r="AJ64" s="208">
        <v>3.4</v>
      </c>
      <c r="AK64" s="109" t="s">
        <v>131</v>
      </c>
      <c r="AL64" s="158" t="s">
        <v>134</v>
      </c>
      <c r="AM64" s="158" t="s">
        <v>4</v>
      </c>
      <c r="AN64" s="36">
        <f t="shared" si="5"/>
        <v>65</v>
      </c>
      <c r="AO64" s="171">
        <v>3.6</v>
      </c>
      <c r="AP64" s="172" t="s">
        <v>131</v>
      </c>
      <c r="AQ64" s="164" t="s">
        <v>134</v>
      </c>
      <c r="AR64" s="158" t="s">
        <v>4</v>
      </c>
    </row>
    <row r="65" spans="1:4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47</v>
      </c>
      <c r="F65" s="75" t="s">
        <v>4</v>
      </c>
      <c r="G65" s="63" t="s">
        <v>130</v>
      </c>
      <c r="H65" s="121" t="s">
        <v>4</v>
      </c>
      <c r="I65" s="121" t="s">
        <v>4</v>
      </c>
      <c r="J65" s="26">
        <f t="shared" si="0"/>
        <v>57</v>
      </c>
      <c r="K65" s="75" t="s">
        <v>4</v>
      </c>
      <c r="L65" s="63" t="s">
        <v>130</v>
      </c>
      <c r="M65" s="121" t="s">
        <v>4</v>
      </c>
      <c r="N65" s="121" t="s">
        <v>4</v>
      </c>
      <c r="O65" s="26">
        <f t="shared" si="19"/>
        <v>54</v>
      </c>
      <c r="P65" s="75" t="s">
        <v>4</v>
      </c>
      <c r="Q65" s="63" t="s">
        <v>130</v>
      </c>
      <c r="R65" s="121" t="s">
        <v>4</v>
      </c>
      <c r="S65" s="121" t="s">
        <v>4</v>
      </c>
      <c r="T65" s="26">
        <f t="shared" si="21"/>
        <v>64</v>
      </c>
      <c r="U65" s="75" t="s">
        <v>4</v>
      </c>
      <c r="V65" s="63" t="s">
        <v>130</v>
      </c>
      <c r="W65" s="121" t="s">
        <v>4</v>
      </c>
      <c r="X65" s="121" t="s">
        <v>4</v>
      </c>
      <c r="Y65" s="26">
        <v>47</v>
      </c>
      <c r="Z65" s="75" t="s">
        <v>4</v>
      </c>
      <c r="AA65" s="63" t="s">
        <v>130</v>
      </c>
      <c r="AB65" s="121" t="s">
        <v>4</v>
      </c>
      <c r="AC65" s="121" t="s">
        <v>4</v>
      </c>
      <c r="AD65" s="26">
        <f t="shared" si="3"/>
        <v>57</v>
      </c>
      <c r="AE65" s="75" t="s">
        <v>4</v>
      </c>
      <c r="AF65" s="63" t="s">
        <v>130</v>
      </c>
      <c r="AG65" s="121" t="s">
        <v>4</v>
      </c>
      <c r="AH65" s="121" t="s">
        <v>4</v>
      </c>
      <c r="AI65" s="26">
        <f t="shared" si="20"/>
        <v>54</v>
      </c>
      <c r="AJ65" s="75" t="s">
        <v>4</v>
      </c>
      <c r="AK65" s="63" t="s">
        <v>130</v>
      </c>
      <c r="AL65" s="121" t="s">
        <v>4</v>
      </c>
      <c r="AM65" s="121" t="s">
        <v>4</v>
      </c>
      <c r="AN65" s="26">
        <f t="shared" si="5"/>
        <v>64</v>
      </c>
      <c r="AO65" s="75" t="s">
        <v>4</v>
      </c>
      <c r="AP65" s="63" t="s">
        <v>130</v>
      </c>
      <c r="AQ65" s="121" t="s">
        <v>4</v>
      </c>
      <c r="AR65" s="121" t="s">
        <v>4</v>
      </c>
    </row>
    <row r="66" spans="1:4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46</v>
      </c>
      <c r="F66" s="74">
        <v>30</v>
      </c>
      <c r="G66" s="147" t="s">
        <v>130</v>
      </c>
      <c r="H66" s="120" t="s">
        <v>134</v>
      </c>
      <c r="I66" s="120" t="s">
        <v>141</v>
      </c>
      <c r="J66" s="22">
        <f t="shared" si="0"/>
        <v>56</v>
      </c>
      <c r="K66" s="74">
        <v>30</v>
      </c>
      <c r="L66" s="147" t="s">
        <v>130</v>
      </c>
      <c r="M66" s="120" t="s">
        <v>134</v>
      </c>
      <c r="N66" s="120" t="s">
        <v>141</v>
      </c>
      <c r="O66" s="22">
        <f t="shared" si="19"/>
        <v>53</v>
      </c>
      <c r="P66" s="74">
        <v>30</v>
      </c>
      <c r="Q66" s="147" t="s">
        <v>130</v>
      </c>
      <c r="R66" s="120" t="s">
        <v>134</v>
      </c>
      <c r="S66" s="120" t="s">
        <v>141</v>
      </c>
      <c r="T66" s="22">
        <f t="shared" si="21"/>
        <v>63</v>
      </c>
      <c r="U66" s="74">
        <v>30</v>
      </c>
      <c r="V66" s="147" t="s">
        <v>130</v>
      </c>
      <c r="W66" s="120" t="s">
        <v>134</v>
      </c>
      <c r="X66" s="120" t="s">
        <v>141</v>
      </c>
      <c r="Y66" s="22">
        <v>46</v>
      </c>
      <c r="Z66" s="74">
        <v>30</v>
      </c>
      <c r="AA66" s="147" t="s">
        <v>130</v>
      </c>
      <c r="AB66" s="120" t="s">
        <v>134</v>
      </c>
      <c r="AC66" s="120" t="s">
        <v>141</v>
      </c>
      <c r="AD66" s="22">
        <f t="shared" si="3"/>
        <v>56</v>
      </c>
      <c r="AE66" s="74">
        <v>30</v>
      </c>
      <c r="AF66" s="147" t="s">
        <v>130</v>
      </c>
      <c r="AG66" s="120" t="s">
        <v>134</v>
      </c>
      <c r="AH66" s="120" t="s">
        <v>141</v>
      </c>
      <c r="AI66" s="22">
        <f t="shared" si="20"/>
        <v>53</v>
      </c>
      <c r="AJ66" s="74">
        <v>30</v>
      </c>
      <c r="AK66" s="147" t="s">
        <v>130</v>
      </c>
      <c r="AL66" s="120" t="s">
        <v>134</v>
      </c>
      <c r="AM66" s="120" t="s">
        <v>141</v>
      </c>
      <c r="AN66" s="22">
        <f t="shared" si="5"/>
        <v>63</v>
      </c>
      <c r="AO66" s="74">
        <v>30</v>
      </c>
      <c r="AP66" s="147" t="s">
        <v>130</v>
      </c>
      <c r="AQ66" s="120" t="s">
        <v>134</v>
      </c>
      <c r="AR66" s="120" t="s">
        <v>141</v>
      </c>
    </row>
    <row r="67" spans="1:4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45</v>
      </c>
      <c r="F67" s="74" t="s">
        <v>4</v>
      </c>
      <c r="G67" s="63" t="s">
        <v>132</v>
      </c>
      <c r="H67" s="120" t="s">
        <v>4</v>
      </c>
      <c r="I67" s="120" t="s">
        <v>4</v>
      </c>
      <c r="J67" s="22">
        <f t="shared" si="0"/>
        <v>55</v>
      </c>
      <c r="K67" s="74" t="s">
        <v>4</v>
      </c>
      <c r="L67" s="63" t="s">
        <v>132</v>
      </c>
      <c r="M67" s="120" t="s">
        <v>4</v>
      </c>
      <c r="N67" s="120" t="s">
        <v>4</v>
      </c>
      <c r="O67" s="22">
        <f t="shared" si="19"/>
        <v>52</v>
      </c>
      <c r="P67" s="74" t="s">
        <v>4</v>
      </c>
      <c r="Q67" s="63" t="s">
        <v>132</v>
      </c>
      <c r="R67" s="120" t="s">
        <v>4</v>
      </c>
      <c r="S67" s="120" t="s">
        <v>4</v>
      </c>
      <c r="T67" s="22">
        <f t="shared" si="21"/>
        <v>62</v>
      </c>
      <c r="U67" s="74" t="s">
        <v>4</v>
      </c>
      <c r="V67" s="63" t="s">
        <v>132</v>
      </c>
      <c r="W67" s="120" t="s">
        <v>4</v>
      </c>
      <c r="X67" s="120" t="s">
        <v>4</v>
      </c>
      <c r="Y67" s="22">
        <v>45</v>
      </c>
      <c r="Z67" s="74" t="s">
        <v>4</v>
      </c>
      <c r="AA67" s="63" t="s">
        <v>132</v>
      </c>
      <c r="AB67" s="120" t="s">
        <v>4</v>
      </c>
      <c r="AC67" s="120" t="s">
        <v>4</v>
      </c>
      <c r="AD67" s="22">
        <f t="shared" si="3"/>
        <v>55</v>
      </c>
      <c r="AE67" s="74" t="s">
        <v>4</v>
      </c>
      <c r="AF67" s="63" t="s">
        <v>132</v>
      </c>
      <c r="AG67" s="120" t="s">
        <v>4</v>
      </c>
      <c r="AH67" s="120" t="s">
        <v>4</v>
      </c>
      <c r="AI67" s="22">
        <f t="shared" si="20"/>
        <v>52</v>
      </c>
      <c r="AJ67" s="74" t="s">
        <v>4</v>
      </c>
      <c r="AK67" s="63" t="s">
        <v>132</v>
      </c>
      <c r="AL67" s="120" t="s">
        <v>4</v>
      </c>
      <c r="AM67" s="120" t="s">
        <v>4</v>
      </c>
      <c r="AN67" s="22">
        <f t="shared" si="5"/>
        <v>62</v>
      </c>
      <c r="AO67" s="74" t="s">
        <v>4</v>
      </c>
      <c r="AP67" s="63" t="s">
        <v>132</v>
      </c>
      <c r="AQ67" s="120" t="s">
        <v>4</v>
      </c>
      <c r="AR67" s="120" t="s">
        <v>4</v>
      </c>
    </row>
    <row r="68" spans="1:4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45</v>
      </c>
      <c r="F68" s="74">
        <v>50</v>
      </c>
      <c r="G68" s="63" t="s">
        <v>133</v>
      </c>
      <c r="H68" s="120" t="s">
        <v>182</v>
      </c>
      <c r="I68" s="120" t="s">
        <v>141</v>
      </c>
      <c r="J68" s="22">
        <f t="shared" si="0"/>
        <v>55</v>
      </c>
      <c r="K68" s="74">
        <v>50</v>
      </c>
      <c r="L68" s="63" t="s">
        <v>133</v>
      </c>
      <c r="M68" s="120" t="s">
        <v>182</v>
      </c>
      <c r="N68" s="120" t="s">
        <v>141</v>
      </c>
      <c r="O68" s="22">
        <f t="shared" si="19"/>
        <v>52</v>
      </c>
      <c r="P68" s="74">
        <v>50</v>
      </c>
      <c r="Q68" s="63" t="s">
        <v>133</v>
      </c>
      <c r="R68" s="120" t="s">
        <v>182</v>
      </c>
      <c r="S68" s="120" t="s">
        <v>141</v>
      </c>
      <c r="T68" s="22">
        <f t="shared" si="21"/>
        <v>62</v>
      </c>
      <c r="U68" s="74">
        <v>50</v>
      </c>
      <c r="V68" s="63" t="s">
        <v>133</v>
      </c>
      <c r="W68" s="120" t="s">
        <v>182</v>
      </c>
      <c r="X68" s="120" t="s">
        <v>141</v>
      </c>
      <c r="Y68" s="22">
        <v>45</v>
      </c>
      <c r="Z68" s="74">
        <v>50</v>
      </c>
      <c r="AA68" s="63" t="s">
        <v>133</v>
      </c>
      <c r="AB68" s="120" t="s">
        <v>182</v>
      </c>
      <c r="AC68" s="120" t="s">
        <v>141</v>
      </c>
      <c r="AD68" s="22">
        <f t="shared" si="3"/>
        <v>55</v>
      </c>
      <c r="AE68" s="74">
        <v>50</v>
      </c>
      <c r="AF68" s="63" t="s">
        <v>133</v>
      </c>
      <c r="AG68" s="120" t="s">
        <v>182</v>
      </c>
      <c r="AH68" s="120" t="s">
        <v>141</v>
      </c>
      <c r="AI68" s="22">
        <f t="shared" si="20"/>
        <v>52</v>
      </c>
      <c r="AJ68" s="74">
        <v>50</v>
      </c>
      <c r="AK68" s="63" t="s">
        <v>133</v>
      </c>
      <c r="AL68" s="120" t="s">
        <v>182</v>
      </c>
      <c r="AM68" s="120" t="s">
        <v>141</v>
      </c>
      <c r="AN68" s="22">
        <f t="shared" si="5"/>
        <v>62</v>
      </c>
      <c r="AO68" s="74">
        <v>50</v>
      </c>
      <c r="AP68" s="63" t="s">
        <v>133</v>
      </c>
      <c r="AQ68" s="120" t="s">
        <v>182</v>
      </c>
      <c r="AR68" s="120" t="s">
        <v>141</v>
      </c>
    </row>
    <row r="69" spans="1:4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39</v>
      </c>
      <c r="F69" s="74">
        <v>1</v>
      </c>
      <c r="G69" s="63" t="s">
        <v>132</v>
      </c>
      <c r="H69" s="120" t="s">
        <v>134</v>
      </c>
      <c r="I69" s="120" t="s">
        <v>141</v>
      </c>
      <c r="J69" s="22">
        <f t="shared" si="0"/>
        <v>49</v>
      </c>
      <c r="K69" s="74">
        <v>1</v>
      </c>
      <c r="L69" s="63" t="s">
        <v>132</v>
      </c>
      <c r="M69" s="120" t="s">
        <v>134</v>
      </c>
      <c r="N69" s="120" t="s">
        <v>141</v>
      </c>
      <c r="O69" s="22">
        <f t="shared" si="19"/>
        <v>46</v>
      </c>
      <c r="P69" s="74">
        <v>1</v>
      </c>
      <c r="Q69" s="63" t="s">
        <v>132</v>
      </c>
      <c r="R69" s="120" t="s">
        <v>134</v>
      </c>
      <c r="S69" s="120" t="s">
        <v>141</v>
      </c>
      <c r="T69" s="22">
        <f t="shared" si="21"/>
        <v>56</v>
      </c>
      <c r="U69" s="74">
        <v>1</v>
      </c>
      <c r="V69" s="63" t="s">
        <v>132</v>
      </c>
      <c r="W69" s="120" t="s">
        <v>134</v>
      </c>
      <c r="X69" s="120" t="s">
        <v>141</v>
      </c>
      <c r="Y69" s="22">
        <v>39</v>
      </c>
      <c r="Z69" s="74">
        <v>1</v>
      </c>
      <c r="AA69" s="63" t="s">
        <v>132</v>
      </c>
      <c r="AB69" s="120" t="s">
        <v>134</v>
      </c>
      <c r="AC69" s="120" t="s">
        <v>141</v>
      </c>
      <c r="AD69" s="22">
        <f t="shared" si="3"/>
        <v>49</v>
      </c>
      <c r="AE69" s="74">
        <v>1</v>
      </c>
      <c r="AF69" s="63" t="s">
        <v>132</v>
      </c>
      <c r="AG69" s="120" t="s">
        <v>134</v>
      </c>
      <c r="AH69" s="120" t="s">
        <v>141</v>
      </c>
      <c r="AI69" s="22">
        <f t="shared" si="20"/>
        <v>46</v>
      </c>
      <c r="AJ69" s="74">
        <v>1</v>
      </c>
      <c r="AK69" s="63" t="s">
        <v>132</v>
      </c>
      <c r="AL69" s="120" t="s">
        <v>134</v>
      </c>
      <c r="AM69" s="120" t="s">
        <v>141</v>
      </c>
      <c r="AN69" s="22">
        <f t="shared" si="5"/>
        <v>56</v>
      </c>
      <c r="AO69" s="74">
        <v>1</v>
      </c>
      <c r="AP69" s="63" t="s">
        <v>132</v>
      </c>
      <c r="AQ69" s="120" t="s">
        <v>134</v>
      </c>
      <c r="AR69" s="120" t="s">
        <v>141</v>
      </c>
    </row>
    <row r="70" spans="1:4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38</v>
      </c>
      <c r="F70" s="75">
        <v>60</v>
      </c>
      <c r="G70" s="63" t="s">
        <v>133</v>
      </c>
      <c r="H70" s="120" t="s">
        <v>134</v>
      </c>
      <c r="I70" s="120" t="s">
        <v>154</v>
      </c>
      <c r="J70" s="26">
        <f t="shared" si="0"/>
        <v>48</v>
      </c>
      <c r="K70" s="75">
        <v>60</v>
      </c>
      <c r="L70" s="63" t="s">
        <v>133</v>
      </c>
      <c r="M70" s="120" t="s">
        <v>134</v>
      </c>
      <c r="N70" s="120" t="s">
        <v>154</v>
      </c>
      <c r="O70" s="26">
        <f t="shared" si="19"/>
        <v>45</v>
      </c>
      <c r="P70" s="75">
        <v>60</v>
      </c>
      <c r="Q70" s="63" t="s">
        <v>133</v>
      </c>
      <c r="R70" s="120" t="s">
        <v>134</v>
      </c>
      <c r="S70" s="120" t="s">
        <v>154</v>
      </c>
      <c r="T70" s="26">
        <f t="shared" si="21"/>
        <v>55</v>
      </c>
      <c r="U70" s="75">
        <v>60</v>
      </c>
      <c r="V70" s="63" t="s">
        <v>133</v>
      </c>
      <c r="W70" s="120" t="s">
        <v>134</v>
      </c>
      <c r="X70" s="120" t="s">
        <v>154</v>
      </c>
      <c r="Y70" s="26">
        <v>38</v>
      </c>
      <c r="Z70" s="75">
        <v>60</v>
      </c>
      <c r="AA70" s="63" t="s">
        <v>133</v>
      </c>
      <c r="AB70" s="120" t="s">
        <v>134</v>
      </c>
      <c r="AC70" s="120" t="s">
        <v>154</v>
      </c>
      <c r="AD70" s="26">
        <f t="shared" si="3"/>
        <v>48</v>
      </c>
      <c r="AE70" s="75">
        <v>60</v>
      </c>
      <c r="AF70" s="63" t="s">
        <v>133</v>
      </c>
      <c r="AG70" s="120" t="s">
        <v>134</v>
      </c>
      <c r="AH70" s="120" t="s">
        <v>154</v>
      </c>
      <c r="AI70" s="26">
        <f t="shared" si="20"/>
        <v>45</v>
      </c>
      <c r="AJ70" s="75">
        <v>60</v>
      </c>
      <c r="AK70" s="63" t="s">
        <v>133</v>
      </c>
      <c r="AL70" s="120" t="s">
        <v>134</v>
      </c>
      <c r="AM70" s="120" t="s">
        <v>154</v>
      </c>
      <c r="AN70" s="26">
        <f t="shared" si="5"/>
        <v>55</v>
      </c>
      <c r="AO70" s="75">
        <v>60</v>
      </c>
      <c r="AP70" s="63" t="s">
        <v>133</v>
      </c>
      <c r="AQ70" s="120" t="s">
        <v>134</v>
      </c>
      <c r="AR70" s="120" t="s">
        <v>154</v>
      </c>
    </row>
    <row r="71" spans="1:4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33</v>
      </c>
      <c r="F71" s="74">
        <v>69</v>
      </c>
      <c r="G71" s="63" t="s">
        <v>133</v>
      </c>
      <c r="H71" s="120" t="s">
        <v>134</v>
      </c>
      <c r="I71" s="120" t="s">
        <v>154</v>
      </c>
      <c r="J71" s="22">
        <f>E71+10</f>
        <v>43</v>
      </c>
      <c r="K71" s="74">
        <v>69</v>
      </c>
      <c r="L71" s="63" t="s">
        <v>133</v>
      </c>
      <c r="M71" s="120" t="s">
        <v>134</v>
      </c>
      <c r="N71" s="120" t="s">
        <v>154</v>
      </c>
      <c r="O71" s="22">
        <f t="shared" si="19"/>
        <v>40</v>
      </c>
      <c r="P71" s="74">
        <v>69</v>
      </c>
      <c r="Q71" s="63" t="s">
        <v>133</v>
      </c>
      <c r="R71" s="120" t="s">
        <v>134</v>
      </c>
      <c r="S71" s="120" t="s">
        <v>154</v>
      </c>
      <c r="T71" s="22">
        <f t="shared" ref="T71:T92" si="22">O71+10</f>
        <v>50</v>
      </c>
      <c r="U71" s="74">
        <v>69</v>
      </c>
      <c r="V71" s="63" t="s">
        <v>133</v>
      </c>
      <c r="W71" s="120" t="s">
        <v>134</v>
      </c>
      <c r="X71" s="120" t="s">
        <v>154</v>
      </c>
      <c r="Y71" s="22">
        <v>33</v>
      </c>
      <c r="Z71" s="74">
        <v>69</v>
      </c>
      <c r="AA71" s="63" t="s">
        <v>133</v>
      </c>
      <c r="AB71" s="120" t="s">
        <v>134</v>
      </c>
      <c r="AC71" s="120" t="s">
        <v>154</v>
      </c>
      <c r="AD71" s="22">
        <f>Y71+10</f>
        <v>43</v>
      </c>
      <c r="AE71" s="74">
        <v>69</v>
      </c>
      <c r="AF71" s="63" t="s">
        <v>133</v>
      </c>
      <c r="AG71" s="120" t="s">
        <v>134</v>
      </c>
      <c r="AH71" s="120" t="s">
        <v>154</v>
      </c>
      <c r="AI71" s="22">
        <f t="shared" si="20"/>
        <v>40</v>
      </c>
      <c r="AJ71" s="74">
        <v>69</v>
      </c>
      <c r="AK71" s="63" t="s">
        <v>133</v>
      </c>
      <c r="AL71" s="120" t="s">
        <v>134</v>
      </c>
      <c r="AM71" s="120" t="s">
        <v>154</v>
      </c>
      <c r="AN71" s="22">
        <f t="shared" ref="AN71:AN79" si="23">AI71+10</f>
        <v>50</v>
      </c>
      <c r="AO71" s="74">
        <v>69</v>
      </c>
      <c r="AP71" s="63" t="s">
        <v>133</v>
      </c>
      <c r="AQ71" s="120" t="s">
        <v>134</v>
      </c>
      <c r="AR71" s="120" t="s">
        <v>154</v>
      </c>
    </row>
    <row r="72" spans="1:4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27</v>
      </c>
      <c r="F72" s="77">
        <v>1</v>
      </c>
      <c r="G72" s="111" t="s">
        <v>132</v>
      </c>
      <c r="H72" s="120" t="s">
        <v>182</v>
      </c>
      <c r="I72" s="120" t="s">
        <v>136</v>
      </c>
      <c r="J72" s="31">
        <f t="shared" ref="J72:J92" si="24">E72+10</f>
        <v>37</v>
      </c>
      <c r="K72" s="77">
        <v>1</v>
      </c>
      <c r="L72" s="111" t="s">
        <v>132</v>
      </c>
      <c r="M72" s="120" t="s">
        <v>182</v>
      </c>
      <c r="N72" s="120" t="s">
        <v>136</v>
      </c>
      <c r="O72" s="31">
        <f t="shared" si="19"/>
        <v>34</v>
      </c>
      <c r="P72" s="77">
        <v>1</v>
      </c>
      <c r="Q72" s="111" t="s">
        <v>132</v>
      </c>
      <c r="R72" s="120" t="s">
        <v>182</v>
      </c>
      <c r="S72" s="120" t="s">
        <v>136</v>
      </c>
      <c r="T72" s="31">
        <f t="shared" si="22"/>
        <v>44</v>
      </c>
      <c r="U72" s="77">
        <v>1</v>
      </c>
      <c r="V72" s="111" t="s">
        <v>132</v>
      </c>
      <c r="W72" s="120" t="s">
        <v>182</v>
      </c>
      <c r="X72" s="120" t="s">
        <v>136</v>
      </c>
      <c r="Y72" s="31">
        <v>27</v>
      </c>
      <c r="Z72" s="77">
        <v>1</v>
      </c>
      <c r="AA72" s="111" t="s">
        <v>132</v>
      </c>
      <c r="AB72" s="120" t="s">
        <v>182</v>
      </c>
      <c r="AC72" s="120" t="s">
        <v>136</v>
      </c>
      <c r="AD72" s="31">
        <f t="shared" ref="AD72:AD79" si="25">Y72+10</f>
        <v>37</v>
      </c>
      <c r="AE72" s="77">
        <v>1</v>
      </c>
      <c r="AF72" s="111" t="s">
        <v>132</v>
      </c>
      <c r="AG72" s="120" t="s">
        <v>182</v>
      </c>
      <c r="AH72" s="120" t="s">
        <v>136</v>
      </c>
      <c r="AI72" s="31">
        <f t="shared" si="20"/>
        <v>34</v>
      </c>
      <c r="AJ72" s="77">
        <v>1</v>
      </c>
      <c r="AK72" s="111" t="s">
        <v>132</v>
      </c>
      <c r="AL72" s="120" t="s">
        <v>182</v>
      </c>
      <c r="AM72" s="120" t="s">
        <v>136</v>
      </c>
      <c r="AN72" s="31">
        <f t="shared" si="23"/>
        <v>44</v>
      </c>
      <c r="AO72" s="77">
        <v>1</v>
      </c>
      <c r="AP72" s="111" t="s">
        <v>132</v>
      </c>
      <c r="AQ72" s="120" t="s">
        <v>182</v>
      </c>
      <c r="AR72" s="120" t="s">
        <v>136</v>
      </c>
    </row>
    <row r="73" spans="1:4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26</v>
      </c>
      <c r="F73" s="77" t="s">
        <v>4</v>
      </c>
      <c r="G73" s="153" t="s">
        <v>130</v>
      </c>
      <c r="H73" s="120" t="s">
        <v>4</v>
      </c>
      <c r="I73" s="120" t="s">
        <v>4</v>
      </c>
      <c r="J73" s="31">
        <f t="shared" si="24"/>
        <v>36</v>
      </c>
      <c r="K73" s="77" t="s">
        <v>4</v>
      </c>
      <c r="L73" s="153" t="s">
        <v>130</v>
      </c>
      <c r="M73" s="120" t="s">
        <v>4</v>
      </c>
      <c r="N73" s="120" t="s">
        <v>4</v>
      </c>
      <c r="O73" s="31">
        <f t="shared" si="19"/>
        <v>33</v>
      </c>
      <c r="P73" s="77" t="s">
        <v>4</v>
      </c>
      <c r="Q73" s="153" t="s">
        <v>130</v>
      </c>
      <c r="R73" s="120" t="s">
        <v>4</v>
      </c>
      <c r="S73" s="120" t="s">
        <v>4</v>
      </c>
      <c r="T73" s="31">
        <f t="shared" si="22"/>
        <v>43</v>
      </c>
      <c r="U73" s="77" t="s">
        <v>4</v>
      </c>
      <c r="V73" s="153" t="s">
        <v>130</v>
      </c>
      <c r="W73" s="120" t="s">
        <v>4</v>
      </c>
      <c r="X73" s="120" t="s">
        <v>4</v>
      </c>
      <c r="Y73" s="31">
        <v>26</v>
      </c>
      <c r="Z73" s="77" t="s">
        <v>4</v>
      </c>
      <c r="AA73" s="153" t="s">
        <v>130</v>
      </c>
      <c r="AB73" s="120" t="s">
        <v>4</v>
      </c>
      <c r="AC73" s="120" t="s">
        <v>4</v>
      </c>
      <c r="AD73" s="31">
        <f t="shared" si="25"/>
        <v>36</v>
      </c>
      <c r="AE73" s="77" t="s">
        <v>4</v>
      </c>
      <c r="AF73" s="153" t="s">
        <v>130</v>
      </c>
      <c r="AG73" s="120" t="s">
        <v>4</v>
      </c>
      <c r="AH73" s="120" t="s">
        <v>4</v>
      </c>
      <c r="AI73" s="31">
        <f t="shared" si="20"/>
        <v>33</v>
      </c>
      <c r="AJ73" s="77" t="s">
        <v>4</v>
      </c>
      <c r="AK73" s="153" t="s">
        <v>130</v>
      </c>
      <c r="AL73" s="120" t="s">
        <v>4</v>
      </c>
      <c r="AM73" s="120" t="s">
        <v>4</v>
      </c>
      <c r="AN73" s="31">
        <f t="shared" si="23"/>
        <v>43</v>
      </c>
      <c r="AO73" s="77" t="s">
        <v>4</v>
      </c>
      <c r="AP73" s="153" t="s">
        <v>130</v>
      </c>
      <c r="AQ73" s="120" t="s">
        <v>4</v>
      </c>
      <c r="AR73" s="120" t="s">
        <v>4</v>
      </c>
    </row>
    <row r="74" spans="1:44" ht="16.5" thickBot="1" x14ac:dyDescent="0.25">
      <c r="A74" s="445"/>
      <c r="B74" s="6" t="s">
        <v>80</v>
      </c>
      <c r="C74" s="212" t="s">
        <v>100</v>
      </c>
      <c r="D74" s="213" t="s">
        <v>179</v>
      </c>
      <c r="E74" s="86">
        <v>26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ref="J74" si="26">E74+10</f>
        <v>36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f>E74+7</f>
        <v>33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ref="T74" si="27">O74+10</f>
        <v>43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v>26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25"/>
        <v>36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f>Y74+7</f>
        <v>33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23"/>
        <v>43</v>
      </c>
      <c r="AO74" s="87" t="s">
        <v>4</v>
      </c>
      <c r="AP74" s="112" t="s">
        <v>132</v>
      </c>
      <c r="AQ74" s="120" t="s">
        <v>4</v>
      </c>
      <c r="AR74" s="120" t="s">
        <v>4</v>
      </c>
    </row>
    <row r="75" spans="1:4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26</v>
      </c>
      <c r="F75" s="160">
        <v>45</v>
      </c>
      <c r="G75" s="161" t="s">
        <v>130</v>
      </c>
      <c r="H75" s="123" t="s">
        <v>205</v>
      </c>
      <c r="I75" s="123" t="s">
        <v>4</v>
      </c>
      <c r="J75" s="159">
        <f t="shared" si="24"/>
        <v>36</v>
      </c>
      <c r="K75" s="160">
        <v>45</v>
      </c>
      <c r="L75" s="161" t="s">
        <v>130</v>
      </c>
      <c r="M75" s="123" t="s">
        <v>205</v>
      </c>
      <c r="N75" s="123" t="s">
        <v>4</v>
      </c>
      <c r="O75" s="159">
        <f>E75+7</f>
        <v>33</v>
      </c>
      <c r="P75" s="160">
        <v>45</v>
      </c>
      <c r="Q75" s="161" t="s">
        <v>130</v>
      </c>
      <c r="R75" s="123" t="s">
        <v>205</v>
      </c>
      <c r="S75" s="123" t="s">
        <v>4</v>
      </c>
      <c r="T75" s="159">
        <f t="shared" si="22"/>
        <v>43</v>
      </c>
      <c r="U75" s="160">
        <v>45</v>
      </c>
      <c r="V75" s="161" t="s">
        <v>130</v>
      </c>
      <c r="W75" s="123" t="s">
        <v>205</v>
      </c>
      <c r="X75" s="123" t="s">
        <v>4</v>
      </c>
      <c r="Y75" s="159">
        <v>26</v>
      </c>
      <c r="Z75" s="160">
        <v>45</v>
      </c>
      <c r="AA75" s="161" t="s">
        <v>130</v>
      </c>
      <c r="AB75" s="123" t="s">
        <v>205</v>
      </c>
      <c r="AC75" s="123" t="s">
        <v>4</v>
      </c>
      <c r="AD75" s="159">
        <f t="shared" si="25"/>
        <v>36</v>
      </c>
      <c r="AE75" s="160">
        <v>45</v>
      </c>
      <c r="AF75" s="161" t="s">
        <v>130</v>
      </c>
      <c r="AG75" s="123" t="s">
        <v>205</v>
      </c>
      <c r="AH75" s="123" t="s">
        <v>4</v>
      </c>
      <c r="AI75" s="159">
        <f>Y75+7</f>
        <v>33</v>
      </c>
      <c r="AJ75" s="160">
        <v>45</v>
      </c>
      <c r="AK75" s="161" t="s">
        <v>130</v>
      </c>
      <c r="AL75" s="123" t="s">
        <v>205</v>
      </c>
      <c r="AM75" s="123" t="s">
        <v>4</v>
      </c>
      <c r="AN75" s="159">
        <f t="shared" si="23"/>
        <v>43</v>
      </c>
      <c r="AO75" s="160">
        <v>45</v>
      </c>
      <c r="AP75" s="161" t="s">
        <v>130</v>
      </c>
      <c r="AQ75" s="123" t="s">
        <v>205</v>
      </c>
      <c r="AR75" s="123" t="s">
        <v>4</v>
      </c>
    </row>
    <row r="76" spans="1:4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25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24"/>
        <v>35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f>E76+7</f>
        <v>32</v>
      </c>
      <c r="P76" s="196">
        <v>1.6</v>
      </c>
      <c r="Q76" s="197" t="s">
        <v>131</v>
      </c>
      <c r="R76" s="193" t="s">
        <v>134</v>
      </c>
      <c r="S76" s="119" t="s">
        <v>4</v>
      </c>
      <c r="T76" s="150">
        <f t="shared" si="22"/>
        <v>42</v>
      </c>
      <c r="U76" s="196">
        <v>1.6</v>
      </c>
      <c r="V76" s="197" t="s">
        <v>131</v>
      </c>
      <c r="W76" s="193" t="s">
        <v>134</v>
      </c>
      <c r="X76" s="119" t="s">
        <v>4</v>
      </c>
      <c r="Y76" s="150">
        <v>25</v>
      </c>
      <c r="Z76" s="151" t="s">
        <v>4</v>
      </c>
      <c r="AA76" s="152" t="s">
        <v>131</v>
      </c>
      <c r="AB76" s="119" t="s">
        <v>4</v>
      </c>
      <c r="AC76" s="119" t="s">
        <v>4</v>
      </c>
      <c r="AD76" s="150">
        <f t="shared" si="25"/>
        <v>35</v>
      </c>
      <c r="AE76" s="151" t="s">
        <v>4</v>
      </c>
      <c r="AF76" s="152" t="s">
        <v>131</v>
      </c>
      <c r="AG76" s="119" t="s">
        <v>4</v>
      </c>
      <c r="AH76" s="119" t="s">
        <v>4</v>
      </c>
      <c r="AI76" s="150">
        <f>Y76+7</f>
        <v>32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si="23"/>
        <v>42</v>
      </c>
      <c r="AO76" s="196">
        <v>1.6</v>
      </c>
      <c r="AP76" s="197" t="s">
        <v>131</v>
      </c>
      <c r="AQ76" s="193" t="s">
        <v>134</v>
      </c>
      <c r="AR76" s="119" t="s">
        <v>4</v>
      </c>
    </row>
    <row r="77" spans="1:4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25</v>
      </c>
      <c r="F77" s="74" t="s">
        <v>4</v>
      </c>
      <c r="G77" s="63" t="s">
        <v>130</v>
      </c>
      <c r="H77" s="125" t="s">
        <v>4</v>
      </c>
      <c r="I77" s="125" t="s">
        <v>4</v>
      </c>
      <c r="J77" s="86">
        <f t="shared" si="24"/>
        <v>35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f>E77+6</f>
        <v>31</v>
      </c>
      <c r="P77" s="167">
        <v>60</v>
      </c>
      <c r="Q77" s="181" t="s">
        <v>130</v>
      </c>
      <c r="R77" s="125" t="s">
        <v>4</v>
      </c>
      <c r="S77" s="125" t="s">
        <v>4</v>
      </c>
      <c r="T77" s="86">
        <f t="shared" si="22"/>
        <v>41</v>
      </c>
      <c r="U77" s="167">
        <v>60</v>
      </c>
      <c r="V77" s="181" t="s">
        <v>130</v>
      </c>
      <c r="W77" s="125" t="s">
        <v>4</v>
      </c>
      <c r="X77" s="125" t="s">
        <v>4</v>
      </c>
      <c r="Y77" s="86">
        <v>25</v>
      </c>
      <c r="Z77" s="74" t="s">
        <v>4</v>
      </c>
      <c r="AA77" s="63" t="s">
        <v>130</v>
      </c>
      <c r="AB77" s="125" t="s">
        <v>4</v>
      </c>
      <c r="AC77" s="125" t="s">
        <v>4</v>
      </c>
      <c r="AD77" s="86">
        <f t="shared" si="25"/>
        <v>35</v>
      </c>
      <c r="AE77" s="74" t="s">
        <v>4</v>
      </c>
      <c r="AF77" s="63" t="s">
        <v>130</v>
      </c>
      <c r="AG77" s="125" t="s">
        <v>4</v>
      </c>
      <c r="AH77" s="125" t="s">
        <v>4</v>
      </c>
      <c r="AI77" s="86">
        <f>Y77+6</f>
        <v>31</v>
      </c>
      <c r="AJ77" s="167">
        <v>60</v>
      </c>
      <c r="AK77" s="181" t="s">
        <v>130</v>
      </c>
      <c r="AL77" s="125" t="s">
        <v>4</v>
      </c>
      <c r="AM77" s="125" t="s">
        <v>4</v>
      </c>
      <c r="AN77" s="86">
        <f t="shared" si="23"/>
        <v>41</v>
      </c>
      <c r="AO77" s="167">
        <v>60</v>
      </c>
      <c r="AP77" s="181" t="s">
        <v>130</v>
      </c>
      <c r="AQ77" s="125" t="s">
        <v>4</v>
      </c>
      <c r="AR77" s="125" t="s">
        <v>4</v>
      </c>
    </row>
    <row r="78" spans="1:44" ht="16.5" thickBot="1" x14ac:dyDescent="0.25">
      <c r="A78" s="445"/>
      <c r="B78" s="6" t="s">
        <v>85</v>
      </c>
      <c r="C78" s="212" t="s">
        <v>100</v>
      </c>
      <c r="D78" s="213" t="s">
        <v>179</v>
      </c>
      <c r="E78" s="86">
        <v>25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24"/>
        <v>35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f>E78+6</f>
        <v>31</v>
      </c>
      <c r="P78" s="194">
        <v>5</v>
      </c>
      <c r="Q78" s="195" t="s">
        <v>132</v>
      </c>
      <c r="R78" s="120" t="s">
        <v>4</v>
      </c>
      <c r="S78" s="120" t="s">
        <v>4</v>
      </c>
      <c r="T78" s="86">
        <f t="shared" si="22"/>
        <v>41</v>
      </c>
      <c r="U78" s="194">
        <v>5</v>
      </c>
      <c r="V78" s="195" t="s">
        <v>132</v>
      </c>
      <c r="W78" s="120" t="s">
        <v>4</v>
      </c>
      <c r="X78" s="120" t="s">
        <v>4</v>
      </c>
      <c r="Y78" s="86">
        <v>25</v>
      </c>
      <c r="Z78" s="87" t="s">
        <v>4</v>
      </c>
      <c r="AA78" s="112" t="s">
        <v>132</v>
      </c>
      <c r="AB78" s="120" t="s">
        <v>4</v>
      </c>
      <c r="AC78" s="120" t="s">
        <v>4</v>
      </c>
      <c r="AD78" s="86">
        <f t="shared" si="25"/>
        <v>35</v>
      </c>
      <c r="AE78" s="87" t="s">
        <v>4</v>
      </c>
      <c r="AF78" s="112" t="s">
        <v>132</v>
      </c>
      <c r="AG78" s="120" t="s">
        <v>4</v>
      </c>
      <c r="AH78" s="120" t="s">
        <v>4</v>
      </c>
      <c r="AI78" s="86">
        <f>Y78+6</f>
        <v>31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23"/>
        <v>41</v>
      </c>
      <c r="AO78" s="194">
        <v>5</v>
      </c>
      <c r="AP78" s="195" t="s">
        <v>132</v>
      </c>
      <c r="AQ78" s="120" t="s">
        <v>4</v>
      </c>
      <c r="AR78" s="120" t="s">
        <v>4</v>
      </c>
    </row>
    <row r="79" spans="1:4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25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24"/>
        <v>35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f>E79+1</f>
        <v>26</v>
      </c>
      <c r="P79" s="186">
        <v>60</v>
      </c>
      <c r="Q79" s="187" t="s">
        <v>130</v>
      </c>
      <c r="R79" s="192" t="s">
        <v>205</v>
      </c>
      <c r="S79" s="123" t="s">
        <v>4</v>
      </c>
      <c r="T79" s="28">
        <f t="shared" si="22"/>
        <v>36</v>
      </c>
      <c r="U79" s="186">
        <v>60</v>
      </c>
      <c r="V79" s="187" t="s">
        <v>130</v>
      </c>
      <c r="W79" s="192" t="s">
        <v>205</v>
      </c>
      <c r="X79" s="123" t="s">
        <v>4</v>
      </c>
      <c r="Y79" s="28">
        <v>25</v>
      </c>
      <c r="Z79" s="76" t="s">
        <v>4</v>
      </c>
      <c r="AA79" s="110" t="s">
        <v>130</v>
      </c>
      <c r="AB79" s="123" t="s">
        <v>4</v>
      </c>
      <c r="AC79" s="123" t="s">
        <v>4</v>
      </c>
      <c r="AD79" s="28">
        <f t="shared" si="25"/>
        <v>35</v>
      </c>
      <c r="AE79" s="76" t="s">
        <v>4</v>
      </c>
      <c r="AF79" s="110" t="s">
        <v>130</v>
      </c>
      <c r="AG79" s="123" t="s">
        <v>4</v>
      </c>
      <c r="AH79" s="123" t="s">
        <v>4</v>
      </c>
      <c r="AI79" s="28">
        <f>Y79+1</f>
        <v>26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23"/>
        <v>36</v>
      </c>
      <c r="AO79" s="186">
        <v>60</v>
      </c>
      <c r="AP79" s="187" t="s">
        <v>130</v>
      </c>
      <c r="AQ79" s="192" t="s">
        <v>205</v>
      </c>
      <c r="AR79" s="123" t="s">
        <v>4</v>
      </c>
    </row>
    <row r="80" spans="1:4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25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24"/>
        <v>35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f t="shared" ref="O80:O103" si="28">E80</f>
        <v>25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22"/>
        <v>35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v>25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ref="AD80:AD83" si="29">Y80+10</f>
        <v>35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f t="shared" ref="AI80:AI83" si="30">Y80</f>
        <v>25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ref="AN80:AN83" si="31">AI80+10</f>
        <v>35</v>
      </c>
      <c r="AO80" s="73" t="s">
        <v>4</v>
      </c>
      <c r="AP80" s="109" t="s">
        <v>130</v>
      </c>
      <c r="AQ80" s="124" t="s">
        <v>4</v>
      </c>
      <c r="AR80" s="124" t="s">
        <v>4</v>
      </c>
    </row>
    <row r="81" spans="1:4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25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24"/>
        <v>35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f t="shared" si="28"/>
        <v>25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22"/>
        <v>35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v>25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29"/>
        <v>35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f t="shared" si="30"/>
        <v>25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31"/>
        <v>35</v>
      </c>
      <c r="AO81" s="74" t="s">
        <v>4</v>
      </c>
      <c r="AP81" s="63" t="s">
        <v>130</v>
      </c>
      <c r="AQ81" s="125" t="s">
        <v>4</v>
      </c>
      <c r="AR81" s="125" t="s">
        <v>4</v>
      </c>
    </row>
    <row r="82" spans="1:4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25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24"/>
        <v>35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f t="shared" si="28"/>
        <v>25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22"/>
        <v>35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v>25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29"/>
        <v>35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f t="shared" si="30"/>
        <v>25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31"/>
        <v>35</v>
      </c>
      <c r="AO82" s="74" t="s">
        <v>4</v>
      </c>
      <c r="AP82" s="63" t="s">
        <v>130</v>
      </c>
      <c r="AQ82" s="126" t="s">
        <v>4</v>
      </c>
      <c r="AR82" s="126" t="s">
        <v>4</v>
      </c>
    </row>
    <row r="83" spans="1:4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25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24"/>
        <v>35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f t="shared" si="28"/>
        <v>25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22"/>
        <v>35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v>25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29"/>
        <v>35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f t="shared" si="30"/>
        <v>25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31"/>
        <v>35</v>
      </c>
      <c r="AO83" s="76" t="s">
        <v>4</v>
      </c>
      <c r="AP83" s="110" t="s">
        <v>130</v>
      </c>
      <c r="AQ83" s="133" t="s">
        <v>4</v>
      </c>
      <c r="AR83" s="133" t="s">
        <v>4</v>
      </c>
    </row>
    <row r="84" spans="1:4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25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24"/>
        <v>35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f t="shared" si="28"/>
        <v>25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22"/>
        <v>35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v>28</v>
      </c>
      <c r="Z84" s="198">
        <v>60</v>
      </c>
      <c r="AA84" s="199" t="s">
        <v>130</v>
      </c>
      <c r="AB84" s="154" t="s">
        <v>4</v>
      </c>
      <c r="AC84" s="154" t="s">
        <v>4</v>
      </c>
      <c r="AD84" s="156">
        <f t="shared" ref="AD84:AD86" si="32">Y84+10</f>
        <v>38</v>
      </c>
      <c r="AE84" s="198">
        <v>60</v>
      </c>
      <c r="AF84" s="199" t="s">
        <v>130</v>
      </c>
      <c r="AG84" s="154" t="s">
        <v>4</v>
      </c>
      <c r="AH84" s="154" t="s">
        <v>4</v>
      </c>
      <c r="AI84" s="156">
        <v>28</v>
      </c>
      <c r="AJ84" s="198">
        <v>60</v>
      </c>
      <c r="AK84" s="199" t="s">
        <v>130</v>
      </c>
      <c r="AL84" s="154" t="s">
        <v>4</v>
      </c>
      <c r="AM84" s="154" t="s">
        <v>4</v>
      </c>
      <c r="AN84" s="156">
        <f t="shared" ref="AN84:AN86" si="33">AI84+10</f>
        <v>38</v>
      </c>
      <c r="AO84" s="198">
        <v>60</v>
      </c>
      <c r="AP84" s="199" t="s">
        <v>130</v>
      </c>
      <c r="AQ84" s="154" t="s">
        <v>4</v>
      </c>
      <c r="AR84" s="154" t="s">
        <v>4</v>
      </c>
    </row>
    <row r="85" spans="1:4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25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24"/>
        <v>35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f t="shared" si="28"/>
        <v>25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22"/>
        <v>35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v>27</v>
      </c>
      <c r="Z85" s="200">
        <v>0.4</v>
      </c>
      <c r="AA85" s="201" t="s">
        <v>131</v>
      </c>
      <c r="AB85" s="120" t="s">
        <v>4</v>
      </c>
      <c r="AC85" s="120" t="s">
        <v>4</v>
      </c>
      <c r="AD85" s="22">
        <f t="shared" si="32"/>
        <v>37</v>
      </c>
      <c r="AE85" s="200">
        <v>0.4</v>
      </c>
      <c r="AF85" s="201" t="s">
        <v>131</v>
      </c>
      <c r="AG85" s="120" t="s">
        <v>4</v>
      </c>
      <c r="AH85" s="120" t="s">
        <v>4</v>
      </c>
      <c r="AI85" s="22">
        <v>27</v>
      </c>
      <c r="AJ85" s="200">
        <v>0.4</v>
      </c>
      <c r="AK85" s="201" t="s">
        <v>131</v>
      </c>
      <c r="AL85" s="120" t="s">
        <v>4</v>
      </c>
      <c r="AM85" s="120" t="s">
        <v>4</v>
      </c>
      <c r="AN85" s="22">
        <f t="shared" si="33"/>
        <v>37</v>
      </c>
      <c r="AO85" s="200">
        <v>0.4</v>
      </c>
      <c r="AP85" s="201" t="s">
        <v>131</v>
      </c>
      <c r="AQ85" s="120" t="s">
        <v>4</v>
      </c>
      <c r="AR85" s="120" t="s">
        <v>4</v>
      </c>
    </row>
    <row r="86" spans="1:4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25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24"/>
        <v>35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f t="shared" si="28"/>
        <v>25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22"/>
        <v>35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v>27</v>
      </c>
      <c r="Z86" s="200" t="s">
        <v>4</v>
      </c>
      <c r="AA86" s="201" t="s">
        <v>132</v>
      </c>
      <c r="AB86" s="120" t="s">
        <v>4</v>
      </c>
      <c r="AC86" s="120" t="s">
        <v>4</v>
      </c>
      <c r="AD86" s="22">
        <f t="shared" si="32"/>
        <v>37</v>
      </c>
      <c r="AE86" s="200" t="s">
        <v>4</v>
      </c>
      <c r="AF86" s="201" t="s">
        <v>132</v>
      </c>
      <c r="AG86" s="120" t="s">
        <v>4</v>
      </c>
      <c r="AH86" s="120" t="s">
        <v>4</v>
      </c>
      <c r="AI86" s="22">
        <v>27</v>
      </c>
      <c r="AJ86" s="200" t="s">
        <v>4</v>
      </c>
      <c r="AK86" s="201" t="s">
        <v>132</v>
      </c>
      <c r="AL86" s="120" t="s">
        <v>4</v>
      </c>
      <c r="AM86" s="120" t="s">
        <v>4</v>
      </c>
      <c r="AN86" s="22">
        <f t="shared" si="33"/>
        <v>37</v>
      </c>
      <c r="AO86" s="200" t="s">
        <v>4</v>
      </c>
      <c r="AP86" s="201" t="s">
        <v>132</v>
      </c>
      <c r="AQ86" s="120" t="s">
        <v>4</v>
      </c>
      <c r="AR86" s="120" t="s">
        <v>4</v>
      </c>
    </row>
    <row r="87" spans="1:4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25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24"/>
        <v>35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f t="shared" si="28"/>
        <v>25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22"/>
        <v>35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v>27</v>
      </c>
      <c r="Z87" s="200">
        <v>10</v>
      </c>
      <c r="AA87" s="201" t="s">
        <v>132</v>
      </c>
      <c r="AB87" s="120" t="s">
        <v>4</v>
      </c>
      <c r="AC87" s="120" t="s">
        <v>4</v>
      </c>
      <c r="AD87" s="22">
        <f>Y87+10</f>
        <v>37</v>
      </c>
      <c r="AE87" s="200">
        <v>20</v>
      </c>
      <c r="AF87" s="201" t="s">
        <v>132</v>
      </c>
      <c r="AG87" s="120" t="s">
        <v>4</v>
      </c>
      <c r="AH87" s="120" t="s">
        <v>4</v>
      </c>
      <c r="AI87" s="22">
        <v>27</v>
      </c>
      <c r="AJ87" s="200">
        <v>10</v>
      </c>
      <c r="AK87" s="201" t="s">
        <v>132</v>
      </c>
      <c r="AL87" s="120" t="s">
        <v>4</v>
      </c>
      <c r="AM87" s="120" t="s">
        <v>4</v>
      </c>
      <c r="AN87" s="22">
        <f>AI87+10</f>
        <v>37</v>
      </c>
      <c r="AO87" s="200">
        <v>20</v>
      </c>
      <c r="AP87" s="201" t="s">
        <v>132</v>
      </c>
      <c r="AQ87" s="120" t="s">
        <v>4</v>
      </c>
      <c r="AR87" s="120" t="s">
        <v>4</v>
      </c>
    </row>
    <row r="88" spans="1:4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25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24"/>
        <v>35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f t="shared" si="28"/>
        <v>25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22"/>
        <v>35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v>17</v>
      </c>
      <c r="Z88" s="200">
        <v>0.2</v>
      </c>
      <c r="AA88" s="201" t="s">
        <v>131</v>
      </c>
      <c r="AB88" s="120" t="s">
        <v>4</v>
      </c>
      <c r="AC88" s="120" t="s">
        <v>4</v>
      </c>
      <c r="AD88" s="22">
        <f t="shared" ref="AD88:AD94" si="34">Y88</f>
        <v>17</v>
      </c>
      <c r="AE88" s="200">
        <v>0.2</v>
      </c>
      <c r="AF88" s="201" t="s">
        <v>131</v>
      </c>
      <c r="AG88" s="120" t="s">
        <v>4</v>
      </c>
      <c r="AH88" s="120" t="s">
        <v>4</v>
      </c>
      <c r="AI88" s="22">
        <v>17</v>
      </c>
      <c r="AJ88" s="200">
        <v>0.2</v>
      </c>
      <c r="AK88" s="201" t="s">
        <v>131</v>
      </c>
      <c r="AL88" s="120" t="s">
        <v>4</v>
      </c>
      <c r="AM88" s="120" t="s">
        <v>4</v>
      </c>
      <c r="AN88" s="22">
        <f t="shared" ref="AN88:AN94" si="35">AI88</f>
        <v>17</v>
      </c>
      <c r="AO88" s="200">
        <v>0.2</v>
      </c>
      <c r="AP88" s="201" t="s">
        <v>131</v>
      </c>
      <c r="AQ88" s="120" t="s">
        <v>4</v>
      </c>
      <c r="AR88" s="120" t="s">
        <v>4</v>
      </c>
    </row>
    <row r="89" spans="1:4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25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24"/>
        <v>35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f t="shared" si="28"/>
        <v>25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22"/>
        <v>35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v>17</v>
      </c>
      <c r="Z89" s="200">
        <v>14</v>
      </c>
      <c r="AA89" s="201" t="s">
        <v>132</v>
      </c>
      <c r="AB89" s="120" t="s">
        <v>4</v>
      </c>
      <c r="AC89" s="120" t="s">
        <v>4</v>
      </c>
      <c r="AD89" s="22">
        <f t="shared" si="34"/>
        <v>17</v>
      </c>
      <c r="AE89" s="200">
        <v>14</v>
      </c>
      <c r="AF89" s="201" t="s">
        <v>132</v>
      </c>
      <c r="AG89" s="120" t="s">
        <v>4</v>
      </c>
      <c r="AH89" s="120" t="s">
        <v>4</v>
      </c>
      <c r="AI89" s="22">
        <v>17</v>
      </c>
      <c r="AJ89" s="200">
        <v>14</v>
      </c>
      <c r="AK89" s="201" t="s">
        <v>132</v>
      </c>
      <c r="AL89" s="120" t="s">
        <v>4</v>
      </c>
      <c r="AM89" s="120" t="s">
        <v>4</v>
      </c>
      <c r="AN89" s="22">
        <f t="shared" si="35"/>
        <v>17</v>
      </c>
      <c r="AO89" s="200">
        <v>14</v>
      </c>
      <c r="AP89" s="201" t="s">
        <v>132</v>
      </c>
      <c r="AQ89" s="120" t="s">
        <v>4</v>
      </c>
      <c r="AR89" s="120" t="s">
        <v>4</v>
      </c>
    </row>
    <row r="90" spans="1:4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25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24"/>
        <v>35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f t="shared" si="28"/>
        <v>25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22"/>
        <v>35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v>3</v>
      </c>
      <c r="Z90" s="224">
        <v>2.2000000000000002</v>
      </c>
      <c r="AA90" s="201" t="s">
        <v>131</v>
      </c>
      <c r="AB90" s="120" t="s">
        <v>4</v>
      </c>
      <c r="AC90" s="120" t="s">
        <v>4</v>
      </c>
      <c r="AD90" s="22">
        <f t="shared" si="34"/>
        <v>3</v>
      </c>
      <c r="AE90" s="224">
        <v>2.2000000000000002</v>
      </c>
      <c r="AF90" s="201" t="s">
        <v>131</v>
      </c>
      <c r="AG90" s="120" t="s">
        <v>4</v>
      </c>
      <c r="AH90" s="120" t="s">
        <v>4</v>
      </c>
      <c r="AI90" s="22">
        <v>3</v>
      </c>
      <c r="AJ90" s="224">
        <v>2.2000000000000002</v>
      </c>
      <c r="AK90" s="201" t="s">
        <v>131</v>
      </c>
      <c r="AL90" s="120" t="s">
        <v>4</v>
      </c>
      <c r="AM90" s="120" t="s">
        <v>4</v>
      </c>
      <c r="AN90" s="22">
        <f t="shared" si="35"/>
        <v>3</v>
      </c>
      <c r="AO90" s="224">
        <v>2.2000000000000002</v>
      </c>
      <c r="AP90" s="201" t="s">
        <v>131</v>
      </c>
      <c r="AQ90" s="120" t="s">
        <v>4</v>
      </c>
      <c r="AR90" s="120" t="s">
        <v>4</v>
      </c>
    </row>
    <row r="91" spans="1:4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25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24"/>
        <v>35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f t="shared" si="28"/>
        <v>25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22"/>
        <v>35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v>2</v>
      </c>
      <c r="Z91" s="200" t="s">
        <v>4</v>
      </c>
      <c r="AA91" s="201" t="s">
        <v>130</v>
      </c>
      <c r="AB91" s="120" t="s">
        <v>4</v>
      </c>
      <c r="AC91" s="120" t="s">
        <v>4</v>
      </c>
      <c r="AD91" s="22">
        <f t="shared" si="34"/>
        <v>2</v>
      </c>
      <c r="AE91" s="200" t="s">
        <v>4</v>
      </c>
      <c r="AF91" s="201" t="s">
        <v>130</v>
      </c>
      <c r="AG91" s="120" t="s">
        <v>4</v>
      </c>
      <c r="AH91" s="120" t="s">
        <v>4</v>
      </c>
      <c r="AI91" s="22">
        <v>2</v>
      </c>
      <c r="AJ91" s="200" t="s">
        <v>4</v>
      </c>
      <c r="AK91" s="201" t="s">
        <v>130</v>
      </c>
      <c r="AL91" s="120" t="s">
        <v>4</v>
      </c>
      <c r="AM91" s="120" t="s">
        <v>4</v>
      </c>
      <c r="AN91" s="22">
        <f t="shared" si="35"/>
        <v>2</v>
      </c>
      <c r="AO91" s="200" t="s">
        <v>4</v>
      </c>
      <c r="AP91" s="201" t="s">
        <v>130</v>
      </c>
      <c r="AQ91" s="120" t="s">
        <v>4</v>
      </c>
      <c r="AR91" s="120" t="s">
        <v>4</v>
      </c>
    </row>
    <row r="92" spans="1:4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25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24"/>
        <v>35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f t="shared" si="28"/>
        <v>25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22"/>
        <v>35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v>2</v>
      </c>
      <c r="Z92" s="202">
        <v>30</v>
      </c>
      <c r="AA92" s="203" t="s">
        <v>130</v>
      </c>
      <c r="AB92" s="120" t="s">
        <v>4</v>
      </c>
      <c r="AC92" s="120" t="s">
        <v>4</v>
      </c>
      <c r="AD92" s="12">
        <f t="shared" si="34"/>
        <v>2</v>
      </c>
      <c r="AE92" s="202">
        <v>30</v>
      </c>
      <c r="AF92" s="203" t="s">
        <v>130</v>
      </c>
      <c r="AG92" s="120" t="s">
        <v>4</v>
      </c>
      <c r="AH92" s="120" t="s">
        <v>4</v>
      </c>
      <c r="AI92" s="12">
        <v>2</v>
      </c>
      <c r="AJ92" s="202">
        <v>30</v>
      </c>
      <c r="AK92" s="203" t="s">
        <v>130</v>
      </c>
      <c r="AL92" s="120" t="s">
        <v>4</v>
      </c>
      <c r="AM92" s="120" t="s">
        <v>4</v>
      </c>
      <c r="AN92" s="12">
        <f t="shared" si="35"/>
        <v>2</v>
      </c>
      <c r="AO92" s="202">
        <v>30</v>
      </c>
      <c r="AP92" s="203" t="s">
        <v>130</v>
      </c>
      <c r="AQ92" s="120" t="s">
        <v>4</v>
      </c>
      <c r="AR92" s="120" t="s">
        <v>4</v>
      </c>
    </row>
    <row r="93" spans="1:4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25</v>
      </c>
      <c r="F93" s="79">
        <v>10</v>
      </c>
      <c r="G93" s="113" t="s">
        <v>132</v>
      </c>
      <c r="H93" s="124" t="s">
        <v>4</v>
      </c>
      <c r="I93" s="124" t="s">
        <v>4</v>
      </c>
      <c r="J93" s="38">
        <f>E93+10</f>
        <v>35</v>
      </c>
      <c r="K93" s="167">
        <v>20</v>
      </c>
      <c r="L93" s="168" t="s">
        <v>132</v>
      </c>
      <c r="M93" s="129" t="s">
        <v>4</v>
      </c>
      <c r="N93" s="119" t="s">
        <v>4</v>
      </c>
      <c r="O93" s="38">
        <f t="shared" si="28"/>
        <v>25</v>
      </c>
      <c r="P93" s="79">
        <v>10</v>
      </c>
      <c r="Q93" s="113" t="s">
        <v>132</v>
      </c>
      <c r="R93" s="124" t="s">
        <v>4</v>
      </c>
      <c r="S93" s="124" t="s">
        <v>4</v>
      </c>
      <c r="T93" s="38">
        <f>O93+10</f>
        <v>35</v>
      </c>
      <c r="U93" s="167">
        <v>20</v>
      </c>
      <c r="V93" s="168" t="s">
        <v>132</v>
      </c>
      <c r="W93" s="129" t="s">
        <v>4</v>
      </c>
      <c r="X93" s="119" t="s">
        <v>4</v>
      </c>
      <c r="Y93" s="38">
        <v>1</v>
      </c>
      <c r="Z93" s="200" t="s">
        <v>4</v>
      </c>
      <c r="AA93" s="203" t="s">
        <v>132</v>
      </c>
      <c r="AB93" s="124" t="s">
        <v>4</v>
      </c>
      <c r="AC93" s="124" t="s">
        <v>4</v>
      </c>
      <c r="AD93" s="38">
        <f t="shared" si="34"/>
        <v>1</v>
      </c>
      <c r="AE93" s="200" t="s">
        <v>4</v>
      </c>
      <c r="AF93" s="203" t="s">
        <v>132</v>
      </c>
      <c r="AG93" s="129" t="s">
        <v>4</v>
      </c>
      <c r="AH93" s="119" t="s">
        <v>4</v>
      </c>
      <c r="AI93" s="38">
        <v>1</v>
      </c>
      <c r="AJ93" s="200" t="s">
        <v>4</v>
      </c>
      <c r="AK93" s="203" t="s">
        <v>132</v>
      </c>
      <c r="AL93" s="124" t="s">
        <v>4</v>
      </c>
      <c r="AM93" s="124" t="s">
        <v>4</v>
      </c>
      <c r="AN93" s="38">
        <f t="shared" si="35"/>
        <v>1</v>
      </c>
      <c r="AO93" s="200" t="s">
        <v>4</v>
      </c>
      <c r="AP93" s="203" t="s">
        <v>132</v>
      </c>
      <c r="AQ93" s="129" t="s">
        <v>4</v>
      </c>
      <c r="AR93" s="119" t="s">
        <v>4</v>
      </c>
    </row>
    <row r="94" spans="1:4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15</v>
      </c>
      <c r="F94" s="80">
        <v>14</v>
      </c>
      <c r="G94" s="114" t="s">
        <v>132</v>
      </c>
      <c r="H94" s="127" t="s">
        <v>4</v>
      </c>
      <c r="I94" s="127" t="s">
        <v>4</v>
      </c>
      <c r="J94" s="39">
        <f>E94</f>
        <v>15</v>
      </c>
      <c r="K94" s="80">
        <v>14</v>
      </c>
      <c r="L94" s="114" t="s">
        <v>132</v>
      </c>
      <c r="M94" s="127" t="s">
        <v>4</v>
      </c>
      <c r="N94" s="127" t="s">
        <v>4</v>
      </c>
      <c r="O94" s="39">
        <f t="shared" si="28"/>
        <v>15</v>
      </c>
      <c r="P94" s="80">
        <v>14</v>
      </c>
      <c r="Q94" s="114" t="s">
        <v>132</v>
      </c>
      <c r="R94" s="127" t="s">
        <v>4</v>
      </c>
      <c r="S94" s="127" t="s">
        <v>4</v>
      </c>
      <c r="T94" s="39">
        <f>O94</f>
        <v>15</v>
      </c>
      <c r="U94" s="80">
        <v>14</v>
      </c>
      <c r="V94" s="114" t="s">
        <v>132</v>
      </c>
      <c r="W94" s="127" t="s">
        <v>4</v>
      </c>
      <c r="X94" s="127" t="s">
        <v>4</v>
      </c>
      <c r="Y94" s="39">
        <v>1</v>
      </c>
      <c r="Z94" s="200" t="s">
        <v>4</v>
      </c>
      <c r="AA94" s="203" t="s">
        <v>132</v>
      </c>
      <c r="AB94" s="127" t="s">
        <v>4</v>
      </c>
      <c r="AC94" s="127" t="s">
        <v>4</v>
      </c>
      <c r="AD94" s="39">
        <f t="shared" si="34"/>
        <v>1</v>
      </c>
      <c r="AE94" s="200" t="s">
        <v>4</v>
      </c>
      <c r="AF94" s="203" t="s">
        <v>132</v>
      </c>
      <c r="AG94" s="127" t="s">
        <v>4</v>
      </c>
      <c r="AH94" s="127" t="s">
        <v>4</v>
      </c>
      <c r="AI94" s="39">
        <v>1</v>
      </c>
      <c r="AJ94" s="200" t="s">
        <v>4</v>
      </c>
      <c r="AK94" s="203" t="s">
        <v>132</v>
      </c>
      <c r="AL94" s="127" t="s">
        <v>4</v>
      </c>
      <c r="AM94" s="127" t="s">
        <v>4</v>
      </c>
      <c r="AN94" s="39">
        <f t="shared" si="35"/>
        <v>1</v>
      </c>
      <c r="AO94" s="200" t="s">
        <v>4</v>
      </c>
      <c r="AP94" s="203" t="s">
        <v>132</v>
      </c>
      <c r="AQ94" s="127" t="s">
        <v>4</v>
      </c>
      <c r="AR94" s="127" t="s">
        <v>4</v>
      </c>
    </row>
    <row r="95" spans="1:4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1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ref="J95:J99" si="36">E95</f>
        <v>1</v>
      </c>
      <c r="K95" s="80" t="s">
        <v>4</v>
      </c>
      <c r="L95" s="114" t="s">
        <v>132</v>
      </c>
      <c r="M95" s="127" t="s">
        <v>4</v>
      </c>
      <c r="N95" s="127" t="s">
        <v>4</v>
      </c>
      <c r="O95" s="39">
        <f t="shared" si="28"/>
        <v>1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ref="T95:T99" si="37">O95</f>
        <v>1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v>1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ref="AD95:AD99" si="38">Y95</f>
        <v>1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39">
        <v>1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ref="AN95:AN99" si="39">AI95</f>
        <v>1</v>
      </c>
      <c r="AO95" s="80" t="s">
        <v>4</v>
      </c>
      <c r="AP95" s="114" t="s">
        <v>132</v>
      </c>
      <c r="AQ95" s="127" t="s">
        <v>4</v>
      </c>
      <c r="AR95" s="127" t="s">
        <v>4</v>
      </c>
    </row>
    <row r="96" spans="1:4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1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36"/>
        <v>1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28"/>
        <v>1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37"/>
        <v>1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v>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38"/>
        <v>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v>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39"/>
        <v>1</v>
      </c>
      <c r="AO96" s="80" t="s">
        <v>4</v>
      </c>
      <c r="AP96" s="114" t="s">
        <v>132</v>
      </c>
      <c r="AQ96" s="127" t="s">
        <v>4</v>
      </c>
      <c r="AR96" s="127" t="s">
        <v>4</v>
      </c>
    </row>
    <row r="97" spans="1:4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1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36"/>
        <v>1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28"/>
        <v>1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37"/>
        <v>1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v>1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38"/>
        <v>1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v>1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39"/>
        <v>1</v>
      </c>
      <c r="AO97" s="80" t="s">
        <v>4</v>
      </c>
      <c r="AP97" s="114" t="s">
        <v>131</v>
      </c>
      <c r="AQ97" s="127" t="s">
        <v>4</v>
      </c>
      <c r="AR97" s="127" t="s">
        <v>4</v>
      </c>
    </row>
    <row r="98" spans="1:4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1</v>
      </c>
      <c r="F98" s="80" t="s">
        <v>4</v>
      </c>
      <c r="G98" s="114" t="s">
        <v>132</v>
      </c>
      <c r="H98" s="127" t="s">
        <v>4</v>
      </c>
      <c r="I98" s="127" t="s">
        <v>4</v>
      </c>
      <c r="J98" s="39">
        <f t="shared" si="36"/>
        <v>1</v>
      </c>
      <c r="K98" s="80" t="s">
        <v>4</v>
      </c>
      <c r="L98" s="114" t="s">
        <v>132</v>
      </c>
      <c r="M98" s="127" t="s">
        <v>4</v>
      </c>
      <c r="N98" s="127" t="s">
        <v>4</v>
      </c>
      <c r="O98" s="39">
        <f t="shared" si="28"/>
        <v>1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37"/>
        <v>1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v>1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39">
        <f t="shared" si="38"/>
        <v>1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39">
        <v>1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39"/>
        <v>1</v>
      </c>
      <c r="AO98" s="80" t="s">
        <v>4</v>
      </c>
      <c r="AP98" s="114" t="s">
        <v>132</v>
      </c>
      <c r="AQ98" s="127" t="s">
        <v>4</v>
      </c>
      <c r="AR98" s="127" t="s">
        <v>4</v>
      </c>
    </row>
    <row r="99" spans="1:4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36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f t="shared" si="28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si="37"/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38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39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</row>
    <row r="100" spans="1:4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f t="shared" si="28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>O100</f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>AI100</f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</row>
    <row r="101" spans="1:4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f t="shared" si="28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>O101</f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>AI101</f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</row>
    <row r="102" spans="1:4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f t="shared" si="28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>O102</f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>AI102</f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</row>
    <row r="103" spans="1:4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40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si="28"/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ref="T103" si="41">O103</f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42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ref="AN103" si="43">AI103</f>
        <v>1</v>
      </c>
      <c r="AO103" s="81">
        <v>35</v>
      </c>
      <c r="AP103" s="108" t="s">
        <v>130</v>
      </c>
      <c r="AQ103" s="127" t="s">
        <v>4</v>
      </c>
      <c r="AR103" s="127" t="s">
        <v>4</v>
      </c>
    </row>
    <row r="104" spans="1:4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>O104</f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>AI104</f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</row>
    <row r="105" spans="1:4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</row>
    <row r="106" spans="1:44" x14ac:dyDescent="0.25">
      <c r="A106" s="3"/>
      <c r="C106" s="3"/>
      <c r="D106" s="206"/>
    </row>
    <row r="107" spans="1:44" ht="16.5" thickBot="1" x14ac:dyDescent="0.3">
      <c r="A107" s="3"/>
      <c r="C107" s="3"/>
      <c r="D107" s="206"/>
    </row>
    <row r="108" spans="1:4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SUM(F8,F24,F41,F45,F52,F56,F64,F76,F85,F88,F90)</f>
        <v>17.599999999999998</v>
      </c>
      <c r="J108" s="477" t="s">
        <v>139</v>
      </c>
      <c r="K108" s="476" t="s">
        <v>185</v>
      </c>
      <c r="L108" s="447"/>
      <c r="M108" s="184">
        <f>SUM(K8,K24,K41,K45,K52,K56,K64,K76,K85,K88,K90)</f>
        <v>18.2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SUM(P8,P24,P41,P45,P52,P56,P64,P76,P85,P88,P90)</f>
        <v>19.2</v>
      </c>
      <c r="T108" s="477" t="s">
        <v>139</v>
      </c>
      <c r="U108" s="476" t="s">
        <v>185</v>
      </c>
      <c r="V108" s="447"/>
      <c r="W108" s="184">
        <f>SUM(U8,U24,U41,U45,U52,U56,U64,U76,U85,U88,U90)</f>
        <v>19.8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SUM(Z8,Z24,Z41,Z45,Z52,Z56,Z64,Z76,Z85,Z88,Z90)</f>
        <v>20.399999999999995</v>
      </c>
      <c r="AD108" s="477" t="s">
        <v>139</v>
      </c>
      <c r="AE108" s="476" t="s">
        <v>185</v>
      </c>
      <c r="AF108" s="447"/>
      <c r="AG108" s="184">
        <f>SUM(AE8,AE24,AE41,AE45,AE52,AE56,AE64,AE76,AE85,AE88,AE90)</f>
        <v>20.999999999999996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SUM(AJ8,AJ24,AJ41,AJ45,AJ52,AJ56,AJ64,AJ76,AJ85,AJ88,AJ90)</f>
        <v>21.999999999999996</v>
      </c>
      <c r="AN108" s="477" t="s">
        <v>139</v>
      </c>
      <c r="AO108" s="476" t="s">
        <v>185</v>
      </c>
      <c r="AP108" s="447"/>
      <c r="AQ108" s="184">
        <f>SUM(AO8,AO24,AO41,AO45,AO52,AO56,AO64,AO76,AO85,AO88,AO90)</f>
        <v>22.599999999999998</v>
      </c>
      <c r="AR108" s="3"/>
    </row>
    <row r="109" spans="1:4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124</v>
      </c>
      <c r="J109" s="478"/>
      <c r="K109" s="476" t="s">
        <v>184</v>
      </c>
      <c r="L109" s="447"/>
      <c r="M109" s="184">
        <f xml:space="preserve"> J7</f>
        <v>134</v>
      </c>
      <c r="N109" s="3"/>
      <c r="O109" s="478"/>
      <c r="P109" s="476" t="s">
        <v>184</v>
      </c>
      <c r="Q109" s="447"/>
      <c r="R109" s="184">
        <f xml:space="preserve"> O7</f>
        <v>140</v>
      </c>
      <c r="T109" s="478"/>
      <c r="U109" s="476" t="s">
        <v>184</v>
      </c>
      <c r="V109" s="447"/>
      <c r="W109" s="184">
        <f xml:space="preserve"> T7</f>
        <v>150</v>
      </c>
      <c r="X109" s="3"/>
      <c r="Y109" s="478"/>
      <c r="Z109" s="476" t="s">
        <v>184</v>
      </c>
      <c r="AA109" s="447"/>
      <c r="AB109" s="184">
        <f xml:space="preserve"> Y7</f>
        <v>124</v>
      </c>
      <c r="AD109" s="478"/>
      <c r="AE109" s="476" t="s">
        <v>184</v>
      </c>
      <c r="AF109" s="447"/>
      <c r="AG109" s="184">
        <f xml:space="preserve"> AD7</f>
        <v>134</v>
      </c>
      <c r="AH109" s="3"/>
      <c r="AI109" s="478"/>
      <c r="AJ109" s="476" t="s">
        <v>184</v>
      </c>
      <c r="AK109" s="447"/>
      <c r="AL109" s="184">
        <f xml:space="preserve"> AI7</f>
        <v>140</v>
      </c>
      <c r="AN109" s="478"/>
      <c r="AO109" s="476" t="s">
        <v>184</v>
      </c>
      <c r="AP109" s="447"/>
      <c r="AQ109" s="184">
        <f xml:space="preserve"> AN7</f>
        <v>150</v>
      </c>
      <c r="AR109" s="3"/>
    </row>
    <row r="110" spans="1:4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36</v>
      </c>
      <c r="J110" s="478"/>
      <c r="K110" s="476" t="s">
        <v>186</v>
      </c>
      <c r="L110" s="447"/>
      <c r="M110" s="184">
        <f>J23-J41</f>
        <v>36</v>
      </c>
      <c r="O110" s="478"/>
      <c r="P110" s="476" t="s">
        <v>186</v>
      </c>
      <c r="Q110" s="447"/>
      <c r="R110" s="184">
        <f>O23-O41</f>
        <v>36</v>
      </c>
      <c r="T110" s="478"/>
      <c r="U110" s="476" t="s">
        <v>186</v>
      </c>
      <c r="V110" s="447"/>
      <c r="W110" s="184">
        <f>T23-T41</f>
        <v>36</v>
      </c>
      <c r="Y110" s="478"/>
      <c r="Z110" s="476" t="s">
        <v>186</v>
      </c>
      <c r="AA110" s="447"/>
      <c r="AB110" s="184">
        <f>Y23-Y41</f>
        <v>36</v>
      </c>
      <c r="AD110" s="478"/>
      <c r="AE110" s="476" t="s">
        <v>186</v>
      </c>
      <c r="AF110" s="447"/>
      <c r="AG110" s="184">
        <f>AD23-AD41</f>
        <v>36</v>
      </c>
      <c r="AI110" s="478"/>
      <c r="AJ110" s="476" t="s">
        <v>186</v>
      </c>
      <c r="AK110" s="447"/>
      <c r="AL110" s="184">
        <f>AI23-AI41</f>
        <v>36</v>
      </c>
      <c r="AN110" s="478"/>
      <c r="AO110" s="476" t="s">
        <v>186</v>
      </c>
      <c r="AP110" s="447"/>
      <c r="AQ110" s="184">
        <f>AN23-AN41</f>
        <v>36</v>
      </c>
    </row>
    <row r="111" spans="1:4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8</v>
      </c>
      <c r="J111" s="478"/>
      <c r="K111" s="476" t="s">
        <v>299</v>
      </c>
      <c r="L111" s="447"/>
      <c r="M111" s="184">
        <f>J45-J56</f>
        <v>8</v>
      </c>
      <c r="O111" s="478"/>
      <c r="P111" s="476" t="s">
        <v>299</v>
      </c>
      <c r="Q111" s="447"/>
      <c r="R111" s="184">
        <f>O45-O56</f>
        <v>10</v>
      </c>
      <c r="T111" s="478"/>
      <c r="U111" s="476" t="s">
        <v>299</v>
      </c>
      <c r="V111" s="447"/>
      <c r="W111" s="184">
        <f>T45-T56</f>
        <v>10</v>
      </c>
      <c r="Y111" s="478"/>
      <c r="Z111" s="476" t="s">
        <v>299</v>
      </c>
      <c r="AA111" s="447"/>
      <c r="AB111" s="184">
        <f>Y45-Y56</f>
        <v>8</v>
      </c>
      <c r="AD111" s="478"/>
      <c r="AE111" s="476" t="s">
        <v>299</v>
      </c>
      <c r="AF111" s="447"/>
      <c r="AG111" s="184">
        <f>AD45-AD56</f>
        <v>8</v>
      </c>
      <c r="AI111" s="478"/>
      <c r="AJ111" s="476" t="s">
        <v>299</v>
      </c>
      <c r="AK111" s="447"/>
      <c r="AL111" s="184">
        <f>AI45-AI56</f>
        <v>10</v>
      </c>
      <c r="AN111" s="478"/>
      <c r="AO111" s="476" t="s">
        <v>299</v>
      </c>
      <c r="AP111" s="447"/>
      <c r="AQ111" s="184">
        <f>AN45-AN56</f>
        <v>10</v>
      </c>
    </row>
    <row r="112" spans="1:4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23</v>
      </c>
      <c r="J112" s="478"/>
      <c r="K112" s="476" t="s">
        <v>187</v>
      </c>
      <c r="L112" s="447"/>
      <c r="M112" s="184">
        <f>J64-J80</f>
        <v>23</v>
      </c>
      <c r="O112" s="478"/>
      <c r="P112" s="476" t="s">
        <v>187</v>
      </c>
      <c r="Q112" s="447"/>
      <c r="R112" s="184">
        <f>O64-O80</f>
        <v>30</v>
      </c>
      <c r="T112" s="478"/>
      <c r="U112" s="476" t="s">
        <v>187</v>
      </c>
      <c r="V112" s="447"/>
      <c r="W112" s="184">
        <f>T64-T80</f>
        <v>30</v>
      </c>
      <c r="Y112" s="478"/>
      <c r="Z112" s="476" t="s">
        <v>187</v>
      </c>
      <c r="AA112" s="447"/>
      <c r="AB112" s="184">
        <f>Y64-Y80</f>
        <v>23</v>
      </c>
      <c r="AD112" s="478"/>
      <c r="AE112" s="476" t="s">
        <v>187</v>
      </c>
      <c r="AF112" s="447"/>
      <c r="AG112" s="184">
        <f>AD64-AD80</f>
        <v>23</v>
      </c>
      <c r="AI112" s="478"/>
      <c r="AJ112" s="476" t="s">
        <v>187</v>
      </c>
      <c r="AK112" s="447"/>
      <c r="AL112" s="184">
        <f>AI64-AI80</f>
        <v>30</v>
      </c>
      <c r="AN112" s="478"/>
      <c r="AO112" s="476" t="s">
        <v>187</v>
      </c>
      <c r="AP112" s="447"/>
      <c r="AQ112" s="184">
        <f>AN64-AN80</f>
        <v>30</v>
      </c>
    </row>
    <row r="113" spans="1:4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25</v>
      </c>
      <c r="J113" s="478"/>
      <c r="K113" s="476" t="s">
        <v>188</v>
      </c>
      <c r="L113" s="447"/>
      <c r="M113" s="184">
        <f>J84-J104+1</f>
        <v>35</v>
      </c>
      <c r="O113" s="478"/>
      <c r="P113" s="476" t="s">
        <v>188</v>
      </c>
      <c r="Q113" s="447"/>
      <c r="R113" s="184">
        <f>O84-O104+1</f>
        <v>25</v>
      </c>
      <c r="T113" s="478"/>
      <c r="U113" s="476" t="s">
        <v>188</v>
      </c>
      <c r="V113" s="447"/>
      <c r="W113" s="184">
        <f>T84-T104+1</f>
        <v>35</v>
      </c>
      <c r="Y113" s="478"/>
      <c r="Z113" s="476" t="s">
        <v>188</v>
      </c>
      <c r="AA113" s="447"/>
      <c r="AB113" s="184">
        <f>Y84-Y104+1</f>
        <v>28</v>
      </c>
      <c r="AD113" s="478"/>
      <c r="AE113" s="476" t="s">
        <v>188</v>
      </c>
      <c r="AF113" s="447"/>
      <c r="AG113" s="184">
        <f>AD84-AD104+1</f>
        <v>38</v>
      </c>
      <c r="AI113" s="478"/>
      <c r="AJ113" s="476" t="s">
        <v>188</v>
      </c>
      <c r="AK113" s="447"/>
      <c r="AL113" s="184">
        <f>AI84-AI104+1</f>
        <v>28</v>
      </c>
      <c r="AN113" s="478"/>
      <c r="AO113" s="476" t="s">
        <v>188</v>
      </c>
      <c r="AP113" s="447"/>
      <c r="AQ113" s="184">
        <f>AN84-AN104+1</f>
        <v>38</v>
      </c>
    </row>
    <row r="114" spans="1:4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70</v>
      </c>
      <c r="J114" s="478"/>
      <c r="K114" s="476" t="s">
        <v>228</v>
      </c>
      <c r="L114" s="447"/>
      <c r="M114" s="185">
        <f>MAX(K12,K16,K27,K29,K31)</f>
        <v>70</v>
      </c>
      <c r="O114" s="478"/>
      <c r="P114" s="476" t="s">
        <v>228</v>
      </c>
      <c r="Q114" s="447"/>
      <c r="R114" s="185">
        <f>MAX(P12,P16,P27,P29,P31)</f>
        <v>70</v>
      </c>
      <c r="T114" s="478"/>
      <c r="U114" s="476" t="s">
        <v>228</v>
      </c>
      <c r="V114" s="447"/>
      <c r="W114" s="185">
        <f>MAX(U12,U16,U27,U29,U31)</f>
        <v>70</v>
      </c>
      <c r="Y114" s="478"/>
      <c r="Z114" s="476" t="s">
        <v>228</v>
      </c>
      <c r="AA114" s="447"/>
      <c r="AB114" s="185">
        <f>MAX(Z12,Z16,Z27,Z29,Z31)</f>
        <v>70</v>
      </c>
      <c r="AD114" s="478"/>
      <c r="AE114" s="476" t="s">
        <v>228</v>
      </c>
      <c r="AF114" s="447"/>
      <c r="AG114" s="185">
        <f>MAX(AE12,AE16,AE27,AE29,AE31)</f>
        <v>70</v>
      </c>
      <c r="AI114" s="478"/>
      <c r="AJ114" s="476" t="s">
        <v>228</v>
      </c>
      <c r="AK114" s="447"/>
      <c r="AL114" s="185">
        <f>MAX(AJ12,AJ16,AJ27,AJ29,AJ31)</f>
        <v>70</v>
      </c>
      <c r="AN114" s="478"/>
      <c r="AO114" s="476" t="s">
        <v>228</v>
      </c>
      <c r="AP114" s="447"/>
      <c r="AQ114" s="185">
        <f>MAX(AO12,AO16,AO27,AO29,AO31)</f>
        <v>70</v>
      </c>
    </row>
    <row r="115" spans="1:4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69</v>
      </c>
      <c r="J115" s="479"/>
      <c r="K115" s="476" t="s">
        <v>229</v>
      </c>
      <c r="L115" s="447"/>
      <c r="M115" s="185">
        <f>MAX(K68,K70,K71)</f>
        <v>69</v>
      </c>
      <c r="O115" s="479"/>
      <c r="P115" s="476" t="s">
        <v>229</v>
      </c>
      <c r="Q115" s="447"/>
      <c r="R115" s="185">
        <f>MAX(P68,P70,P71)</f>
        <v>69</v>
      </c>
      <c r="T115" s="479"/>
      <c r="U115" s="476" t="s">
        <v>229</v>
      </c>
      <c r="V115" s="447"/>
      <c r="W115" s="185">
        <f>MAX(U68,U70,U71)</f>
        <v>69</v>
      </c>
      <c r="Y115" s="479"/>
      <c r="Z115" s="476" t="s">
        <v>229</v>
      </c>
      <c r="AA115" s="447"/>
      <c r="AB115" s="185">
        <f>MAX(Z68,Z70,Z71)</f>
        <v>69</v>
      </c>
      <c r="AD115" s="479"/>
      <c r="AE115" s="476" t="s">
        <v>229</v>
      </c>
      <c r="AF115" s="447"/>
      <c r="AG115" s="185">
        <f>MAX(AE68,AE70,AE71)</f>
        <v>69</v>
      </c>
      <c r="AI115" s="479"/>
      <c r="AJ115" s="476" t="s">
        <v>229</v>
      </c>
      <c r="AK115" s="447"/>
      <c r="AL115" s="185">
        <f>MAX(AJ68,AJ70,AJ71)</f>
        <v>69</v>
      </c>
      <c r="AN115" s="479"/>
      <c r="AO115" s="476" t="s">
        <v>229</v>
      </c>
      <c r="AP115" s="447"/>
      <c r="AQ115" s="185">
        <f>MAX(AO68,AO70,AO71)</f>
        <v>69</v>
      </c>
    </row>
    <row r="116" spans="1:4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</row>
    <row r="117" spans="1:4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</row>
    <row r="118" spans="1:4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</row>
    <row r="119" spans="1:4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</row>
    <row r="120" spans="1:4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</row>
    <row r="121" spans="1:4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</row>
    <row r="122" spans="1:4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</row>
    <row r="123" spans="1:4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</row>
    <row r="124" spans="1:4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</row>
    <row r="125" spans="1:4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</row>
    <row r="126" spans="1:4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</row>
    <row r="127" spans="1:4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</row>
    <row r="128" spans="1:4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</row>
    <row r="129" spans="1:4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</row>
    <row r="130" spans="1:4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</row>
    <row r="131" spans="1:4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</row>
    <row r="132" spans="1:4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</row>
    <row r="133" spans="1:44" x14ac:dyDescent="0.25">
      <c r="A133" s="3"/>
      <c r="C133" s="3"/>
      <c r="D133" s="206"/>
    </row>
    <row r="134" spans="1:44" x14ac:dyDescent="0.25">
      <c r="A134" s="3"/>
      <c r="C134" s="3"/>
      <c r="D134" s="206"/>
    </row>
    <row r="135" spans="1:44" x14ac:dyDescent="0.25">
      <c r="A135" s="3"/>
      <c r="C135" s="3"/>
      <c r="D135" s="206"/>
    </row>
    <row r="136" spans="1:44" x14ac:dyDescent="0.25">
      <c r="A136" s="3"/>
      <c r="C136" s="3"/>
      <c r="D136" s="206"/>
    </row>
    <row r="137" spans="1:4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</row>
    <row r="138" spans="1:4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</row>
    <row r="139" spans="1:4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</row>
    <row r="140" spans="1:4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</row>
    <row r="141" spans="1:4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</row>
    <row r="142" spans="1:4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</row>
    <row r="143" spans="1:4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</row>
    <row r="144" spans="1:4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</row>
    <row r="145" spans="1:4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</row>
    <row r="146" spans="1:4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</row>
    <row r="147" spans="1:4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</row>
    <row r="148" spans="1:4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</row>
    <row r="149" spans="1:4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</row>
    <row r="150" spans="1:4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</row>
    <row r="151" spans="1:4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</row>
    <row r="152" spans="1:4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</row>
    <row r="153" spans="1:4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</row>
    <row r="154" spans="1:4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</row>
    <row r="155" spans="1:4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</row>
    <row r="156" spans="1:4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</row>
    <row r="157" spans="1:4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</row>
    <row r="158" spans="1:4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</row>
    <row r="159" spans="1:4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</row>
  </sheetData>
  <mergeCells count="140">
    <mergeCell ref="AO115:AP115"/>
    <mergeCell ref="Z115:AA115"/>
    <mergeCell ref="AE115:AF115"/>
    <mergeCell ref="AJ115:AK115"/>
    <mergeCell ref="AO114:AP114"/>
    <mergeCell ref="Z109:AA109"/>
    <mergeCell ref="AJ110:AK110"/>
    <mergeCell ref="AO110:AP110"/>
    <mergeCell ref="P109:Q109"/>
    <mergeCell ref="P113:Q113"/>
    <mergeCell ref="U113:V113"/>
    <mergeCell ref="AJ111:AK111"/>
    <mergeCell ref="AO111:AP111"/>
    <mergeCell ref="AO112:AP112"/>
    <mergeCell ref="Z112:AA112"/>
    <mergeCell ref="AE112:AF112"/>
    <mergeCell ref="Z113:AA113"/>
    <mergeCell ref="AE113:AF113"/>
    <mergeCell ref="Z111:AA111"/>
    <mergeCell ref="J108:J115"/>
    <mergeCell ref="K108:L108"/>
    <mergeCell ref="K109:L109"/>
    <mergeCell ref="K110:L110"/>
    <mergeCell ref="K114:L114"/>
    <mergeCell ref="P115:Q115"/>
    <mergeCell ref="U115:V115"/>
    <mergeCell ref="K115:L115"/>
    <mergeCell ref="U109:V109"/>
    <mergeCell ref="P110:Q110"/>
    <mergeCell ref="U110:V110"/>
    <mergeCell ref="K112:L112"/>
    <mergeCell ref="P112:Q112"/>
    <mergeCell ref="U112:V112"/>
    <mergeCell ref="P114:Q114"/>
    <mergeCell ref="U114:V114"/>
    <mergeCell ref="U111:V111"/>
    <mergeCell ref="T108:T115"/>
    <mergeCell ref="U108:V108"/>
    <mergeCell ref="P111:Q111"/>
    <mergeCell ref="K111:L111"/>
    <mergeCell ref="O108:O115"/>
    <mergeCell ref="P108:Q108"/>
    <mergeCell ref="Z114:AA114"/>
    <mergeCell ref="AE114:AF114"/>
    <mergeCell ref="AJ114:AK114"/>
    <mergeCell ref="AO113:AP113"/>
    <mergeCell ref="AI108:AI115"/>
    <mergeCell ref="AJ108:AK108"/>
    <mergeCell ref="AN108:AN115"/>
    <mergeCell ref="AO108:AP108"/>
    <mergeCell ref="AJ109:AK109"/>
    <mergeCell ref="AO109:AP109"/>
    <mergeCell ref="AJ112:AK112"/>
    <mergeCell ref="AE109:AF109"/>
    <mergeCell ref="AE111:AF111"/>
    <mergeCell ref="Z110:AA110"/>
    <mergeCell ref="AE110:AF110"/>
    <mergeCell ref="K113:L113"/>
    <mergeCell ref="AJ113:AK113"/>
    <mergeCell ref="Y108:Y115"/>
    <mergeCell ref="Z108:AA108"/>
    <mergeCell ref="AD108:AD115"/>
    <mergeCell ref="AE108:AF108"/>
    <mergeCell ref="A23:A40"/>
    <mergeCell ref="A45:A51"/>
    <mergeCell ref="A56:A63"/>
    <mergeCell ref="A64:A75"/>
    <mergeCell ref="F112:G112"/>
    <mergeCell ref="F114:G114"/>
    <mergeCell ref="F115:G115"/>
    <mergeCell ref="A41:A44"/>
    <mergeCell ref="A52:A55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F113:G113"/>
    <mergeCell ref="A7:A22"/>
    <mergeCell ref="AQ5:AQ6"/>
    <mergeCell ref="AR5:AR6"/>
    <mergeCell ref="AI5:AK5"/>
    <mergeCell ref="AL5:AL6"/>
    <mergeCell ref="AM5:AM6"/>
    <mergeCell ref="AN5:AP5"/>
    <mergeCell ref="A4:A6"/>
    <mergeCell ref="B4:B6"/>
    <mergeCell ref="C4:C6"/>
    <mergeCell ref="D4:D6"/>
    <mergeCell ref="E4:I4"/>
    <mergeCell ref="E5:G5"/>
    <mergeCell ref="H5:H6"/>
    <mergeCell ref="I5:I6"/>
    <mergeCell ref="AI4:AM4"/>
    <mergeCell ref="Y4:AC4"/>
    <mergeCell ref="AD4:AH4"/>
    <mergeCell ref="AN4:AR4"/>
    <mergeCell ref="O4:S4"/>
    <mergeCell ref="T4:X4"/>
    <mergeCell ref="J4:N4"/>
    <mergeCell ref="O5:Q5"/>
    <mergeCell ref="R5:R6"/>
    <mergeCell ref="AD5:AF5"/>
    <mergeCell ref="AG5:AG6"/>
    <mergeCell ref="AH5:AH6"/>
    <mergeCell ref="Y5:AA5"/>
    <mergeCell ref="A1:D3"/>
    <mergeCell ref="E1:N1"/>
    <mergeCell ref="O1:X1"/>
    <mergeCell ref="E2:I2"/>
    <mergeCell ref="J2:N2"/>
    <mergeCell ref="O2:S2"/>
    <mergeCell ref="O3:S3"/>
    <mergeCell ref="E3:I3"/>
    <mergeCell ref="J3:N3"/>
    <mergeCell ref="S5:S6"/>
    <mergeCell ref="T5:V5"/>
    <mergeCell ref="W5:W6"/>
    <mergeCell ref="X5:X6"/>
    <mergeCell ref="AB5:AB6"/>
    <mergeCell ref="AC5:AC6"/>
    <mergeCell ref="J5:L5"/>
    <mergeCell ref="M5:M6"/>
    <mergeCell ref="N5:N6"/>
    <mergeCell ref="AN2:AR2"/>
    <mergeCell ref="AI2:AM2"/>
    <mergeCell ref="Y2:AC2"/>
    <mergeCell ref="AD2:AH2"/>
    <mergeCell ref="T2:X2"/>
    <mergeCell ref="Y1:AH1"/>
    <mergeCell ref="AI1:AR1"/>
    <mergeCell ref="AN3:AR3"/>
    <mergeCell ref="AI3:AM3"/>
    <mergeCell ref="Y3:AC3"/>
    <mergeCell ref="AD3:AH3"/>
    <mergeCell ref="T3:X3"/>
  </mergeCells>
  <dataValidations count="2">
    <dataValidation type="list" allowBlank="1" showInputMessage="1" showErrorMessage="1" sqref="AH7:AH104 AM7:AM104 AR7:AR104 X7:X104 S7:S104 N7:N104 I7:I104 AC7:AC104">
      <formula1>"-,2200,2400,2600,2800,3000,3200,3400"</formula1>
    </dataValidation>
    <dataValidation type="list" allowBlank="1" showInputMessage="1" showErrorMessage="1" sqref="AL7:AL104 AQ7:AQ104 W7:W104 R7:R104 H7:H104 M7:M104 AB7:AB104 AG7:AG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SLAR'!A1" display="Ana Sayfaya Do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BW7" activePane="bottomRight" state="frozen"/>
      <selection pane="topRight" activeCell="E1" sqref="E1"/>
      <selection pane="bottomLeft" activeCell="A7" sqref="A7"/>
      <selection pane="bottomRight" activeCell="E5" sqref="E5:CF6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536"/>
      <c r="B2" s="536"/>
      <c r="C2" s="536"/>
      <c r="D2" s="537"/>
      <c r="E2" s="527" t="s">
        <v>244</v>
      </c>
      <c r="F2" s="528"/>
      <c r="G2" s="528"/>
      <c r="H2" s="528"/>
      <c r="I2" s="529"/>
      <c r="J2" s="527" t="s">
        <v>244</v>
      </c>
      <c r="K2" s="528"/>
      <c r="L2" s="528"/>
      <c r="M2" s="528"/>
      <c r="N2" s="529"/>
      <c r="O2" s="527" t="s">
        <v>244</v>
      </c>
      <c r="P2" s="528"/>
      <c r="Q2" s="528"/>
      <c r="R2" s="528"/>
      <c r="S2" s="529"/>
      <c r="T2" s="527" t="s">
        <v>244</v>
      </c>
      <c r="U2" s="528"/>
      <c r="V2" s="528"/>
      <c r="W2" s="528"/>
      <c r="X2" s="529"/>
      <c r="Y2" s="530" t="s">
        <v>244</v>
      </c>
      <c r="Z2" s="531"/>
      <c r="AA2" s="531"/>
      <c r="AB2" s="531"/>
      <c r="AC2" s="532"/>
      <c r="AD2" s="530" t="s">
        <v>244</v>
      </c>
      <c r="AE2" s="531"/>
      <c r="AF2" s="531"/>
      <c r="AG2" s="531"/>
      <c r="AH2" s="532"/>
      <c r="AI2" s="530" t="s">
        <v>244</v>
      </c>
      <c r="AJ2" s="531"/>
      <c r="AK2" s="531"/>
      <c r="AL2" s="531"/>
      <c r="AM2" s="532"/>
      <c r="AN2" s="530" t="s">
        <v>244</v>
      </c>
      <c r="AO2" s="531"/>
      <c r="AP2" s="531"/>
      <c r="AQ2" s="531"/>
      <c r="AR2" s="532"/>
      <c r="AS2" s="540" t="s">
        <v>244</v>
      </c>
      <c r="AT2" s="541"/>
      <c r="AU2" s="541"/>
      <c r="AV2" s="541"/>
      <c r="AW2" s="542"/>
      <c r="AX2" s="540" t="s">
        <v>244</v>
      </c>
      <c r="AY2" s="541"/>
      <c r="AZ2" s="541"/>
      <c r="BA2" s="541"/>
      <c r="BB2" s="542"/>
      <c r="BC2" s="540" t="s">
        <v>244</v>
      </c>
      <c r="BD2" s="541"/>
      <c r="BE2" s="541"/>
      <c r="BF2" s="541"/>
      <c r="BG2" s="542"/>
      <c r="BH2" s="540" t="s">
        <v>244</v>
      </c>
      <c r="BI2" s="541"/>
      <c r="BJ2" s="541"/>
      <c r="BK2" s="541"/>
      <c r="BL2" s="542"/>
      <c r="BM2" s="533" t="s">
        <v>244</v>
      </c>
      <c r="BN2" s="534"/>
      <c r="BO2" s="534"/>
      <c r="BP2" s="534"/>
      <c r="BQ2" s="535"/>
      <c r="BR2" s="533" t="s">
        <v>244</v>
      </c>
      <c r="BS2" s="534"/>
      <c r="BT2" s="534"/>
      <c r="BU2" s="534"/>
      <c r="BV2" s="535"/>
      <c r="BW2" s="533" t="s">
        <v>244</v>
      </c>
      <c r="BX2" s="534"/>
      <c r="BY2" s="534"/>
      <c r="BZ2" s="534"/>
      <c r="CA2" s="535"/>
      <c r="CB2" s="533" t="s">
        <v>244</v>
      </c>
      <c r="CC2" s="534"/>
      <c r="CD2" s="534"/>
      <c r="CE2" s="534"/>
      <c r="CF2" s="535"/>
    </row>
    <row r="3" spans="1:84" ht="24" customHeight="1" thickBot="1" x14ac:dyDescent="0.25">
      <c r="A3" s="538"/>
      <c r="B3" s="538"/>
      <c r="C3" s="538"/>
      <c r="D3" s="539"/>
      <c r="E3" s="518" t="s">
        <v>158</v>
      </c>
      <c r="F3" s="519"/>
      <c r="G3" s="519"/>
      <c r="H3" s="519"/>
      <c r="I3" s="520"/>
      <c r="J3" s="518" t="s">
        <v>158</v>
      </c>
      <c r="K3" s="519"/>
      <c r="L3" s="519"/>
      <c r="M3" s="519"/>
      <c r="N3" s="520"/>
      <c r="O3" s="518" t="s">
        <v>158</v>
      </c>
      <c r="P3" s="519"/>
      <c r="Q3" s="519"/>
      <c r="R3" s="519"/>
      <c r="S3" s="520"/>
      <c r="T3" s="518" t="s">
        <v>158</v>
      </c>
      <c r="U3" s="519"/>
      <c r="V3" s="519"/>
      <c r="W3" s="519"/>
      <c r="X3" s="520"/>
      <c r="Y3" s="513" t="s">
        <v>158</v>
      </c>
      <c r="Z3" s="514"/>
      <c r="AA3" s="514"/>
      <c r="AB3" s="514"/>
      <c r="AC3" s="515"/>
      <c r="AD3" s="513" t="s">
        <v>158</v>
      </c>
      <c r="AE3" s="514"/>
      <c r="AF3" s="514"/>
      <c r="AG3" s="514"/>
      <c r="AH3" s="515"/>
      <c r="AI3" s="513" t="s">
        <v>158</v>
      </c>
      <c r="AJ3" s="514"/>
      <c r="AK3" s="514"/>
      <c r="AL3" s="514"/>
      <c r="AM3" s="515"/>
      <c r="AN3" s="513" t="s">
        <v>158</v>
      </c>
      <c r="AO3" s="514"/>
      <c r="AP3" s="514"/>
      <c r="AQ3" s="514"/>
      <c r="AR3" s="515"/>
      <c r="AS3" s="510" t="s">
        <v>158</v>
      </c>
      <c r="AT3" s="511"/>
      <c r="AU3" s="511"/>
      <c r="AV3" s="511"/>
      <c r="AW3" s="512"/>
      <c r="AX3" s="510" t="s">
        <v>158</v>
      </c>
      <c r="AY3" s="511"/>
      <c r="AZ3" s="511"/>
      <c r="BA3" s="511"/>
      <c r="BB3" s="512"/>
      <c r="BC3" s="510" t="s">
        <v>158</v>
      </c>
      <c r="BD3" s="511"/>
      <c r="BE3" s="511"/>
      <c r="BF3" s="511"/>
      <c r="BG3" s="512"/>
      <c r="BH3" s="510" t="s">
        <v>158</v>
      </c>
      <c r="BI3" s="511"/>
      <c r="BJ3" s="511"/>
      <c r="BK3" s="511"/>
      <c r="BL3" s="512"/>
      <c r="BM3" s="507" t="s">
        <v>158</v>
      </c>
      <c r="BN3" s="508"/>
      <c r="BO3" s="508"/>
      <c r="BP3" s="508"/>
      <c r="BQ3" s="509"/>
      <c r="BR3" s="507" t="s">
        <v>158</v>
      </c>
      <c r="BS3" s="508"/>
      <c r="BT3" s="508"/>
      <c r="BU3" s="508"/>
      <c r="BV3" s="509"/>
      <c r="BW3" s="507" t="s">
        <v>158</v>
      </c>
      <c r="BX3" s="508"/>
      <c r="BY3" s="508"/>
      <c r="BZ3" s="508"/>
      <c r="CA3" s="509"/>
      <c r="CB3" s="507" t="s">
        <v>158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527" t="s">
        <v>245</v>
      </c>
      <c r="F4" s="528"/>
      <c r="G4" s="528"/>
      <c r="H4" s="528"/>
      <c r="I4" s="529"/>
      <c r="J4" s="527" t="s">
        <v>245</v>
      </c>
      <c r="K4" s="528"/>
      <c r="L4" s="528"/>
      <c r="M4" s="528"/>
      <c r="N4" s="529"/>
      <c r="O4" s="527" t="s">
        <v>245</v>
      </c>
      <c r="P4" s="528"/>
      <c r="Q4" s="528"/>
      <c r="R4" s="528"/>
      <c r="S4" s="529"/>
      <c r="T4" s="527" t="s">
        <v>245</v>
      </c>
      <c r="U4" s="528"/>
      <c r="V4" s="528"/>
      <c r="W4" s="528"/>
      <c r="X4" s="529"/>
      <c r="Y4" s="530" t="s">
        <v>245</v>
      </c>
      <c r="Z4" s="531"/>
      <c r="AA4" s="531"/>
      <c r="AB4" s="531"/>
      <c r="AC4" s="532"/>
      <c r="AD4" s="530" t="s">
        <v>245</v>
      </c>
      <c r="AE4" s="531"/>
      <c r="AF4" s="531"/>
      <c r="AG4" s="531"/>
      <c r="AH4" s="532"/>
      <c r="AI4" s="530" t="s">
        <v>245</v>
      </c>
      <c r="AJ4" s="531"/>
      <c r="AK4" s="531"/>
      <c r="AL4" s="531"/>
      <c r="AM4" s="532"/>
      <c r="AN4" s="530" t="s">
        <v>245</v>
      </c>
      <c r="AO4" s="531"/>
      <c r="AP4" s="531"/>
      <c r="AQ4" s="531"/>
      <c r="AR4" s="532"/>
      <c r="AS4" s="540" t="s">
        <v>245</v>
      </c>
      <c r="AT4" s="541"/>
      <c r="AU4" s="541"/>
      <c r="AV4" s="541"/>
      <c r="AW4" s="542"/>
      <c r="AX4" s="540" t="s">
        <v>245</v>
      </c>
      <c r="AY4" s="541"/>
      <c r="AZ4" s="541"/>
      <c r="BA4" s="541"/>
      <c r="BB4" s="542"/>
      <c r="BC4" s="540" t="s">
        <v>245</v>
      </c>
      <c r="BD4" s="541"/>
      <c r="BE4" s="541"/>
      <c r="BF4" s="541"/>
      <c r="BG4" s="542"/>
      <c r="BH4" s="540" t="s">
        <v>245</v>
      </c>
      <c r="BI4" s="541"/>
      <c r="BJ4" s="541"/>
      <c r="BK4" s="541"/>
      <c r="BL4" s="542"/>
      <c r="BM4" s="533" t="s">
        <v>245</v>
      </c>
      <c r="BN4" s="534"/>
      <c r="BO4" s="534"/>
      <c r="BP4" s="534"/>
      <c r="BQ4" s="535"/>
      <c r="BR4" s="533" t="s">
        <v>245</v>
      </c>
      <c r="BS4" s="534"/>
      <c r="BT4" s="534"/>
      <c r="BU4" s="534"/>
      <c r="BV4" s="535"/>
      <c r="BW4" s="533" t="s">
        <v>245</v>
      </c>
      <c r="BX4" s="534"/>
      <c r="BY4" s="534"/>
      <c r="BZ4" s="534"/>
      <c r="CA4" s="535"/>
      <c r="CB4" s="533" t="s">
        <v>245</v>
      </c>
      <c r="CC4" s="534"/>
      <c r="CD4" s="534"/>
      <c r="CE4" s="534"/>
      <c r="CF4" s="535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226">
        <v>177</v>
      </c>
      <c r="F7" s="69">
        <v>30</v>
      </c>
      <c r="G7" s="59" t="s">
        <v>130</v>
      </c>
      <c r="H7" s="119" t="s">
        <v>4</v>
      </c>
      <c r="I7" s="119" t="s">
        <v>4</v>
      </c>
      <c r="J7" s="226">
        <f t="shared" ref="J7:J70" si="0">E7+12</f>
        <v>189</v>
      </c>
      <c r="K7" s="69">
        <v>30</v>
      </c>
      <c r="L7" s="59" t="s">
        <v>130</v>
      </c>
      <c r="M7" s="119" t="s">
        <v>4</v>
      </c>
      <c r="N7" s="119" t="s">
        <v>4</v>
      </c>
      <c r="O7" s="39">
        <f>E7-35</f>
        <v>142</v>
      </c>
      <c r="P7" s="209" t="s">
        <v>4</v>
      </c>
      <c r="Q7" s="174" t="s">
        <v>130</v>
      </c>
      <c r="R7" s="119" t="s">
        <v>4</v>
      </c>
      <c r="S7" s="119" t="s">
        <v>4</v>
      </c>
      <c r="T7" s="226">
        <f t="shared" ref="T7:T31" si="1">J7+O7-E7</f>
        <v>154</v>
      </c>
      <c r="U7" s="209" t="s">
        <v>4</v>
      </c>
      <c r="V7" s="174" t="s">
        <v>130</v>
      </c>
      <c r="W7" s="119" t="s">
        <v>4</v>
      </c>
      <c r="X7" s="119" t="s">
        <v>4</v>
      </c>
      <c r="Y7" s="226">
        <f t="shared" ref="Y7:Y20" si="2">E7+16</f>
        <v>193</v>
      </c>
      <c r="Z7" s="69">
        <v>30</v>
      </c>
      <c r="AA7" s="59" t="s">
        <v>130</v>
      </c>
      <c r="AB7" s="119" t="s">
        <v>4</v>
      </c>
      <c r="AC7" s="119" t="s">
        <v>4</v>
      </c>
      <c r="AD7" s="226">
        <f t="shared" ref="AD7:AD20" si="3">Y7+12</f>
        <v>205</v>
      </c>
      <c r="AE7" s="69">
        <v>30</v>
      </c>
      <c r="AF7" s="59" t="s">
        <v>130</v>
      </c>
      <c r="AG7" s="119" t="s">
        <v>4</v>
      </c>
      <c r="AH7" s="119" t="s">
        <v>4</v>
      </c>
      <c r="AI7" s="39">
        <f>Y7-36</f>
        <v>157</v>
      </c>
      <c r="AJ7" s="209" t="s">
        <v>4</v>
      </c>
      <c r="AK7" s="174" t="s">
        <v>130</v>
      </c>
      <c r="AL7" s="119" t="s">
        <v>4</v>
      </c>
      <c r="AM7" s="119" t="s">
        <v>4</v>
      </c>
      <c r="AN7" s="232">
        <f t="shared" ref="AN7:AN70" si="4">AD7+AI7-Y7</f>
        <v>169</v>
      </c>
      <c r="AO7" s="209" t="s">
        <v>4</v>
      </c>
      <c r="AP7" s="174" t="s">
        <v>130</v>
      </c>
      <c r="AQ7" s="119" t="s">
        <v>4</v>
      </c>
      <c r="AR7" s="119" t="s">
        <v>4</v>
      </c>
      <c r="AS7" s="226">
        <v>177</v>
      </c>
      <c r="AT7" s="69">
        <v>30</v>
      </c>
      <c r="AU7" s="59" t="s">
        <v>130</v>
      </c>
      <c r="AV7" s="119" t="s">
        <v>4</v>
      </c>
      <c r="AW7" s="119" t="s">
        <v>4</v>
      </c>
      <c r="AX7" s="226">
        <f t="shared" ref="AX7:AX70" si="5">AS7+12</f>
        <v>189</v>
      </c>
      <c r="AY7" s="69">
        <v>30</v>
      </c>
      <c r="AZ7" s="59" t="s">
        <v>130</v>
      </c>
      <c r="BA7" s="119" t="s">
        <v>4</v>
      </c>
      <c r="BB7" s="119" t="s">
        <v>4</v>
      </c>
      <c r="BC7" s="39">
        <f>AS7-35</f>
        <v>142</v>
      </c>
      <c r="BD7" s="209" t="s">
        <v>4</v>
      </c>
      <c r="BE7" s="174" t="s">
        <v>130</v>
      </c>
      <c r="BF7" s="119" t="s">
        <v>4</v>
      </c>
      <c r="BG7" s="119" t="s">
        <v>4</v>
      </c>
      <c r="BH7" s="226">
        <f t="shared" ref="BH7:BH31" si="6">AX7+BC7-AS7</f>
        <v>154</v>
      </c>
      <c r="BI7" s="209" t="s">
        <v>4</v>
      </c>
      <c r="BJ7" s="174" t="s">
        <v>130</v>
      </c>
      <c r="BK7" s="119" t="s">
        <v>4</v>
      </c>
      <c r="BL7" s="119" t="s">
        <v>4</v>
      </c>
      <c r="BM7" s="226">
        <f t="shared" ref="BM7:BM20" si="7">AS7+16</f>
        <v>193</v>
      </c>
      <c r="BN7" s="69">
        <v>30</v>
      </c>
      <c r="BO7" s="59" t="s">
        <v>130</v>
      </c>
      <c r="BP7" s="119" t="s">
        <v>4</v>
      </c>
      <c r="BQ7" s="119" t="s">
        <v>4</v>
      </c>
      <c r="BR7" s="226">
        <f t="shared" ref="BR7:BR70" si="8">BM7+12</f>
        <v>205</v>
      </c>
      <c r="BS7" s="69">
        <v>30</v>
      </c>
      <c r="BT7" s="59" t="s">
        <v>130</v>
      </c>
      <c r="BU7" s="119" t="s">
        <v>4</v>
      </c>
      <c r="BV7" s="119" t="s">
        <v>4</v>
      </c>
      <c r="BW7" s="39">
        <f>BM7-36</f>
        <v>157</v>
      </c>
      <c r="BX7" s="209" t="s">
        <v>4</v>
      </c>
      <c r="BY7" s="174" t="s">
        <v>130</v>
      </c>
      <c r="BZ7" s="119" t="s">
        <v>4</v>
      </c>
      <c r="CA7" s="119" t="s">
        <v>4</v>
      </c>
      <c r="CB7" s="232">
        <f t="shared" ref="CB7:CB70" si="9">BR7+BW7-BM7</f>
        <v>169</v>
      </c>
      <c r="CC7" s="209" t="s">
        <v>4</v>
      </c>
      <c r="CD7" s="174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227">
        <v>177</v>
      </c>
      <c r="F8" s="207">
        <v>4.4000000000000004</v>
      </c>
      <c r="G8" s="61" t="s">
        <v>131</v>
      </c>
      <c r="H8" s="120" t="s">
        <v>134</v>
      </c>
      <c r="I8" s="120" t="s">
        <v>4</v>
      </c>
      <c r="J8" s="227">
        <f t="shared" si="0"/>
        <v>189</v>
      </c>
      <c r="K8" s="207">
        <v>4.4000000000000004</v>
      </c>
      <c r="L8" s="61" t="s">
        <v>131</v>
      </c>
      <c r="M8" s="120" t="s">
        <v>134</v>
      </c>
      <c r="N8" s="120" t="s">
        <v>4</v>
      </c>
      <c r="O8" s="39">
        <f>E8-35</f>
        <v>142</v>
      </c>
      <c r="P8" s="211" t="s">
        <v>4</v>
      </c>
      <c r="Q8" s="176" t="s">
        <v>131</v>
      </c>
      <c r="R8" s="120" t="s">
        <v>134</v>
      </c>
      <c r="S8" s="120" t="s">
        <v>4</v>
      </c>
      <c r="T8" s="227">
        <f t="shared" si="1"/>
        <v>154</v>
      </c>
      <c r="U8" s="211" t="s">
        <v>4</v>
      </c>
      <c r="V8" s="176" t="s">
        <v>131</v>
      </c>
      <c r="W8" s="120" t="s">
        <v>134</v>
      </c>
      <c r="X8" s="120" t="s">
        <v>4</v>
      </c>
      <c r="Y8" s="227">
        <f t="shared" si="2"/>
        <v>193</v>
      </c>
      <c r="Z8" s="207">
        <v>4.4000000000000004</v>
      </c>
      <c r="AA8" s="61" t="s">
        <v>131</v>
      </c>
      <c r="AB8" s="120" t="s">
        <v>134</v>
      </c>
      <c r="AC8" s="120" t="s">
        <v>4</v>
      </c>
      <c r="AD8" s="227">
        <f t="shared" si="3"/>
        <v>205</v>
      </c>
      <c r="AE8" s="207">
        <v>4.4000000000000004</v>
      </c>
      <c r="AF8" s="61" t="s">
        <v>131</v>
      </c>
      <c r="AG8" s="120" t="s">
        <v>134</v>
      </c>
      <c r="AH8" s="120" t="s">
        <v>4</v>
      </c>
      <c r="AI8" s="39">
        <f>Y8-36</f>
        <v>157</v>
      </c>
      <c r="AJ8" s="211" t="s">
        <v>4</v>
      </c>
      <c r="AK8" s="176" t="s">
        <v>131</v>
      </c>
      <c r="AL8" s="120" t="s">
        <v>134</v>
      </c>
      <c r="AM8" s="120" t="s">
        <v>4</v>
      </c>
      <c r="AN8" s="232">
        <f t="shared" si="4"/>
        <v>169</v>
      </c>
      <c r="AO8" s="211" t="s">
        <v>4</v>
      </c>
      <c r="AP8" s="176" t="s">
        <v>131</v>
      </c>
      <c r="AQ8" s="120" t="s">
        <v>134</v>
      </c>
      <c r="AR8" s="120" t="s">
        <v>4</v>
      </c>
      <c r="AS8" s="227">
        <v>177</v>
      </c>
      <c r="AT8" s="207">
        <v>4.4000000000000004</v>
      </c>
      <c r="AU8" s="61" t="s">
        <v>131</v>
      </c>
      <c r="AV8" s="120" t="s">
        <v>134</v>
      </c>
      <c r="AW8" s="120" t="s">
        <v>4</v>
      </c>
      <c r="AX8" s="227">
        <f t="shared" si="5"/>
        <v>189</v>
      </c>
      <c r="AY8" s="207">
        <v>4.4000000000000004</v>
      </c>
      <c r="AZ8" s="61" t="s">
        <v>131</v>
      </c>
      <c r="BA8" s="120" t="s">
        <v>134</v>
      </c>
      <c r="BB8" s="120" t="s">
        <v>4</v>
      </c>
      <c r="BC8" s="39">
        <f>AS8-35</f>
        <v>142</v>
      </c>
      <c r="BD8" s="211" t="s">
        <v>4</v>
      </c>
      <c r="BE8" s="176" t="s">
        <v>131</v>
      </c>
      <c r="BF8" s="120" t="s">
        <v>134</v>
      </c>
      <c r="BG8" s="120" t="s">
        <v>4</v>
      </c>
      <c r="BH8" s="227">
        <f t="shared" si="6"/>
        <v>154</v>
      </c>
      <c r="BI8" s="211" t="s">
        <v>4</v>
      </c>
      <c r="BJ8" s="176" t="s">
        <v>131</v>
      </c>
      <c r="BK8" s="120" t="s">
        <v>134</v>
      </c>
      <c r="BL8" s="120" t="s">
        <v>4</v>
      </c>
      <c r="BM8" s="227">
        <f t="shared" si="7"/>
        <v>193</v>
      </c>
      <c r="BN8" s="207">
        <v>4.4000000000000004</v>
      </c>
      <c r="BO8" s="61" t="s">
        <v>131</v>
      </c>
      <c r="BP8" s="120" t="s">
        <v>134</v>
      </c>
      <c r="BQ8" s="120" t="s">
        <v>4</v>
      </c>
      <c r="BR8" s="227">
        <f t="shared" si="8"/>
        <v>205</v>
      </c>
      <c r="BS8" s="207">
        <v>4.4000000000000004</v>
      </c>
      <c r="BT8" s="61" t="s">
        <v>131</v>
      </c>
      <c r="BU8" s="120" t="s">
        <v>134</v>
      </c>
      <c r="BV8" s="120" t="s">
        <v>4</v>
      </c>
      <c r="BW8" s="39">
        <f>BM8-36</f>
        <v>157</v>
      </c>
      <c r="BX8" s="211" t="s">
        <v>4</v>
      </c>
      <c r="BY8" s="176" t="s">
        <v>131</v>
      </c>
      <c r="BZ8" s="120" t="s">
        <v>134</v>
      </c>
      <c r="CA8" s="120" t="s">
        <v>4</v>
      </c>
      <c r="CB8" s="232">
        <f t="shared" si="9"/>
        <v>169</v>
      </c>
      <c r="CC8" s="211" t="s">
        <v>4</v>
      </c>
      <c r="CD8" s="176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227">
        <v>175</v>
      </c>
      <c r="F9" s="70" t="s">
        <v>4</v>
      </c>
      <c r="G9" s="61" t="s">
        <v>130</v>
      </c>
      <c r="H9" s="121" t="s">
        <v>4</v>
      </c>
      <c r="I9" s="121" t="s">
        <v>4</v>
      </c>
      <c r="J9" s="227">
        <f t="shared" si="0"/>
        <v>187</v>
      </c>
      <c r="K9" s="70" t="s">
        <v>4</v>
      </c>
      <c r="L9" s="61" t="s">
        <v>130</v>
      </c>
      <c r="M9" s="121" t="s">
        <v>4</v>
      </c>
      <c r="N9" s="121" t="s">
        <v>4</v>
      </c>
      <c r="O9" s="39">
        <f>E9-33</f>
        <v>142</v>
      </c>
      <c r="P9" s="70" t="s">
        <v>4</v>
      </c>
      <c r="Q9" s="61" t="s">
        <v>130</v>
      </c>
      <c r="R9" s="121" t="s">
        <v>4</v>
      </c>
      <c r="S9" s="121" t="s">
        <v>4</v>
      </c>
      <c r="T9" s="227">
        <f t="shared" si="1"/>
        <v>154</v>
      </c>
      <c r="U9" s="70" t="s">
        <v>4</v>
      </c>
      <c r="V9" s="61" t="s">
        <v>130</v>
      </c>
      <c r="W9" s="121" t="s">
        <v>4</v>
      </c>
      <c r="X9" s="121" t="s">
        <v>4</v>
      </c>
      <c r="Y9" s="227">
        <f t="shared" si="2"/>
        <v>191</v>
      </c>
      <c r="Z9" s="70" t="s">
        <v>4</v>
      </c>
      <c r="AA9" s="61" t="s">
        <v>130</v>
      </c>
      <c r="AB9" s="121" t="s">
        <v>4</v>
      </c>
      <c r="AC9" s="121" t="s">
        <v>4</v>
      </c>
      <c r="AD9" s="227">
        <f t="shared" si="3"/>
        <v>203</v>
      </c>
      <c r="AE9" s="70" t="s">
        <v>4</v>
      </c>
      <c r="AF9" s="61" t="s">
        <v>130</v>
      </c>
      <c r="AG9" s="121" t="s">
        <v>4</v>
      </c>
      <c r="AH9" s="121" t="s">
        <v>4</v>
      </c>
      <c r="AI9" s="39">
        <f>Y9-34</f>
        <v>157</v>
      </c>
      <c r="AJ9" s="70" t="s">
        <v>4</v>
      </c>
      <c r="AK9" s="61" t="s">
        <v>130</v>
      </c>
      <c r="AL9" s="121" t="s">
        <v>4</v>
      </c>
      <c r="AM9" s="121" t="s">
        <v>4</v>
      </c>
      <c r="AN9" s="232">
        <f t="shared" si="4"/>
        <v>169</v>
      </c>
      <c r="AO9" s="70" t="s">
        <v>4</v>
      </c>
      <c r="AP9" s="61" t="s">
        <v>130</v>
      </c>
      <c r="AQ9" s="121" t="s">
        <v>4</v>
      </c>
      <c r="AR9" s="121" t="s">
        <v>4</v>
      </c>
      <c r="AS9" s="227">
        <v>175</v>
      </c>
      <c r="AT9" s="70" t="s">
        <v>4</v>
      </c>
      <c r="AU9" s="61" t="s">
        <v>130</v>
      </c>
      <c r="AV9" s="121" t="s">
        <v>4</v>
      </c>
      <c r="AW9" s="121" t="s">
        <v>4</v>
      </c>
      <c r="AX9" s="227">
        <f t="shared" si="5"/>
        <v>187</v>
      </c>
      <c r="AY9" s="70" t="s">
        <v>4</v>
      </c>
      <c r="AZ9" s="61" t="s">
        <v>130</v>
      </c>
      <c r="BA9" s="121" t="s">
        <v>4</v>
      </c>
      <c r="BB9" s="121" t="s">
        <v>4</v>
      </c>
      <c r="BC9" s="39">
        <f>AS9-33</f>
        <v>142</v>
      </c>
      <c r="BD9" s="70" t="s">
        <v>4</v>
      </c>
      <c r="BE9" s="61" t="s">
        <v>130</v>
      </c>
      <c r="BF9" s="121" t="s">
        <v>4</v>
      </c>
      <c r="BG9" s="121" t="s">
        <v>4</v>
      </c>
      <c r="BH9" s="227">
        <f t="shared" si="6"/>
        <v>154</v>
      </c>
      <c r="BI9" s="70" t="s">
        <v>4</v>
      </c>
      <c r="BJ9" s="61" t="s">
        <v>130</v>
      </c>
      <c r="BK9" s="121" t="s">
        <v>4</v>
      </c>
      <c r="BL9" s="121" t="s">
        <v>4</v>
      </c>
      <c r="BM9" s="227">
        <f t="shared" si="7"/>
        <v>191</v>
      </c>
      <c r="BN9" s="70" t="s">
        <v>4</v>
      </c>
      <c r="BO9" s="61" t="s">
        <v>130</v>
      </c>
      <c r="BP9" s="121" t="s">
        <v>4</v>
      </c>
      <c r="BQ9" s="121" t="s">
        <v>4</v>
      </c>
      <c r="BR9" s="227">
        <f t="shared" si="8"/>
        <v>203</v>
      </c>
      <c r="BS9" s="70" t="s">
        <v>4</v>
      </c>
      <c r="BT9" s="61" t="s">
        <v>130</v>
      </c>
      <c r="BU9" s="121" t="s">
        <v>4</v>
      </c>
      <c r="BV9" s="121" t="s">
        <v>4</v>
      </c>
      <c r="BW9" s="39">
        <f>BM9-34</f>
        <v>157</v>
      </c>
      <c r="BX9" s="70" t="s">
        <v>4</v>
      </c>
      <c r="BY9" s="61" t="s">
        <v>130</v>
      </c>
      <c r="BZ9" s="121" t="s">
        <v>4</v>
      </c>
      <c r="CA9" s="121" t="s">
        <v>4</v>
      </c>
      <c r="CB9" s="232">
        <f t="shared" si="9"/>
        <v>169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228">
        <v>175</v>
      </c>
      <c r="F10" s="71">
        <v>1</v>
      </c>
      <c r="G10" s="61" t="s">
        <v>132</v>
      </c>
      <c r="H10" s="120" t="s">
        <v>134</v>
      </c>
      <c r="I10" s="120" t="s">
        <v>140</v>
      </c>
      <c r="J10" s="228">
        <f t="shared" si="0"/>
        <v>187</v>
      </c>
      <c r="K10" s="71">
        <v>1</v>
      </c>
      <c r="L10" s="61" t="s">
        <v>132</v>
      </c>
      <c r="M10" s="120" t="s">
        <v>134</v>
      </c>
      <c r="N10" s="120" t="s">
        <v>140</v>
      </c>
      <c r="O10" s="39">
        <f>E10-33</f>
        <v>142</v>
      </c>
      <c r="P10" s="175" t="s">
        <v>4</v>
      </c>
      <c r="Q10" s="176" t="s">
        <v>132</v>
      </c>
      <c r="R10" s="120" t="s">
        <v>134</v>
      </c>
      <c r="S10" s="120" t="s">
        <v>140</v>
      </c>
      <c r="T10" s="228">
        <f t="shared" si="1"/>
        <v>154</v>
      </c>
      <c r="U10" s="175" t="s">
        <v>4</v>
      </c>
      <c r="V10" s="176" t="s">
        <v>132</v>
      </c>
      <c r="W10" s="120" t="s">
        <v>134</v>
      </c>
      <c r="X10" s="120" t="s">
        <v>140</v>
      </c>
      <c r="Y10" s="228">
        <f t="shared" si="2"/>
        <v>191</v>
      </c>
      <c r="Z10" s="71">
        <v>1</v>
      </c>
      <c r="AA10" s="61" t="s">
        <v>132</v>
      </c>
      <c r="AB10" s="120" t="s">
        <v>134</v>
      </c>
      <c r="AC10" s="120" t="s">
        <v>140</v>
      </c>
      <c r="AD10" s="228">
        <f t="shared" si="3"/>
        <v>203</v>
      </c>
      <c r="AE10" s="71">
        <v>1</v>
      </c>
      <c r="AF10" s="61" t="s">
        <v>132</v>
      </c>
      <c r="AG10" s="120" t="s">
        <v>134</v>
      </c>
      <c r="AH10" s="120" t="s">
        <v>140</v>
      </c>
      <c r="AI10" s="39">
        <f>Y10-34</f>
        <v>157</v>
      </c>
      <c r="AJ10" s="175" t="s">
        <v>4</v>
      </c>
      <c r="AK10" s="176" t="s">
        <v>132</v>
      </c>
      <c r="AL10" s="120" t="s">
        <v>134</v>
      </c>
      <c r="AM10" s="120" t="s">
        <v>140</v>
      </c>
      <c r="AN10" s="232">
        <f t="shared" si="4"/>
        <v>169</v>
      </c>
      <c r="AO10" s="175" t="s">
        <v>4</v>
      </c>
      <c r="AP10" s="176" t="s">
        <v>132</v>
      </c>
      <c r="AQ10" s="120" t="s">
        <v>134</v>
      </c>
      <c r="AR10" s="120" t="s">
        <v>140</v>
      </c>
      <c r="AS10" s="228">
        <v>175</v>
      </c>
      <c r="AT10" s="71">
        <v>1</v>
      </c>
      <c r="AU10" s="61" t="s">
        <v>132</v>
      </c>
      <c r="AV10" s="120" t="s">
        <v>134</v>
      </c>
      <c r="AW10" s="120" t="s">
        <v>140</v>
      </c>
      <c r="AX10" s="228">
        <f t="shared" si="5"/>
        <v>187</v>
      </c>
      <c r="AY10" s="71">
        <v>1</v>
      </c>
      <c r="AZ10" s="61" t="s">
        <v>132</v>
      </c>
      <c r="BA10" s="120" t="s">
        <v>134</v>
      </c>
      <c r="BB10" s="120" t="s">
        <v>140</v>
      </c>
      <c r="BC10" s="39">
        <f>AS10-33</f>
        <v>142</v>
      </c>
      <c r="BD10" s="175" t="s">
        <v>4</v>
      </c>
      <c r="BE10" s="176" t="s">
        <v>132</v>
      </c>
      <c r="BF10" s="120" t="s">
        <v>134</v>
      </c>
      <c r="BG10" s="120" t="s">
        <v>140</v>
      </c>
      <c r="BH10" s="228">
        <f t="shared" si="6"/>
        <v>154</v>
      </c>
      <c r="BI10" s="175" t="s">
        <v>4</v>
      </c>
      <c r="BJ10" s="176" t="s">
        <v>132</v>
      </c>
      <c r="BK10" s="120" t="s">
        <v>134</v>
      </c>
      <c r="BL10" s="120" t="s">
        <v>140</v>
      </c>
      <c r="BM10" s="228">
        <f t="shared" si="7"/>
        <v>191</v>
      </c>
      <c r="BN10" s="71">
        <v>1</v>
      </c>
      <c r="BO10" s="61" t="s">
        <v>132</v>
      </c>
      <c r="BP10" s="120" t="s">
        <v>134</v>
      </c>
      <c r="BQ10" s="120" t="s">
        <v>140</v>
      </c>
      <c r="BR10" s="228">
        <f t="shared" si="8"/>
        <v>203</v>
      </c>
      <c r="BS10" s="71">
        <v>1</v>
      </c>
      <c r="BT10" s="61" t="s">
        <v>132</v>
      </c>
      <c r="BU10" s="120" t="s">
        <v>134</v>
      </c>
      <c r="BV10" s="120" t="s">
        <v>140</v>
      </c>
      <c r="BW10" s="39">
        <f>BM10-34</f>
        <v>157</v>
      </c>
      <c r="BX10" s="175" t="s">
        <v>4</v>
      </c>
      <c r="BY10" s="176" t="s">
        <v>132</v>
      </c>
      <c r="BZ10" s="120" t="s">
        <v>134</v>
      </c>
      <c r="CA10" s="120" t="s">
        <v>140</v>
      </c>
      <c r="CB10" s="232">
        <f t="shared" si="9"/>
        <v>169</v>
      </c>
      <c r="CC10" s="175" t="s">
        <v>4</v>
      </c>
      <c r="CD10" s="176" t="s">
        <v>132</v>
      </c>
      <c r="CE10" s="120" t="s">
        <v>134</v>
      </c>
      <c r="CF10" s="120" t="s">
        <v>140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228">
        <v>174</v>
      </c>
      <c r="F11" s="71" t="s">
        <v>4</v>
      </c>
      <c r="G11" s="61" t="s">
        <v>132</v>
      </c>
      <c r="H11" s="120" t="s">
        <v>4</v>
      </c>
      <c r="I11" s="120" t="s">
        <v>4</v>
      </c>
      <c r="J11" s="228">
        <f t="shared" si="0"/>
        <v>186</v>
      </c>
      <c r="K11" s="71" t="s">
        <v>4</v>
      </c>
      <c r="L11" s="61" t="s">
        <v>132</v>
      </c>
      <c r="M11" s="120" t="s">
        <v>4</v>
      </c>
      <c r="N11" s="120" t="s">
        <v>4</v>
      </c>
      <c r="O11" s="39">
        <f>E11-32</f>
        <v>142</v>
      </c>
      <c r="P11" s="71" t="s">
        <v>4</v>
      </c>
      <c r="Q11" s="61" t="s">
        <v>132</v>
      </c>
      <c r="R11" s="120" t="s">
        <v>4</v>
      </c>
      <c r="S11" s="120" t="s">
        <v>4</v>
      </c>
      <c r="T11" s="228">
        <f t="shared" si="1"/>
        <v>154</v>
      </c>
      <c r="U11" s="71" t="s">
        <v>4</v>
      </c>
      <c r="V11" s="61" t="s">
        <v>132</v>
      </c>
      <c r="W11" s="120" t="s">
        <v>4</v>
      </c>
      <c r="X11" s="120" t="s">
        <v>4</v>
      </c>
      <c r="Y11" s="228">
        <f t="shared" si="2"/>
        <v>190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228">
        <f t="shared" si="3"/>
        <v>202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39">
        <f>Y11-33</f>
        <v>157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232">
        <f t="shared" si="4"/>
        <v>169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228">
        <v>174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228">
        <f t="shared" si="5"/>
        <v>186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39">
        <f>AS11-32</f>
        <v>142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228">
        <f t="shared" si="6"/>
        <v>154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228">
        <f t="shared" si="7"/>
        <v>190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228">
        <f t="shared" si="8"/>
        <v>202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39">
        <f>BM11-33</f>
        <v>157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232">
        <f t="shared" si="9"/>
        <v>169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228">
        <v>174</v>
      </c>
      <c r="F12" s="71">
        <v>45</v>
      </c>
      <c r="G12" s="61" t="s">
        <v>133</v>
      </c>
      <c r="H12" s="120" t="s">
        <v>181</v>
      </c>
      <c r="I12" s="120" t="s">
        <v>140</v>
      </c>
      <c r="J12" s="228">
        <f t="shared" si="0"/>
        <v>186</v>
      </c>
      <c r="K12" s="71">
        <v>45</v>
      </c>
      <c r="L12" s="61" t="s">
        <v>133</v>
      </c>
      <c r="M12" s="120" t="s">
        <v>181</v>
      </c>
      <c r="N12" s="120" t="s">
        <v>140</v>
      </c>
      <c r="O12" s="39">
        <f>E12-32</f>
        <v>142</v>
      </c>
      <c r="P12" s="175" t="s">
        <v>4</v>
      </c>
      <c r="Q12" s="176" t="s">
        <v>133</v>
      </c>
      <c r="R12" s="120" t="s">
        <v>181</v>
      </c>
      <c r="S12" s="120" t="s">
        <v>140</v>
      </c>
      <c r="T12" s="228">
        <f t="shared" si="1"/>
        <v>154</v>
      </c>
      <c r="U12" s="71" t="s">
        <v>4</v>
      </c>
      <c r="V12" s="61" t="s">
        <v>133</v>
      </c>
      <c r="W12" s="120" t="s">
        <v>181</v>
      </c>
      <c r="X12" s="120" t="s">
        <v>140</v>
      </c>
      <c r="Y12" s="228">
        <f t="shared" si="2"/>
        <v>190</v>
      </c>
      <c r="Z12" s="71">
        <v>45</v>
      </c>
      <c r="AA12" s="61" t="s">
        <v>133</v>
      </c>
      <c r="AB12" s="120" t="s">
        <v>181</v>
      </c>
      <c r="AC12" s="120" t="s">
        <v>140</v>
      </c>
      <c r="AD12" s="228">
        <f t="shared" si="3"/>
        <v>202</v>
      </c>
      <c r="AE12" s="71">
        <v>45</v>
      </c>
      <c r="AF12" s="61" t="s">
        <v>133</v>
      </c>
      <c r="AG12" s="120" t="s">
        <v>181</v>
      </c>
      <c r="AH12" s="120" t="s">
        <v>140</v>
      </c>
      <c r="AI12" s="39">
        <f>Y12-33</f>
        <v>157</v>
      </c>
      <c r="AJ12" s="175" t="s">
        <v>4</v>
      </c>
      <c r="AK12" s="176" t="s">
        <v>133</v>
      </c>
      <c r="AL12" s="120" t="s">
        <v>181</v>
      </c>
      <c r="AM12" s="120" t="s">
        <v>140</v>
      </c>
      <c r="AN12" s="232">
        <f t="shared" si="4"/>
        <v>169</v>
      </c>
      <c r="AO12" s="175" t="s">
        <v>4</v>
      </c>
      <c r="AP12" s="176" t="s">
        <v>133</v>
      </c>
      <c r="AQ12" s="120" t="s">
        <v>181</v>
      </c>
      <c r="AR12" s="120" t="s">
        <v>140</v>
      </c>
      <c r="AS12" s="228">
        <v>174</v>
      </c>
      <c r="AT12" s="71">
        <v>45</v>
      </c>
      <c r="AU12" s="61" t="s">
        <v>133</v>
      </c>
      <c r="AV12" s="120" t="s">
        <v>181</v>
      </c>
      <c r="AW12" s="120" t="s">
        <v>140</v>
      </c>
      <c r="AX12" s="228">
        <f t="shared" si="5"/>
        <v>186</v>
      </c>
      <c r="AY12" s="71">
        <v>45</v>
      </c>
      <c r="AZ12" s="61" t="s">
        <v>133</v>
      </c>
      <c r="BA12" s="120" t="s">
        <v>181</v>
      </c>
      <c r="BB12" s="120" t="s">
        <v>140</v>
      </c>
      <c r="BC12" s="39">
        <f>AS12-32</f>
        <v>142</v>
      </c>
      <c r="BD12" s="175" t="s">
        <v>4</v>
      </c>
      <c r="BE12" s="176" t="s">
        <v>133</v>
      </c>
      <c r="BF12" s="120" t="s">
        <v>181</v>
      </c>
      <c r="BG12" s="120" t="s">
        <v>140</v>
      </c>
      <c r="BH12" s="228">
        <f t="shared" si="6"/>
        <v>154</v>
      </c>
      <c r="BI12" s="71" t="s">
        <v>4</v>
      </c>
      <c r="BJ12" s="61" t="s">
        <v>133</v>
      </c>
      <c r="BK12" s="120" t="s">
        <v>181</v>
      </c>
      <c r="BL12" s="120" t="s">
        <v>140</v>
      </c>
      <c r="BM12" s="228">
        <f t="shared" si="7"/>
        <v>190</v>
      </c>
      <c r="BN12" s="71">
        <v>45</v>
      </c>
      <c r="BO12" s="61" t="s">
        <v>133</v>
      </c>
      <c r="BP12" s="120" t="s">
        <v>181</v>
      </c>
      <c r="BQ12" s="120" t="s">
        <v>140</v>
      </c>
      <c r="BR12" s="228">
        <f t="shared" si="8"/>
        <v>202</v>
      </c>
      <c r="BS12" s="71">
        <v>45</v>
      </c>
      <c r="BT12" s="61" t="s">
        <v>133</v>
      </c>
      <c r="BU12" s="120" t="s">
        <v>181</v>
      </c>
      <c r="BV12" s="120" t="s">
        <v>140</v>
      </c>
      <c r="BW12" s="39">
        <f>BM12-33</f>
        <v>157</v>
      </c>
      <c r="BX12" s="175" t="s">
        <v>4</v>
      </c>
      <c r="BY12" s="176" t="s">
        <v>133</v>
      </c>
      <c r="BZ12" s="120" t="s">
        <v>181</v>
      </c>
      <c r="CA12" s="120" t="s">
        <v>140</v>
      </c>
      <c r="CB12" s="232">
        <f t="shared" si="9"/>
        <v>169</v>
      </c>
      <c r="CC12" s="175" t="s">
        <v>4</v>
      </c>
      <c r="CD12" s="176" t="s">
        <v>133</v>
      </c>
      <c r="CE12" s="120" t="s">
        <v>181</v>
      </c>
      <c r="CF12" s="120" t="s">
        <v>140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228">
        <v>164</v>
      </c>
      <c r="F13" s="71">
        <v>30</v>
      </c>
      <c r="G13" s="115" t="s">
        <v>130</v>
      </c>
      <c r="H13" s="120" t="s">
        <v>134</v>
      </c>
      <c r="I13" s="120" t="s">
        <v>140</v>
      </c>
      <c r="J13" s="228">
        <f t="shared" si="0"/>
        <v>176</v>
      </c>
      <c r="K13" s="71">
        <v>30</v>
      </c>
      <c r="L13" s="115" t="s">
        <v>130</v>
      </c>
      <c r="M13" s="120" t="s">
        <v>134</v>
      </c>
      <c r="N13" s="120" t="s">
        <v>140</v>
      </c>
      <c r="O13" s="39">
        <f>E13-22</f>
        <v>142</v>
      </c>
      <c r="P13" s="175" t="s">
        <v>4</v>
      </c>
      <c r="Q13" s="176" t="s">
        <v>130</v>
      </c>
      <c r="R13" s="120" t="s">
        <v>134</v>
      </c>
      <c r="S13" s="120" t="s">
        <v>140</v>
      </c>
      <c r="T13" s="228">
        <f t="shared" si="1"/>
        <v>154</v>
      </c>
      <c r="U13" s="175" t="s">
        <v>4</v>
      </c>
      <c r="V13" s="176" t="s">
        <v>130</v>
      </c>
      <c r="W13" s="120" t="s">
        <v>134</v>
      </c>
      <c r="X13" s="120" t="s">
        <v>140</v>
      </c>
      <c r="Y13" s="228">
        <f t="shared" si="2"/>
        <v>180</v>
      </c>
      <c r="Z13" s="71">
        <v>30</v>
      </c>
      <c r="AA13" s="115" t="s">
        <v>130</v>
      </c>
      <c r="AB13" s="120" t="s">
        <v>134</v>
      </c>
      <c r="AC13" s="120" t="s">
        <v>140</v>
      </c>
      <c r="AD13" s="228">
        <f t="shared" si="3"/>
        <v>192</v>
      </c>
      <c r="AE13" s="71">
        <v>30</v>
      </c>
      <c r="AF13" s="115" t="s">
        <v>130</v>
      </c>
      <c r="AG13" s="120" t="s">
        <v>134</v>
      </c>
      <c r="AH13" s="120" t="s">
        <v>140</v>
      </c>
      <c r="AI13" s="39">
        <f>Y13-23</f>
        <v>157</v>
      </c>
      <c r="AJ13" s="175" t="s">
        <v>4</v>
      </c>
      <c r="AK13" s="176" t="s">
        <v>130</v>
      </c>
      <c r="AL13" s="120" t="s">
        <v>134</v>
      </c>
      <c r="AM13" s="120" t="s">
        <v>140</v>
      </c>
      <c r="AN13" s="232">
        <f t="shared" si="4"/>
        <v>169</v>
      </c>
      <c r="AO13" s="175" t="s">
        <v>4</v>
      </c>
      <c r="AP13" s="176" t="s">
        <v>130</v>
      </c>
      <c r="AQ13" s="120" t="s">
        <v>134</v>
      </c>
      <c r="AR13" s="120" t="s">
        <v>140</v>
      </c>
      <c r="AS13" s="228">
        <v>164</v>
      </c>
      <c r="AT13" s="71">
        <v>30</v>
      </c>
      <c r="AU13" s="115" t="s">
        <v>130</v>
      </c>
      <c r="AV13" s="120" t="s">
        <v>134</v>
      </c>
      <c r="AW13" s="120" t="s">
        <v>140</v>
      </c>
      <c r="AX13" s="228">
        <f t="shared" si="5"/>
        <v>176</v>
      </c>
      <c r="AY13" s="71">
        <v>30</v>
      </c>
      <c r="AZ13" s="115" t="s">
        <v>130</v>
      </c>
      <c r="BA13" s="120" t="s">
        <v>134</v>
      </c>
      <c r="BB13" s="120" t="s">
        <v>140</v>
      </c>
      <c r="BC13" s="39">
        <f>AS13-22</f>
        <v>142</v>
      </c>
      <c r="BD13" s="175" t="s">
        <v>4</v>
      </c>
      <c r="BE13" s="176" t="s">
        <v>130</v>
      </c>
      <c r="BF13" s="120" t="s">
        <v>134</v>
      </c>
      <c r="BG13" s="120" t="s">
        <v>140</v>
      </c>
      <c r="BH13" s="228">
        <f t="shared" si="6"/>
        <v>154</v>
      </c>
      <c r="BI13" s="175" t="s">
        <v>4</v>
      </c>
      <c r="BJ13" s="176" t="s">
        <v>130</v>
      </c>
      <c r="BK13" s="120" t="s">
        <v>134</v>
      </c>
      <c r="BL13" s="120" t="s">
        <v>140</v>
      </c>
      <c r="BM13" s="228">
        <f t="shared" si="7"/>
        <v>180</v>
      </c>
      <c r="BN13" s="71">
        <v>30</v>
      </c>
      <c r="BO13" s="115" t="s">
        <v>130</v>
      </c>
      <c r="BP13" s="120" t="s">
        <v>134</v>
      </c>
      <c r="BQ13" s="120" t="s">
        <v>140</v>
      </c>
      <c r="BR13" s="228">
        <f t="shared" si="8"/>
        <v>192</v>
      </c>
      <c r="BS13" s="71">
        <v>30</v>
      </c>
      <c r="BT13" s="115" t="s">
        <v>130</v>
      </c>
      <c r="BU13" s="120" t="s">
        <v>134</v>
      </c>
      <c r="BV13" s="120" t="s">
        <v>140</v>
      </c>
      <c r="BW13" s="39">
        <f>BM13-23</f>
        <v>157</v>
      </c>
      <c r="BX13" s="175" t="s">
        <v>4</v>
      </c>
      <c r="BY13" s="176" t="s">
        <v>130</v>
      </c>
      <c r="BZ13" s="120" t="s">
        <v>134</v>
      </c>
      <c r="CA13" s="120" t="s">
        <v>140</v>
      </c>
      <c r="CB13" s="232">
        <f t="shared" si="9"/>
        <v>169</v>
      </c>
      <c r="CC13" s="175" t="s">
        <v>4</v>
      </c>
      <c r="CD13" s="176" t="s">
        <v>130</v>
      </c>
      <c r="CE13" s="120" t="s">
        <v>134</v>
      </c>
      <c r="CF13" s="120" t="s">
        <v>140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228">
        <v>163</v>
      </c>
      <c r="F14" s="71">
        <v>3</v>
      </c>
      <c r="G14" s="61" t="s">
        <v>132</v>
      </c>
      <c r="H14" s="120" t="s">
        <v>134</v>
      </c>
      <c r="I14" s="120" t="s">
        <v>152</v>
      </c>
      <c r="J14" s="228">
        <f t="shared" si="0"/>
        <v>175</v>
      </c>
      <c r="K14" s="71">
        <v>3</v>
      </c>
      <c r="L14" s="61" t="s">
        <v>132</v>
      </c>
      <c r="M14" s="120" t="s">
        <v>134</v>
      </c>
      <c r="N14" s="120" t="s">
        <v>152</v>
      </c>
      <c r="O14" s="39">
        <f>E14-21</f>
        <v>142</v>
      </c>
      <c r="P14" s="175" t="s">
        <v>4</v>
      </c>
      <c r="Q14" s="176" t="s">
        <v>132</v>
      </c>
      <c r="R14" s="120" t="s">
        <v>134</v>
      </c>
      <c r="S14" s="120" t="s">
        <v>152</v>
      </c>
      <c r="T14" s="228">
        <f t="shared" si="1"/>
        <v>154</v>
      </c>
      <c r="U14" s="175" t="s">
        <v>4</v>
      </c>
      <c r="V14" s="176" t="s">
        <v>132</v>
      </c>
      <c r="W14" s="120" t="s">
        <v>134</v>
      </c>
      <c r="X14" s="120" t="s">
        <v>152</v>
      </c>
      <c r="Y14" s="228">
        <f t="shared" si="2"/>
        <v>179</v>
      </c>
      <c r="Z14" s="71">
        <v>3</v>
      </c>
      <c r="AA14" s="61" t="s">
        <v>132</v>
      </c>
      <c r="AB14" s="120" t="s">
        <v>134</v>
      </c>
      <c r="AC14" s="120" t="s">
        <v>152</v>
      </c>
      <c r="AD14" s="228">
        <f t="shared" si="3"/>
        <v>191</v>
      </c>
      <c r="AE14" s="71">
        <v>3</v>
      </c>
      <c r="AF14" s="61" t="s">
        <v>132</v>
      </c>
      <c r="AG14" s="120" t="s">
        <v>134</v>
      </c>
      <c r="AH14" s="120" t="s">
        <v>152</v>
      </c>
      <c r="AI14" s="39">
        <f>Y14-22</f>
        <v>157</v>
      </c>
      <c r="AJ14" s="175" t="s">
        <v>4</v>
      </c>
      <c r="AK14" s="176" t="s">
        <v>132</v>
      </c>
      <c r="AL14" s="120" t="s">
        <v>134</v>
      </c>
      <c r="AM14" s="120" t="s">
        <v>152</v>
      </c>
      <c r="AN14" s="232">
        <f t="shared" si="4"/>
        <v>169</v>
      </c>
      <c r="AO14" s="175" t="s">
        <v>4</v>
      </c>
      <c r="AP14" s="176" t="s">
        <v>132</v>
      </c>
      <c r="AQ14" s="120" t="s">
        <v>134</v>
      </c>
      <c r="AR14" s="120" t="s">
        <v>152</v>
      </c>
      <c r="AS14" s="228">
        <v>163</v>
      </c>
      <c r="AT14" s="71">
        <v>3</v>
      </c>
      <c r="AU14" s="61" t="s">
        <v>132</v>
      </c>
      <c r="AV14" s="120" t="s">
        <v>134</v>
      </c>
      <c r="AW14" s="120" t="s">
        <v>152</v>
      </c>
      <c r="AX14" s="228">
        <f t="shared" si="5"/>
        <v>175</v>
      </c>
      <c r="AY14" s="71">
        <v>3</v>
      </c>
      <c r="AZ14" s="61" t="s">
        <v>132</v>
      </c>
      <c r="BA14" s="120" t="s">
        <v>134</v>
      </c>
      <c r="BB14" s="120" t="s">
        <v>152</v>
      </c>
      <c r="BC14" s="39">
        <f>AS14-21</f>
        <v>142</v>
      </c>
      <c r="BD14" s="175" t="s">
        <v>4</v>
      </c>
      <c r="BE14" s="176" t="s">
        <v>132</v>
      </c>
      <c r="BF14" s="120" t="s">
        <v>134</v>
      </c>
      <c r="BG14" s="120" t="s">
        <v>152</v>
      </c>
      <c r="BH14" s="228">
        <f t="shared" si="6"/>
        <v>154</v>
      </c>
      <c r="BI14" s="175" t="s">
        <v>4</v>
      </c>
      <c r="BJ14" s="176" t="s">
        <v>132</v>
      </c>
      <c r="BK14" s="120" t="s">
        <v>134</v>
      </c>
      <c r="BL14" s="120" t="s">
        <v>152</v>
      </c>
      <c r="BM14" s="228">
        <f t="shared" si="7"/>
        <v>179</v>
      </c>
      <c r="BN14" s="71">
        <v>3</v>
      </c>
      <c r="BO14" s="61" t="s">
        <v>132</v>
      </c>
      <c r="BP14" s="120" t="s">
        <v>134</v>
      </c>
      <c r="BQ14" s="120" t="s">
        <v>152</v>
      </c>
      <c r="BR14" s="228">
        <f t="shared" si="8"/>
        <v>191</v>
      </c>
      <c r="BS14" s="71">
        <v>3</v>
      </c>
      <c r="BT14" s="61" t="s">
        <v>132</v>
      </c>
      <c r="BU14" s="120" t="s">
        <v>134</v>
      </c>
      <c r="BV14" s="120" t="s">
        <v>152</v>
      </c>
      <c r="BW14" s="39">
        <f>BM14-22</f>
        <v>157</v>
      </c>
      <c r="BX14" s="175" t="s">
        <v>4</v>
      </c>
      <c r="BY14" s="176" t="s">
        <v>132</v>
      </c>
      <c r="BZ14" s="120" t="s">
        <v>134</v>
      </c>
      <c r="CA14" s="120" t="s">
        <v>152</v>
      </c>
      <c r="CB14" s="232">
        <f t="shared" si="9"/>
        <v>169</v>
      </c>
      <c r="CC14" s="175" t="s">
        <v>4</v>
      </c>
      <c r="CD14" s="176" t="s">
        <v>132</v>
      </c>
      <c r="CE14" s="120" t="s">
        <v>134</v>
      </c>
      <c r="CF14" s="120" t="s">
        <v>152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228">
        <v>160</v>
      </c>
      <c r="F15" s="71" t="s">
        <v>4</v>
      </c>
      <c r="G15" s="115" t="s">
        <v>130</v>
      </c>
      <c r="H15" s="120" t="s">
        <v>4</v>
      </c>
      <c r="I15" s="120" t="s">
        <v>4</v>
      </c>
      <c r="J15" s="228">
        <f t="shared" si="0"/>
        <v>172</v>
      </c>
      <c r="K15" s="71" t="s">
        <v>4</v>
      </c>
      <c r="L15" s="115" t="s">
        <v>130</v>
      </c>
      <c r="M15" s="120" t="s">
        <v>4</v>
      </c>
      <c r="N15" s="120" t="s">
        <v>4</v>
      </c>
      <c r="O15" s="39">
        <f t="shared" ref="O15:O17" si="10">E15-18</f>
        <v>142</v>
      </c>
      <c r="P15" s="71" t="s">
        <v>4</v>
      </c>
      <c r="Q15" s="115" t="s">
        <v>130</v>
      </c>
      <c r="R15" s="120" t="s">
        <v>4</v>
      </c>
      <c r="S15" s="120" t="s">
        <v>4</v>
      </c>
      <c r="T15" s="228">
        <f t="shared" si="1"/>
        <v>154</v>
      </c>
      <c r="U15" s="71" t="s">
        <v>4</v>
      </c>
      <c r="V15" s="115" t="s">
        <v>130</v>
      </c>
      <c r="W15" s="120" t="s">
        <v>4</v>
      </c>
      <c r="X15" s="120" t="s">
        <v>4</v>
      </c>
      <c r="Y15" s="228">
        <f t="shared" si="2"/>
        <v>176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228">
        <f t="shared" si="3"/>
        <v>188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39">
        <f>Y15-19</f>
        <v>157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232">
        <f t="shared" si="4"/>
        <v>169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228">
        <v>160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228">
        <f t="shared" si="5"/>
        <v>172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39">
        <f t="shared" ref="BC15:BC17" si="11">AS15-18</f>
        <v>142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228">
        <f t="shared" si="6"/>
        <v>154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228">
        <f t="shared" si="7"/>
        <v>176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228">
        <f t="shared" si="8"/>
        <v>188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39">
        <f>BM15-19</f>
        <v>157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232">
        <f t="shared" si="9"/>
        <v>169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228">
        <v>160</v>
      </c>
      <c r="F16" s="71" t="s">
        <v>4</v>
      </c>
      <c r="G16" s="61" t="s">
        <v>133</v>
      </c>
      <c r="H16" s="120" t="s">
        <v>4</v>
      </c>
      <c r="I16" s="120" t="s">
        <v>4</v>
      </c>
      <c r="J16" s="228">
        <f t="shared" si="0"/>
        <v>172</v>
      </c>
      <c r="K16" s="71" t="s">
        <v>4</v>
      </c>
      <c r="L16" s="61" t="s">
        <v>133</v>
      </c>
      <c r="M16" s="120" t="s">
        <v>4</v>
      </c>
      <c r="N16" s="120" t="s">
        <v>4</v>
      </c>
      <c r="O16" s="39">
        <f t="shared" si="10"/>
        <v>142</v>
      </c>
      <c r="P16" s="71" t="s">
        <v>4</v>
      </c>
      <c r="Q16" s="61" t="s">
        <v>133</v>
      </c>
      <c r="R16" s="120" t="s">
        <v>4</v>
      </c>
      <c r="S16" s="120" t="s">
        <v>4</v>
      </c>
      <c r="T16" s="228">
        <f t="shared" si="1"/>
        <v>154</v>
      </c>
      <c r="U16" s="71" t="s">
        <v>4</v>
      </c>
      <c r="V16" s="61" t="s">
        <v>133</v>
      </c>
      <c r="W16" s="120" t="s">
        <v>4</v>
      </c>
      <c r="X16" s="120" t="s">
        <v>4</v>
      </c>
      <c r="Y16" s="228">
        <f t="shared" si="2"/>
        <v>176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228">
        <f t="shared" si="3"/>
        <v>188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39">
        <f>Y16-19</f>
        <v>157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232">
        <f t="shared" si="4"/>
        <v>169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228">
        <v>160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228">
        <f t="shared" si="5"/>
        <v>172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39">
        <f t="shared" si="11"/>
        <v>142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228">
        <f t="shared" si="6"/>
        <v>154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228">
        <f t="shared" si="7"/>
        <v>176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228">
        <f t="shared" si="8"/>
        <v>188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39">
        <f>BM16-19</f>
        <v>157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232">
        <f t="shared" si="9"/>
        <v>169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228">
        <v>160</v>
      </c>
      <c r="F17" s="71" t="s">
        <v>4</v>
      </c>
      <c r="G17" s="61" t="s">
        <v>132</v>
      </c>
      <c r="H17" s="120" t="s">
        <v>4</v>
      </c>
      <c r="I17" s="120" t="s">
        <v>4</v>
      </c>
      <c r="J17" s="228">
        <f t="shared" si="0"/>
        <v>172</v>
      </c>
      <c r="K17" s="71" t="s">
        <v>4</v>
      </c>
      <c r="L17" s="61" t="s">
        <v>132</v>
      </c>
      <c r="M17" s="120" t="s">
        <v>4</v>
      </c>
      <c r="N17" s="120" t="s">
        <v>4</v>
      </c>
      <c r="O17" s="39">
        <f t="shared" si="10"/>
        <v>142</v>
      </c>
      <c r="P17" s="71" t="s">
        <v>4</v>
      </c>
      <c r="Q17" s="61" t="s">
        <v>132</v>
      </c>
      <c r="R17" s="120" t="s">
        <v>4</v>
      </c>
      <c r="S17" s="120" t="s">
        <v>4</v>
      </c>
      <c r="T17" s="228">
        <f t="shared" si="1"/>
        <v>154</v>
      </c>
      <c r="U17" s="71" t="s">
        <v>4</v>
      </c>
      <c r="V17" s="61" t="s">
        <v>132</v>
      </c>
      <c r="W17" s="120" t="s">
        <v>4</v>
      </c>
      <c r="X17" s="120" t="s">
        <v>4</v>
      </c>
      <c r="Y17" s="228">
        <f t="shared" si="2"/>
        <v>176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228">
        <f t="shared" si="3"/>
        <v>188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39">
        <f>Y17-19</f>
        <v>157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232">
        <f t="shared" si="4"/>
        <v>169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228">
        <v>160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228">
        <f t="shared" si="5"/>
        <v>172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39">
        <f t="shared" si="11"/>
        <v>142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228">
        <f t="shared" si="6"/>
        <v>154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228">
        <f t="shared" si="7"/>
        <v>176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228">
        <f t="shared" si="8"/>
        <v>188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39">
        <f>BM17-19</f>
        <v>157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232">
        <f t="shared" si="9"/>
        <v>169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228">
        <v>160</v>
      </c>
      <c r="F18" s="71">
        <v>30</v>
      </c>
      <c r="G18" s="115" t="s">
        <v>130</v>
      </c>
      <c r="H18" s="120" t="s">
        <v>134</v>
      </c>
      <c r="I18" s="120" t="s">
        <v>140</v>
      </c>
      <c r="J18" s="228">
        <f t="shared" si="0"/>
        <v>172</v>
      </c>
      <c r="K18" s="71">
        <v>30</v>
      </c>
      <c r="L18" s="115" t="s">
        <v>130</v>
      </c>
      <c r="M18" s="120" t="s">
        <v>134</v>
      </c>
      <c r="N18" s="120" t="s">
        <v>140</v>
      </c>
      <c r="O18" s="39">
        <f>E18-18</f>
        <v>142</v>
      </c>
      <c r="P18" s="175" t="s">
        <v>4</v>
      </c>
      <c r="Q18" s="176" t="s">
        <v>130</v>
      </c>
      <c r="R18" s="120" t="s">
        <v>134</v>
      </c>
      <c r="S18" s="120" t="s">
        <v>140</v>
      </c>
      <c r="T18" s="228">
        <f t="shared" si="1"/>
        <v>154</v>
      </c>
      <c r="U18" s="175" t="s">
        <v>4</v>
      </c>
      <c r="V18" s="176" t="s">
        <v>130</v>
      </c>
      <c r="W18" s="120" t="s">
        <v>134</v>
      </c>
      <c r="X18" s="120" t="s">
        <v>140</v>
      </c>
      <c r="Y18" s="228">
        <f t="shared" si="2"/>
        <v>176</v>
      </c>
      <c r="Z18" s="71">
        <v>30</v>
      </c>
      <c r="AA18" s="115" t="s">
        <v>130</v>
      </c>
      <c r="AB18" s="120" t="s">
        <v>134</v>
      </c>
      <c r="AC18" s="120" t="s">
        <v>140</v>
      </c>
      <c r="AD18" s="228">
        <f t="shared" si="3"/>
        <v>188</v>
      </c>
      <c r="AE18" s="71">
        <v>30</v>
      </c>
      <c r="AF18" s="115" t="s">
        <v>130</v>
      </c>
      <c r="AG18" s="120" t="s">
        <v>134</v>
      </c>
      <c r="AH18" s="120" t="s">
        <v>140</v>
      </c>
      <c r="AI18" s="39">
        <f>Y18-19</f>
        <v>157</v>
      </c>
      <c r="AJ18" s="175" t="s">
        <v>4</v>
      </c>
      <c r="AK18" s="176" t="s">
        <v>130</v>
      </c>
      <c r="AL18" s="120" t="s">
        <v>134</v>
      </c>
      <c r="AM18" s="120" t="s">
        <v>140</v>
      </c>
      <c r="AN18" s="232">
        <f t="shared" si="4"/>
        <v>169</v>
      </c>
      <c r="AO18" s="175" t="s">
        <v>4</v>
      </c>
      <c r="AP18" s="176" t="s">
        <v>130</v>
      </c>
      <c r="AQ18" s="120" t="s">
        <v>134</v>
      </c>
      <c r="AR18" s="120" t="s">
        <v>140</v>
      </c>
      <c r="AS18" s="228">
        <v>160</v>
      </c>
      <c r="AT18" s="71">
        <v>30</v>
      </c>
      <c r="AU18" s="115" t="s">
        <v>130</v>
      </c>
      <c r="AV18" s="120" t="s">
        <v>134</v>
      </c>
      <c r="AW18" s="120" t="s">
        <v>140</v>
      </c>
      <c r="AX18" s="228">
        <f t="shared" si="5"/>
        <v>172</v>
      </c>
      <c r="AY18" s="71">
        <v>30</v>
      </c>
      <c r="AZ18" s="115" t="s">
        <v>130</v>
      </c>
      <c r="BA18" s="120" t="s">
        <v>134</v>
      </c>
      <c r="BB18" s="120" t="s">
        <v>140</v>
      </c>
      <c r="BC18" s="39">
        <f>AS18-18</f>
        <v>142</v>
      </c>
      <c r="BD18" s="175" t="s">
        <v>4</v>
      </c>
      <c r="BE18" s="176" t="s">
        <v>130</v>
      </c>
      <c r="BF18" s="120" t="s">
        <v>134</v>
      </c>
      <c r="BG18" s="120" t="s">
        <v>140</v>
      </c>
      <c r="BH18" s="228">
        <f t="shared" si="6"/>
        <v>154</v>
      </c>
      <c r="BI18" s="175" t="s">
        <v>4</v>
      </c>
      <c r="BJ18" s="176" t="s">
        <v>130</v>
      </c>
      <c r="BK18" s="120" t="s">
        <v>134</v>
      </c>
      <c r="BL18" s="120" t="s">
        <v>140</v>
      </c>
      <c r="BM18" s="228">
        <f t="shared" si="7"/>
        <v>176</v>
      </c>
      <c r="BN18" s="71">
        <v>30</v>
      </c>
      <c r="BO18" s="115" t="s">
        <v>130</v>
      </c>
      <c r="BP18" s="120" t="s">
        <v>134</v>
      </c>
      <c r="BQ18" s="120" t="s">
        <v>140</v>
      </c>
      <c r="BR18" s="228">
        <f t="shared" si="8"/>
        <v>188</v>
      </c>
      <c r="BS18" s="71">
        <v>30</v>
      </c>
      <c r="BT18" s="115" t="s">
        <v>130</v>
      </c>
      <c r="BU18" s="120" t="s">
        <v>134</v>
      </c>
      <c r="BV18" s="120" t="s">
        <v>140</v>
      </c>
      <c r="BW18" s="39">
        <f>BM18-19</f>
        <v>157</v>
      </c>
      <c r="BX18" s="175" t="s">
        <v>4</v>
      </c>
      <c r="BY18" s="176" t="s">
        <v>130</v>
      </c>
      <c r="BZ18" s="120" t="s">
        <v>134</v>
      </c>
      <c r="CA18" s="120" t="s">
        <v>140</v>
      </c>
      <c r="CB18" s="232">
        <f t="shared" si="9"/>
        <v>169</v>
      </c>
      <c r="CC18" s="175" t="s">
        <v>4</v>
      </c>
      <c r="CD18" s="176" t="s">
        <v>130</v>
      </c>
      <c r="CE18" s="120" t="s">
        <v>134</v>
      </c>
      <c r="CF18" s="120" t="s">
        <v>140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228">
        <v>159</v>
      </c>
      <c r="F19" s="71">
        <v>2</v>
      </c>
      <c r="G19" s="61" t="s">
        <v>132</v>
      </c>
      <c r="H19" s="120" t="s">
        <v>181</v>
      </c>
      <c r="I19" s="120" t="s">
        <v>140</v>
      </c>
      <c r="J19" s="228">
        <f t="shared" si="0"/>
        <v>171</v>
      </c>
      <c r="K19" s="71">
        <v>2</v>
      </c>
      <c r="L19" s="61" t="s">
        <v>132</v>
      </c>
      <c r="M19" s="120" t="s">
        <v>181</v>
      </c>
      <c r="N19" s="120" t="s">
        <v>140</v>
      </c>
      <c r="O19" s="39">
        <f>E19-17</f>
        <v>142</v>
      </c>
      <c r="P19" s="175" t="s">
        <v>4</v>
      </c>
      <c r="Q19" s="176" t="s">
        <v>132</v>
      </c>
      <c r="R19" s="120" t="s">
        <v>181</v>
      </c>
      <c r="S19" s="120" t="s">
        <v>140</v>
      </c>
      <c r="T19" s="228">
        <f t="shared" si="1"/>
        <v>154</v>
      </c>
      <c r="U19" s="175" t="s">
        <v>4</v>
      </c>
      <c r="V19" s="176" t="s">
        <v>132</v>
      </c>
      <c r="W19" s="120" t="s">
        <v>181</v>
      </c>
      <c r="X19" s="120" t="s">
        <v>140</v>
      </c>
      <c r="Y19" s="228">
        <f t="shared" si="2"/>
        <v>175</v>
      </c>
      <c r="Z19" s="71">
        <v>2</v>
      </c>
      <c r="AA19" s="61" t="s">
        <v>132</v>
      </c>
      <c r="AB19" s="120" t="s">
        <v>181</v>
      </c>
      <c r="AC19" s="120" t="s">
        <v>140</v>
      </c>
      <c r="AD19" s="228">
        <f t="shared" si="3"/>
        <v>187</v>
      </c>
      <c r="AE19" s="71">
        <v>2</v>
      </c>
      <c r="AF19" s="61" t="s">
        <v>132</v>
      </c>
      <c r="AG19" s="120" t="s">
        <v>181</v>
      </c>
      <c r="AH19" s="120" t="s">
        <v>140</v>
      </c>
      <c r="AI19" s="39">
        <f>Y19-18</f>
        <v>157</v>
      </c>
      <c r="AJ19" s="175" t="s">
        <v>4</v>
      </c>
      <c r="AK19" s="176" t="s">
        <v>132</v>
      </c>
      <c r="AL19" s="120" t="s">
        <v>181</v>
      </c>
      <c r="AM19" s="120" t="s">
        <v>140</v>
      </c>
      <c r="AN19" s="232">
        <f t="shared" si="4"/>
        <v>169</v>
      </c>
      <c r="AO19" s="175" t="s">
        <v>4</v>
      </c>
      <c r="AP19" s="176" t="s">
        <v>132</v>
      </c>
      <c r="AQ19" s="120" t="s">
        <v>181</v>
      </c>
      <c r="AR19" s="120" t="s">
        <v>140</v>
      </c>
      <c r="AS19" s="228">
        <v>159</v>
      </c>
      <c r="AT19" s="71">
        <v>2</v>
      </c>
      <c r="AU19" s="61" t="s">
        <v>132</v>
      </c>
      <c r="AV19" s="120" t="s">
        <v>181</v>
      </c>
      <c r="AW19" s="120" t="s">
        <v>140</v>
      </c>
      <c r="AX19" s="228">
        <f t="shared" si="5"/>
        <v>171</v>
      </c>
      <c r="AY19" s="71">
        <v>2</v>
      </c>
      <c r="AZ19" s="61" t="s">
        <v>132</v>
      </c>
      <c r="BA19" s="120" t="s">
        <v>181</v>
      </c>
      <c r="BB19" s="120" t="s">
        <v>140</v>
      </c>
      <c r="BC19" s="39">
        <f>AS19-17</f>
        <v>142</v>
      </c>
      <c r="BD19" s="175" t="s">
        <v>4</v>
      </c>
      <c r="BE19" s="176" t="s">
        <v>132</v>
      </c>
      <c r="BF19" s="120" t="s">
        <v>181</v>
      </c>
      <c r="BG19" s="120" t="s">
        <v>140</v>
      </c>
      <c r="BH19" s="228">
        <f t="shared" si="6"/>
        <v>154</v>
      </c>
      <c r="BI19" s="175" t="s">
        <v>4</v>
      </c>
      <c r="BJ19" s="176" t="s">
        <v>132</v>
      </c>
      <c r="BK19" s="120" t="s">
        <v>181</v>
      </c>
      <c r="BL19" s="120" t="s">
        <v>140</v>
      </c>
      <c r="BM19" s="228">
        <f t="shared" si="7"/>
        <v>175</v>
      </c>
      <c r="BN19" s="71">
        <v>2</v>
      </c>
      <c r="BO19" s="61" t="s">
        <v>132</v>
      </c>
      <c r="BP19" s="120" t="s">
        <v>181</v>
      </c>
      <c r="BQ19" s="120" t="s">
        <v>140</v>
      </c>
      <c r="BR19" s="228">
        <f t="shared" si="8"/>
        <v>187</v>
      </c>
      <c r="BS19" s="71">
        <v>2</v>
      </c>
      <c r="BT19" s="61" t="s">
        <v>132</v>
      </c>
      <c r="BU19" s="120" t="s">
        <v>181</v>
      </c>
      <c r="BV19" s="120" t="s">
        <v>140</v>
      </c>
      <c r="BW19" s="39">
        <f>BM19-18</f>
        <v>157</v>
      </c>
      <c r="BX19" s="175" t="s">
        <v>4</v>
      </c>
      <c r="BY19" s="176" t="s">
        <v>132</v>
      </c>
      <c r="BZ19" s="120" t="s">
        <v>181</v>
      </c>
      <c r="CA19" s="120" t="s">
        <v>140</v>
      </c>
      <c r="CB19" s="232">
        <f t="shared" si="9"/>
        <v>169</v>
      </c>
      <c r="CC19" s="175" t="s">
        <v>4</v>
      </c>
      <c r="CD19" s="176" t="s">
        <v>132</v>
      </c>
      <c r="CE19" s="120" t="s">
        <v>181</v>
      </c>
      <c r="CF19" s="120" t="s">
        <v>140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228">
        <v>157</v>
      </c>
      <c r="F20" s="71" t="s">
        <v>4</v>
      </c>
      <c r="G20" s="115" t="s">
        <v>130</v>
      </c>
      <c r="H20" s="120" t="s">
        <v>4</v>
      </c>
      <c r="I20" s="120" t="s">
        <v>4</v>
      </c>
      <c r="J20" s="228">
        <f t="shared" si="0"/>
        <v>169</v>
      </c>
      <c r="K20" s="71" t="s">
        <v>4</v>
      </c>
      <c r="L20" s="115" t="s">
        <v>130</v>
      </c>
      <c r="M20" s="120" t="s">
        <v>4</v>
      </c>
      <c r="N20" s="120" t="s">
        <v>4</v>
      </c>
      <c r="O20" s="39">
        <f t="shared" ref="O20:O21" si="12">E20-15</f>
        <v>142</v>
      </c>
      <c r="P20" s="71" t="s">
        <v>4</v>
      </c>
      <c r="Q20" s="115" t="s">
        <v>130</v>
      </c>
      <c r="R20" s="120" t="s">
        <v>4</v>
      </c>
      <c r="S20" s="120" t="s">
        <v>4</v>
      </c>
      <c r="T20" s="228">
        <f t="shared" si="1"/>
        <v>154</v>
      </c>
      <c r="U20" s="71" t="s">
        <v>4</v>
      </c>
      <c r="V20" s="115" t="s">
        <v>130</v>
      </c>
      <c r="W20" s="120" t="s">
        <v>4</v>
      </c>
      <c r="X20" s="120" t="s">
        <v>4</v>
      </c>
      <c r="Y20" s="228">
        <f t="shared" si="2"/>
        <v>173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228">
        <f t="shared" si="3"/>
        <v>185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39">
        <f>Y20-16</f>
        <v>157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232">
        <f t="shared" si="4"/>
        <v>169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228">
        <v>157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228">
        <f t="shared" si="5"/>
        <v>169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39">
        <f t="shared" ref="BC20:BC28" si="13">AS20-15</f>
        <v>142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228">
        <f t="shared" si="6"/>
        <v>154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228">
        <f t="shared" si="7"/>
        <v>173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228">
        <f t="shared" si="8"/>
        <v>185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39">
        <f>BM20-16</f>
        <v>157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232">
        <f t="shared" si="9"/>
        <v>169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228">
        <v>157</v>
      </c>
      <c r="F21" s="71" t="s">
        <v>4</v>
      </c>
      <c r="G21" s="61" t="s">
        <v>132</v>
      </c>
      <c r="H21" s="120" t="s">
        <v>4</v>
      </c>
      <c r="I21" s="120" t="s">
        <v>4</v>
      </c>
      <c r="J21" s="228">
        <f t="shared" si="0"/>
        <v>169</v>
      </c>
      <c r="K21" s="71" t="s">
        <v>4</v>
      </c>
      <c r="L21" s="61" t="s">
        <v>132</v>
      </c>
      <c r="M21" s="120" t="s">
        <v>4</v>
      </c>
      <c r="N21" s="120" t="s">
        <v>4</v>
      </c>
      <c r="O21" s="39">
        <f t="shared" si="12"/>
        <v>142</v>
      </c>
      <c r="P21" s="71" t="s">
        <v>4</v>
      </c>
      <c r="Q21" s="61" t="s">
        <v>132</v>
      </c>
      <c r="R21" s="120" t="s">
        <v>4</v>
      </c>
      <c r="S21" s="120" t="s">
        <v>4</v>
      </c>
      <c r="T21" s="228">
        <f t="shared" si="1"/>
        <v>154</v>
      </c>
      <c r="U21" s="71" t="s">
        <v>4</v>
      </c>
      <c r="V21" s="61" t="s">
        <v>132</v>
      </c>
      <c r="W21" s="120" t="s">
        <v>4</v>
      </c>
      <c r="X21" s="120" t="s">
        <v>4</v>
      </c>
      <c r="Y21" s="228">
        <f>E21+16</f>
        <v>173</v>
      </c>
      <c r="Z21" s="175">
        <v>1</v>
      </c>
      <c r="AA21" s="176" t="s">
        <v>132</v>
      </c>
      <c r="AB21" s="120" t="s">
        <v>4</v>
      </c>
      <c r="AC21" s="120" t="s">
        <v>4</v>
      </c>
      <c r="AD21" s="228">
        <f t="shared" ref="AD21:AD70" si="14">Y21+12</f>
        <v>185</v>
      </c>
      <c r="AE21" s="175">
        <v>1</v>
      </c>
      <c r="AF21" s="176" t="s">
        <v>132</v>
      </c>
      <c r="AG21" s="120" t="s">
        <v>4</v>
      </c>
      <c r="AH21" s="120" t="s">
        <v>4</v>
      </c>
      <c r="AI21" s="39">
        <f>Y21-16</f>
        <v>157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232">
        <f t="shared" si="4"/>
        <v>169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228">
        <v>157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228">
        <f t="shared" si="5"/>
        <v>169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39">
        <f t="shared" si="13"/>
        <v>142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228">
        <f t="shared" si="6"/>
        <v>154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228">
        <f>AS21+16</f>
        <v>173</v>
      </c>
      <c r="BN21" s="175">
        <v>1</v>
      </c>
      <c r="BO21" s="176" t="s">
        <v>132</v>
      </c>
      <c r="BP21" s="120" t="s">
        <v>4</v>
      </c>
      <c r="BQ21" s="120" t="s">
        <v>4</v>
      </c>
      <c r="BR21" s="228">
        <f t="shared" si="8"/>
        <v>185</v>
      </c>
      <c r="BS21" s="175">
        <v>1</v>
      </c>
      <c r="BT21" s="176" t="s">
        <v>132</v>
      </c>
      <c r="BU21" s="120" t="s">
        <v>4</v>
      </c>
      <c r="BV21" s="120" t="s">
        <v>4</v>
      </c>
      <c r="BW21" s="39">
        <f>BM21-16</f>
        <v>157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232">
        <f t="shared" si="9"/>
        <v>169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229">
        <v>157</v>
      </c>
      <c r="F22" s="118">
        <v>15</v>
      </c>
      <c r="G22" s="110" t="s">
        <v>130</v>
      </c>
      <c r="H22" s="120" t="s">
        <v>205</v>
      </c>
      <c r="I22" s="120" t="s">
        <v>135</v>
      </c>
      <c r="J22" s="229">
        <f t="shared" si="0"/>
        <v>169</v>
      </c>
      <c r="K22" s="118">
        <v>15</v>
      </c>
      <c r="L22" s="110" t="s">
        <v>130</v>
      </c>
      <c r="M22" s="120" t="s">
        <v>205</v>
      </c>
      <c r="N22" s="120" t="s">
        <v>135</v>
      </c>
      <c r="O22" s="39">
        <f t="shared" ref="O22:O28" si="15">E22-15</f>
        <v>142</v>
      </c>
      <c r="P22" s="188" t="s">
        <v>4</v>
      </c>
      <c r="Q22" s="189" t="s">
        <v>130</v>
      </c>
      <c r="R22" s="120" t="s">
        <v>205</v>
      </c>
      <c r="S22" s="120" t="s">
        <v>135</v>
      </c>
      <c r="T22" s="229">
        <f t="shared" si="1"/>
        <v>154</v>
      </c>
      <c r="U22" s="188" t="s">
        <v>4</v>
      </c>
      <c r="V22" s="189" t="s">
        <v>130</v>
      </c>
      <c r="W22" s="120" t="s">
        <v>205</v>
      </c>
      <c r="X22" s="120" t="s">
        <v>135</v>
      </c>
      <c r="Y22" s="229">
        <f t="shared" ref="Y22:Y33" si="16">E22+15</f>
        <v>172</v>
      </c>
      <c r="Z22" s="118">
        <v>15</v>
      </c>
      <c r="AA22" s="110" t="s">
        <v>130</v>
      </c>
      <c r="AB22" s="120" t="s">
        <v>205</v>
      </c>
      <c r="AC22" s="120" t="s">
        <v>135</v>
      </c>
      <c r="AD22" s="229">
        <f t="shared" si="14"/>
        <v>184</v>
      </c>
      <c r="AE22" s="118">
        <v>15</v>
      </c>
      <c r="AF22" s="110" t="s">
        <v>130</v>
      </c>
      <c r="AG22" s="120" t="s">
        <v>205</v>
      </c>
      <c r="AH22" s="120" t="s">
        <v>135</v>
      </c>
      <c r="AI22" s="39">
        <f t="shared" ref="AI22:AI28" si="17">Y22-15</f>
        <v>157</v>
      </c>
      <c r="AJ22" s="188" t="s">
        <v>4</v>
      </c>
      <c r="AK22" s="189" t="s">
        <v>130</v>
      </c>
      <c r="AL22" s="120" t="s">
        <v>205</v>
      </c>
      <c r="AM22" s="120" t="s">
        <v>135</v>
      </c>
      <c r="AN22" s="232">
        <f t="shared" si="4"/>
        <v>169</v>
      </c>
      <c r="AO22" s="188" t="s">
        <v>4</v>
      </c>
      <c r="AP22" s="189" t="s">
        <v>130</v>
      </c>
      <c r="AQ22" s="120" t="s">
        <v>205</v>
      </c>
      <c r="AR22" s="120" t="s">
        <v>135</v>
      </c>
      <c r="AS22" s="229">
        <v>157</v>
      </c>
      <c r="AT22" s="118">
        <v>15</v>
      </c>
      <c r="AU22" s="110" t="s">
        <v>130</v>
      </c>
      <c r="AV22" s="120" t="s">
        <v>205</v>
      </c>
      <c r="AW22" s="120" t="s">
        <v>135</v>
      </c>
      <c r="AX22" s="229">
        <f t="shared" si="5"/>
        <v>169</v>
      </c>
      <c r="AY22" s="118">
        <v>15</v>
      </c>
      <c r="AZ22" s="110" t="s">
        <v>130</v>
      </c>
      <c r="BA22" s="120" t="s">
        <v>205</v>
      </c>
      <c r="BB22" s="120" t="s">
        <v>135</v>
      </c>
      <c r="BC22" s="39">
        <f t="shared" si="13"/>
        <v>142</v>
      </c>
      <c r="BD22" s="188" t="s">
        <v>4</v>
      </c>
      <c r="BE22" s="189" t="s">
        <v>130</v>
      </c>
      <c r="BF22" s="120" t="s">
        <v>205</v>
      </c>
      <c r="BG22" s="120" t="s">
        <v>135</v>
      </c>
      <c r="BH22" s="229">
        <f t="shared" si="6"/>
        <v>154</v>
      </c>
      <c r="BI22" s="188" t="s">
        <v>4</v>
      </c>
      <c r="BJ22" s="189" t="s">
        <v>130</v>
      </c>
      <c r="BK22" s="120" t="s">
        <v>205</v>
      </c>
      <c r="BL22" s="120" t="s">
        <v>135</v>
      </c>
      <c r="BM22" s="229">
        <f t="shared" ref="BM22:BM33" si="18">AS22+15</f>
        <v>172</v>
      </c>
      <c r="BN22" s="118">
        <v>15</v>
      </c>
      <c r="BO22" s="110" t="s">
        <v>130</v>
      </c>
      <c r="BP22" s="120" t="s">
        <v>205</v>
      </c>
      <c r="BQ22" s="120" t="s">
        <v>135</v>
      </c>
      <c r="BR22" s="229">
        <f t="shared" si="8"/>
        <v>184</v>
      </c>
      <c r="BS22" s="118">
        <v>15</v>
      </c>
      <c r="BT22" s="110" t="s">
        <v>130</v>
      </c>
      <c r="BU22" s="120" t="s">
        <v>205</v>
      </c>
      <c r="BV22" s="120" t="s">
        <v>135</v>
      </c>
      <c r="BW22" s="39">
        <f t="shared" ref="BW22:BW28" si="19">BM22-15</f>
        <v>157</v>
      </c>
      <c r="BX22" s="188" t="s">
        <v>4</v>
      </c>
      <c r="BY22" s="189" t="s">
        <v>130</v>
      </c>
      <c r="BZ22" s="120" t="s">
        <v>205</v>
      </c>
      <c r="CA22" s="120" t="s">
        <v>135</v>
      </c>
      <c r="CB22" s="232">
        <f t="shared" si="9"/>
        <v>169</v>
      </c>
      <c r="CC22" s="188" t="s">
        <v>4</v>
      </c>
      <c r="CD22" s="189" t="s">
        <v>130</v>
      </c>
      <c r="CE22" s="120" t="s">
        <v>205</v>
      </c>
      <c r="CF22" s="120" t="s">
        <v>135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226">
        <v>157</v>
      </c>
      <c r="F23" s="69">
        <v>45</v>
      </c>
      <c r="G23" s="59" t="s">
        <v>130</v>
      </c>
      <c r="H23" s="119" t="s">
        <v>205</v>
      </c>
      <c r="I23" s="119" t="s">
        <v>4</v>
      </c>
      <c r="J23" s="226">
        <f t="shared" si="0"/>
        <v>169</v>
      </c>
      <c r="K23" s="69">
        <v>45</v>
      </c>
      <c r="L23" s="59" t="s">
        <v>130</v>
      </c>
      <c r="M23" s="119" t="s">
        <v>205</v>
      </c>
      <c r="N23" s="119" t="s">
        <v>4</v>
      </c>
      <c r="O23" s="39">
        <f t="shared" si="15"/>
        <v>142</v>
      </c>
      <c r="P23" s="69">
        <v>45</v>
      </c>
      <c r="Q23" s="59" t="s">
        <v>130</v>
      </c>
      <c r="R23" s="119" t="s">
        <v>205</v>
      </c>
      <c r="S23" s="119" t="s">
        <v>4</v>
      </c>
      <c r="T23" s="226">
        <f t="shared" si="1"/>
        <v>154</v>
      </c>
      <c r="U23" s="69">
        <v>45</v>
      </c>
      <c r="V23" s="59" t="s">
        <v>130</v>
      </c>
      <c r="W23" s="119" t="s">
        <v>205</v>
      </c>
      <c r="X23" s="119" t="s">
        <v>4</v>
      </c>
      <c r="Y23" s="226">
        <f t="shared" si="16"/>
        <v>172</v>
      </c>
      <c r="Z23" s="69">
        <v>45</v>
      </c>
      <c r="AA23" s="59" t="s">
        <v>130</v>
      </c>
      <c r="AB23" s="119" t="s">
        <v>205</v>
      </c>
      <c r="AC23" s="119" t="s">
        <v>4</v>
      </c>
      <c r="AD23" s="226">
        <f t="shared" si="14"/>
        <v>184</v>
      </c>
      <c r="AE23" s="69">
        <v>45</v>
      </c>
      <c r="AF23" s="59" t="s">
        <v>130</v>
      </c>
      <c r="AG23" s="119" t="s">
        <v>205</v>
      </c>
      <c r="AH23" s="119" t="s">
        <v>4</v>
      </c>
      <c r="AI23" s="39">
        <f t="shared" si="17"/>
        <v>157</v>
      </c>
      <c r="AJ23" s="69">
        <v>45</v>
      </c>
      <c r="AK23" s="59" t="s">
        <v>130</v>
      </c>
      <c r="AL23" s="119" t="s">
        <v>205</v>
      </c>
      <c r="AM23" s="119" t="s">
        <v>4</v>
      </c>
      <c r="AN23" s="232">
        <f t="shared" si="4"/>
        <v>169</v>
      </c>
      <c r="AO23" s="69">
        <v>45</v>
      </c>
      <c r="AP23" s="59" t="s">
        <v>130</v>
      </c>
      <c r="AQ23" s="119" t="s">
        <v>205</v>
      </c>
      <c r="AR23" s="119" t="s">
        <v>4</v>
      </c>
      <c r="AS23" s="226">
        <v>157</v>
      </c>
      <c r="AT23" s="69">
        <v>45</v>
      </c>
      <c r="AU23" s="59" t="s">
        <v>130</v>
      </c>
      <c r="AV23" s="119" t="s">
        <v>205</v>
      </c>
      <c r="AW23" s="119" t="s">
        <v>4</v>
      </c>
      <c r="AX23" s="226">
        <f t="shared" si="5"/>
        <v>169</v>
      </c>
      <c r="AY23" s="69">
        <v>45</v>
      </c>
      <c r="AZ23" s="59" t="s">
        <v>130</v>
      </c>
      <c r="BA23" s="119" t="s">
        <v>205</v>
      </c>
      <c r="BB23" s="119" t="s">
        <v>4</v>
      </c>
      <c r="BC23" s="39">
        <f t="shared" si="13"/>
        <v>142</v>
      </c>
      <c r="BD23" s="69">
        <v>45</v>
      </c>
      <c r="BE23" s="59" t="s">
        <v>130</v>
      </c>
      <c r="BF23" s="119" t="s">
        <v>205</v>
      </c>
      <c r="BG23" s="119" t="s">
        <v>4</v>
      </c>
      <c r="BH23" s="226">
        <f t="shared" si="6"/>
        <v>154</v>
      </c>
      <c r="BI23" s="69">
        <v>45</v>
      </c>
      <c r="BJ23" s="59" t="s">
        <v>130</v>
      </c>
      <c r="BK23" s="119" t="s">
        <v>205</v>
      </c>
      <c r="BL23" s="119" t="s">
        <v>4</v>
      </c>
      <c r="BM23" s="226">
        <f t="shared" si="18"/>
        <v>172</v>
      </c>
      <c r="BN23" s="69">
        <v>45</v>
      </c>
      <c r="BO23" s="59" t="s">
        <v>130</v>
      </c>
      <c r="BP23" s="119" t="s">
        <v>205</v>
      </c>
      <c r="BQ23" s="119" t="s">
        <v>4</v>
      </c>
      <c r="BR23" s="226">
        <f t="shared" si="8"/>
        <v>184</v>
      </c>
      <c r="BS23" s="69">
        <v>45</v>
      </c>
      <c r="BT23" s="59" t="s">
        <v>130</v>
      </c>
      <c r="BU23" s="119" t="s">
        <v>205</v>
      </c>
      <c r="BV23" s="119" t="s">
        <v>4</v>
      </c>
      <c r="BW23" s="39">
        <f t="shared" si="19"/>
        <v>157</v>
      </c>
      <c r="BX23" s="69">
        <v>45</v>
      </c>
      <c r="BY23" s="59" t="s">
        <v>130</v>
      </c>
      <c r="BZ23" s="119" t="s">
        <v>205</v>
      </c>
      <c r="CA23" s="119" t="s">
        <v>4</v>
      </c>
      <c r="CB23" s="232">
        <f t="shared" si="9"/>
        <v>169</v>
      </c>
      <c r="CC23" s="69">
        <v>45</v>
      </c>
      <c r="CD23" s="59" t="s">
        <v>130</v>
      </c>
      <c r="CE23" s="119" t="s">
        <v>205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228">
        <v>156</v>
      </c>
      <c r="F24" s="116">
        <v>3.8</v>
      </c>
      <c r="G24" s="61" t="s">
        <v>131</v>
      </c>
      <c r="H24" s="120" t="s">
        <v>134</v>
      </c>
      <c r="I24" s="120" t="s">
        <v>4</v>
      </c>
      <c r="J24" s="228">
        <f t="shared" si="0"/>
        <v>168</v>
      </c>
      <c r="K24" s="116">
        <v>3.8</v>
      </c>
      <c r="L24" s="61" t="s">
        <v>131</v>
      </c>
      <c r="M24" s="120" t="s">
        <v>134</v>
      </c>
      <c r="N24" s="120" t="s">
        <v>4</v>
      </c>
      <c r="O24" s="39">
        <f t="shared" si="15"/>
        <v>141</v>
      </c>
      <c r="P24" s="211">
        <v>4.4000000000000004</v>
      </c>
      <c r="Q24" s="176" t="s">
        <v>131</v>
      </c>
      <c r="R24" s="120" t="s">
        <v>134</v>
      </c>
      <c r="S24" s="120" t="s">
        <v>4</v>
      </c>
      <c r="T24" s="228">
        <f t="shared" si="1"/>
        <v>153</v>
      </c>
      <c r="U24" s="211">
        <v>4.4000000000000004</v>
      </c>
      <c r="V24" s="176" t="s">
        <v>131</v>
      </c>
      <c r="W24" s="120" t="s">
        <v>134</v>
      </c>
      <c r="X24" s="120" t="s">
        <v>4</v>
      </c>
      <c r="Y24" s="228">
        <f t="shared" si="16"/>
        <v>171</v>
      </c>
      <c r="Z24" s="116">
        <v>3.8</v>
      </c>
      <c r="AA24" s="61" t="s">
        <v>131</v>
      </c>
      <c r="AB24" s="120" t="s">
        <v>134</v>
      </c>
      <c r="AC24" s="120" t="s">
        <v>4</v>
      </c>
      <c r="AD24" s="228">
        <f t="shared" si="14"/>
        <v>183</v>
      </c>
      <c r="AE24" s="116">
        <v>3.8</v>
      </c>
      <c r="AF24" s="61" t="s">
        <v>131</v>
      </c>
      <c r="AG24" s="120" t="s">
        <v>134</v>
      </c>
      <c r="AH24" s="120" t="s">
        <v>4</v>
      </c>
      <c r="AI24" s="39">
        <f t="shared" si="17"/>
        <v>156</v>
      </c>
      <c r="AJ24" s="211">
        <v>4.4000000000000004</v>
      </c>
      <c r="AK24" s="176" t="s">
        <v>131</v>
      </c>
      <c r="AL24" s="120" t="s">
        <v>134</v>
      </c>
      <c r="AM24" s="120" t="s">
        <v>4</v>
      </c>
      <c r="AN24" s="232">
        <f t="shared" si="4"/>
        <v>168</v>
      </c>
      <c r="AO24" s="211">
        <v>4.4000000000000004</v>
      </c>
      <c r="AP24" s="176" t="s">
        <v>131</v>
      </c>
      <c r="AQ24" s="120" t="s">
        <v>134</v>
      </c>
      <c r="AR24" s="120" t="s">
        <v>4</v>
      </c>
      <c r="AS24" s="228">
        <v>156</v>
      </c>
      <c r="AT24" s="116">
        <v>3.8</v>
      </c>
      <c r="AU24" s="61" t="s">
        <v>131</v>
      </c>
      <c r="AV24" s="120" t="s">
        <v>134</v>
      </c>
      <c r="AW24" s="120" t="s">
        <v>4</v>
      </c>
      <c r="AX24" s="228">
        <f t="shared" si="5"/>
        <v>168</v>
      </c>
      <c r="AY24" s="116">
        <v>3.8</v>
      </c>
      <c r="AZ24" s="61" t="s">
        <v>131</v>
      </c>
      <c r="BA24" s="120" t="s">
        <v>134</v>
      </c>
      <c r="BB24" s="120" t="s">
        <v>4</v>
      </c>
      <c r="BC24" s="39">
        <f t="shared" si="13"/>
        <v>141</v>
      </c>
      <c r="BD24" s="211">
        <v>4.4000000000000004</v>
      </c>
      <c r="BE24" s="176" t="s">
        <v>131</v>
      </c>
      <c r="BF24" s="120" t="s">
        <v>134</v>
      </c>
      <c r="BG24" s="120" t="s">
        <v>4</v>
      </c>
      <c r="BH24" s="228">
        <f t="shared" si="6"/>
        <v>153</v>
      </c>
      <c r="BI24" s="211">
        <v>4.4000000000000004</v>
      </c>
      <c r="BJ24" s="176" t="s">
        <v>131</v>
      </c>
      <c r="BK24" s="120" t="s">
        <v>134</v>
      </c>
      <c r="BL24" s="120" t="s">
        <v>4</v>
      </c>
      <c r="BM24" s="228">
        <f t="shared" si="18"/>
        <v>171</v>
      </c>
      <c r="BN24" s="116">
        <v>3.8</v>
      </c>
      <c r="BO24" s="61" t="s">
        <v>131</v>
      </c>
      <c r="BP24" s="120" t="s">
        <v>134</v>
      </c>
      <c r="BQ24" s="120" t="s">
        <v>4</v>
      </c>
      <c r="BR24" s="228">
        <f t="shared" si="8"/>
        <v>183</v>
      </c>
      <c r="BS24" s="116">
        <v>3.8</v>
      </c>
      <c r="BT24" s="61" t="s">
        <v>131</v>
      </c>
      <c r="BU24" s="120" t="s">
        <v>134</v>
      </c>
      <c r="BV24" s="120" t="s">
        <v>4</v>
      </c>
      <c r="BW24" s="39">
        <f t="shared" si="19"/>
        <v>156</v>
      </c>
      <c r="BX24" s="211">
        <v>4.4000000000000004</v>
      </c>
      <c r="BY24" s="176" t="s">
        <v>131</v>
      </c>
      <c r="BZ24" s="120" t="s">
        <v>134</v>
      </c>
      <c r="CA24" s="120" t="s">
        <v>4</v>
      </c>
      <c r="CB24" s="232">
        <f t="shared" si="9"/>
        <v>168</v>
      </c>
      <c r="CC24" s="211">
        <v>4.4000000000000004</v>
      </c>
      <c r="CD24" s="176" t="s">
        <v>131</v>
      </c>
      <c r="CE24" s="120" t="s">
        <v>134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228">
        <v>155</v>
      </c>
      <c r="F25" s="70" t="s">
        <v>4</v>
      </c>
      <c r="G25" s="61" t="s">
        <v>130</v>
      </c>
      <c r="H25" s="121" t="s">
        <v>4</v>
      </c>
      <c r="I25" s="121" t="s">
        <v>4</v>
      </c>
      <c r="J25" s="228">
        <f t="shared" si="0"/>
        <v>167</v>
      </c>
      <c r="K25" s="70" t="s">
        <v>4</v>
      </c>
      <c r="L25" s="61" t="s">
        <v>130</v>
      </c>
      <c r="M25" s="121" t="s">
        <v>4</v>
      </c>
      <c r="N25" s="121" t="s">
        <v>4</v>
      </c>
      <c r="O25" s="39">
        <f t="shared" si="15"/>
        <v>140</v>
      </c>
      <c r="P25" s="70" t="s">
        <v>4</v>
      </c>
      <c r="Q25" s="61" t="s">
        <v>130</v>
      </c>
      <c r="R25" s="121" t="s">
        <v>4</v>
      </c>
      <c r="S25" s="121" t="s">
        <v>4</v>
      </c>
      <c r="T25" s="228">
        <f t="shared" si="1"/>
        <v>152</v>
      </c>
      <c r="U25" s="70" t="s">
        <v>4</v>
      </c>
      <c r="V25" s="61" t="s">
        <v>130</v>
      </c>
      <c r="W25" s="121" t="s">
        <v>4</v>
      </c>
      <c r="X25" s="121" t="s">
        <v>4</v>
      </c>
      <c r="Y25" s="228">
        <f t="shared" si="16"/>
        <v>170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228">
        <f t="shared" si="14"/>
        <v>182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39">
        <f t="shared" si="17"/>
        <v>155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232">
        <f t="shared" si="4"/>
        <v>167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228">
        <v>155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228">
        <f t="shared" si="5"/>
        <v>167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39">
        <f t="shared" si="13"/>
        <v>140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228">
        <f t="shared" si="6"/>
        <v>152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228">
        <f t="shared" si="18"/>
        <v>170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228">
        <f t="shared" si="8"/>
        <v>182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39">
        <f t="shared" si="19"/>
        <v>155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232">
        <f t="shared" si="9"/>
        <v>167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228">
        <v>154</v>
      </c>
      <c r="F26" s="71">
        <v>10</v>
      </c>
      <c r="G26" s="61" t="s">
        <v>130</v>
      </c>
      <c r="H26" s="120" t="s">
        <v>134</v>
      </c>
      <c r="I26" s="120" t="s">
        <v>140</v>
      </c>
      <c r="J26" s="228">
        <f t="shared" si="0"/>
        <v>166</v>
      </c>
      <c r="K26" s="71">
        <v>10</v>
      </c>
      <c r="L26" s="61" t="s">
        <v>130</v>
      </c>
      <c r="M26" s="120" t="s">
        <v>134</v>
      </c>
      <c r="N26" s="120" t="s">
        <v>140</v>
      </c>
      <c r="O26" s="39">
        <f t="shared" si="15"/>
        <v>139</v>
      </c>
      <c r="P26" s="71">
        <v>10</v>
      </c>
      <c r="Q26" s="61" t="s">
        <v>130</v>
      </c>
      <c r="R26" s="120" t="s">
        <v>134</v>
      </c>
      <c r="S26" s="120" t="s">
        <v>140</v>
      </c>
      <c r="T26" s="228">
        <f t="shared" si="1"/>
        <v>151</v>
      </c>
      <c r="U26" s="71">
        <v>10</v>
      </c>
      <c r="V26" s="61" t="s">
        <v>130</v>
      </c>
      <c r="W26" s="120" t="s">
        <v>134</v>
      </c>
      <c r="X26" s="120" t="s">
        <v>140</v>
      </c>
      <c r="Y26" s="228">
        <f t="shared" si="16"/>
        <v>169</v>
      </c>
      <c r="Z26" s="71">
        <v>10</v>
      </c>
      <c r="AA26" s="61" t="s">
        <v>130</v>
      </c>
      <c r="AB26" s="120" t="s">
        <v>134</v>
      </c>
      <c r="AC26" s="120" t="s">
        <v>140</v>
      </c>
      <c r="AD26" s="228">
        <f t="shared" si="14"/>
        <v>181</v>
      </c>
      <c r="AE26" s="71">
        <v>10</v>
      </c>
      <c r="AF26" s="61" t="s">
        <v>130</v>
      </c>
      <c r="AG26" s="120" t="s">
        <v>134</v>
      </c>
      <c r="AH26" s="120" t="s">
        <v>140</v>
      </c>
      <c r="AI26" s="39">
        <f t="shared" si="17"/>
        <v>154</v>
      </c>
      <c r="AJ26" s="71">
        <v>10</v>
      </c>
      <c r="AK26" s="61" t="s">
        <v>130</v>
      </c>
      <c r="AL26" s="120" t="s">
        <v>134</v>
      </c>
      <c r="AM26" s="120" t="s">
        <v>140</v>
      </c>
      <c r="AN26" s="232">
        <f t="shared" si="4"/>
        <v>166</v>
      </c>
      <c r="AO26" s="71">
        <v>10</v>
      </c>
      <c r="AP26" s="61" t="s">
        <v>130</v>
      </c>
      <c r="AQ26" s="120" t="s">
        <v>134</v>
      </c>
      <c r="AR26" s="120" t="s">
        <v>140</v>
      </c>
      <c r="AS26" s="228">
        <v>154</v>
      </c>
      <c r="AT26" s="71">
        <v>10</v>
      </c>
      <c r="AU26" s="61" t="s">
        <v>130</v>
      </c>
      <c r="AV26" s="120" t="s">
        <v>134</v>
      </c>
      <c r="AW26" s="120" t="s">
        <v>140</v>
      </c>
      <c r="AX26" s="228">
        <f t="shared" si="5"/>
        <v>166</v>
      </c>
      <c r="AY26" s="71">
        <v>10</v>
      </c>
      <c r="AZ26" s="61" t="s">
        <v>130</v>
      </c>
      <c r="BA26" s="120" t="s">
        <v>134</v>
      </c>
      <c r="BB26" s="120" t="s">
        <v>140</v>
      </c>
      <c r="BC26" s="39">
        <f t="shared" si="13"/>
        <v>139</v>
      </c>
      <c r="BD26" s="71">
        <v>10</v>
      </c>
      <c r="BE26" s="61" t="s">
        <v>130</v>
      </c>
      <c r="BF26" s="120" t="s">
        <v>134</v>
      </c>
      <c r="BG26" s="120" t="s">
        <v>140</v>
      </c>
      <c r="BH26" s="228">
        <f t="shared" si="6"/>
        <v>151</v>
      </c>
      <c r="BI26" s="71">
        <v>10</v>
      </c>
      <c r="BJ26" s="61" t="s">
        <v>130</v>
      </c>
      <c r="BK26" s="120" t="s">
        <v>134</v>
      </c>
      <c r="BL26" s="120" t="s">
        <v>140</v>
      </c>
      <c r="BM26" s="228">
        <f t="shared" si="18"/>
        <v>169</v>
      </c>
      <c r="BN26" s="71">
        <v>10</v>
      </c>
      <c r="BO26" s="61" t="s">
        <v>130</v>
      </c>
      <c r="BP26" s="120" t="s">
        <v>134</v>
      </c>
      <c r="BQ26" s="120" t="s">
        <v>140</v>
      </c>
      <c r="BR26" s="228">
        <f t="shared" si="8"/>
        <v>181</v>
      </c>
      <c r="BS26" s="71">
        <v>10</v>
      </c>
      <c r="BT26" s="61" t="s">
        <v>130</v>
      </c>
      <c r="BU26" s="120" t="s">
        <v>134</v>
      </c>
      <c r="BV26" s="120" t="s">
        <v>140</v>
      </c>
      <c r="BW26" s="39">
        <f t="shared" si="19"/>
        <v>154</v>
      </c>
      <c r="BX26" s="71">
        <v>10</v>
      </c>
      <c r="BY26" s="61" t="s">
        <v>130</v>
      </c>
      <c r="BZ26" s="120" t="s">
        <v>134</v>
      </c>
      <c r="CA26" s="120" t="s">
        <v>140</v>
      </c>
      <c r="CB26" s="232">
        <f t="shared" si="9"/>
        <v>166</v>
      </c>
      <c r="CC26" s="71">
        <v>10</v>
      </c>
      <c r="CD26" s="61" t="s">
        <v>130</v>
      </c>
      <c r="CE26" s="120" t="s">
        <v>134</v>
      </c>
      <c r="CF26" s="120" t="s">
        <v>140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228">
        <v>154</v>
      </c>
      <c r="F27" s="71" t="s">
        <v>4</v>
      </c>
      <c r="G27" s="61" t="s">
        <v>133</v>
      </c>
      <c r="H27" s="120" t="s">
        <v>4</v>
      </c>
      <c r="I27" s="120" t="s">
        <v>4</v>
      </c>
      <c r="J27" s="228">
        <f t="shared" si="0"/>
        <v>166</v>
      </c>
      <c r="K27" s="71" t="s">
        <v>4</v>
      </c>
      <c r="L27" s="61" t="s">
        <v>133</v>
      </c>
      <c r="M27" s="120" t="s">
        <v>4</v>
      </c>
      <c r="N27" s="120" t="s">
        <v>4</v>
      </c>
      <c r="O27" s="39">
        <f t="shared" si="15"/>
        <v>139</v>
      </c>
      <c r="P27" s="71" t="s">
        <v>4</v>
      </c>
      <c r="Q27" s="61" t="s">
        <v>133</v>
      </c>
      <c r="R27" s="120" t="s">
        <v>4</v>
      </c>
      <c r="S27" s="120" t="s">
        <v>4</v>
      </c>
      <c r="T27" s="228">
        <f t="shared" si="1"/>
        <v>151</v>
      </c>
      <c r="U27" s="71" t="s">
        <v>4</v>
      </c>
      <c r="V27" s="61" t="s">
        <v>133</v>
      </c>
      <c r="W27" s="120" t="s">
        <v>4</v>
      </c>
      <c r="X27" s="120" t="s">
        <v>4</v>
      </c>
      <c r="Y27" s="228">
        <f t="shared" si="16"/>
        <v>169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228">
        <f t="shared" si="14"/>
        <v>181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39">
        <f t="shared" si="17"/>
        <v>154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232">
        <f t="shared" si="4"/>
        <v>166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228">
        <v>154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228">
        <f t="shared" si="5"/>
        <v>166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39">
        <f t="shared" si="13"/>
        <v>139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228">
        <f t="shared" si="6"/>
        <v>151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228">
        <f t="shared" si="18"/>
        <v>169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228">
        <f t="shared" si="8"/>
        <v>181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39">
        <f t="shared" si="19"/>
        <v>154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232">
        <f t="shared" si="9"/>
        <v>166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228">
        <v>154</v>
      </c>
      <c r="F28" s="71">
        <v>1</v>
      </c>
      <c r="G28" s="61" t="s">
        <v>132</v>
      </c>
      <c r="H28" s="122" t="s">
        <v>134</v>
      </c>
      <c r="I28" s="122" t="s">
        <v>140</v>
      </c>
      <c r="J28" s="228">
        <f t="shared" si="0"/>
        <v>166</v>
      </c>
      <c r="K28" s="71">
        <v>1</v>
      </c>
      <c r="L28" s="61" t="s">
        <v>132</v>
      </c>
      <c r="M28" s="122" t="s">
        <v>134</v>
      </c>
      <c r="N28" s="122" t="s">
        <v>140</v>
      </c>
      <c r="O28" s="39">
        <f t="shared" si="15"/>
        <v>139</v>
      </c>
      <c r="P28" s="71">
        <v>1</v>
      </c>
      <c r="Q28" s="61" t="s">
        <v>132</v>
      </c>
      <c r="R28" s="122" t="s">
        <v>134</v>
      </c>
      <c r="S28" s="122" t="s">
        <v>140</v>
      </c>
      <c r="T28" s="228">
        <f t="shared" si="1"/>
        <v>151</v>
      </c>
      <c r="U28" s="71">
        <v>1</v>
      </c>
      <c r="V28" s="61" t="s">
        <v>132</v>
      </c>
      <c r="W28" s="122" t="s">
        <v>134</v>
      </c>
      <c r="X28" s="122" t="s">
        <v>140</v>
      </c>
      <c r="Y28" s="228">
        <f t="shared" si="16"/>
        <v>169</v>
      </c>
      <c r="Z28" s="71">
        <v>1</v>
      </c>
      <c r="AA28" s="61" t="s">
        <v>132</v>
      </c>
      <c r="AB28" s="122" t="s">
        <v>134</v>
      </c>
      <c r="AC28" s="122" t="s">
        <v>140</v>
      </c>
      <c r="AD28" s="228">
        <f t="shared" si="14"/>
        <v>181</v>
      </c>
      <c r="AE28" s="71">
        <v>1</v>
      </c>
      <c r="AF28" s="61" t="s">
        <v>132</v>
      </c>
      <c r="AG28" s="122" t="s">
        <v>134</v>
      </c>
      <c r="AH28" s="122" t="s">
        <v>140</v>
      </c>
      <c r="AI28" s="39">
        <f t="shared" si="17"/>
        <v>154</v>
      </c>
      <c r="AJ28" s="71">
        <v>1</v>
      </c>
      <c r="AK28" s="61" t="s">
        <v>132</v>
      </c>
      <c r="AL28" s="122" t="s">
        <v>134</v>
      </c>
      <c r="AM28" s="122" t="s">
        <v>140</v>
      </c>
      <c r="AN28" s="232">
        <f t="shared" si="4"/>
        <v>166</v>
      </c>
      <c r="AO28" s="71">
        <v>1</v>
      </c>
      <c r="AP28" s="61" t="s">
        <v>132</v>
      </c>
      <c r="AQ28" s="122" t="s">
        <v>134</v>
      </c>
      <c r="AR28" s="122" t="s">
        <v>140</v>
      </c>
      <c r="AS28" s="228">
        <v>154</v>
      </c>
      <c r="AT28" s="71">
        <v>1</v>
      </c>
      <c r="AU28" s="61" t="s">
        <v>132</v>
      </c>
      <c r="AV28" s="122" t="s">
        <v>134</v>
      </c>
      <c r="AW28" s="122" t="s">
        <v>140</v>
      </c>
      <c r="AX28" s="228">
        <f t="shared" si="5"/>
        <v>166</v>
      </c>
      <c r="AY28" s="71">
        <v>1</v>
      </c>
      <c r="AZ28" s="61" t="s">
        <v>132</v>
      </c>
      <c r="BA28" s="122" t="s">
        <v>134</v>
      </c>
      <c r="BB28" s="122" t="s">
        <v>140</v>
      </c>
      <c r="BC28" s="39">
        <f t="shared" si="13"/>
        <v>139</v>
      </c>
      <c r="BD28" s="71">
        <v>1</v>
      </c>
      <c r="BE28" s="61" t="s">
        <v>132</v>
      </c>
      <c r="BF28" s="122" t="s">
        <v>134</v>
      </c>
      <c r="BG28" s="122" t="s">
        <v>140</v>
      </c>
      <c r="BH28" s="228">
        <f t="shared" si="6"/>
        <v>151</v>
      </c>
      <c r="BI28" s="71">
        <v>1</v>
      </c>
      <c r="BJ28" s="61" t="s">
        <v>132</v>
      </c>
      <c r="BK28" s="122" t="s">
        <v>134</v>
      </c>
      <c r="BL28" s="122" t="s">
        <v>140</v>
      </c>
      <c r="BM28" s="228">
        <f t="shared" si="18"/>
        <v>169</v>
      </c>
      <c r="BN28" s="71">
        <v>1</v>
      </c>
      <c r="BO28" s="61" t="s">
        <v>132</v>
      </c>
      <c r="BP28" s="122" t="s">
        <v>134</v>
      </c>
      <c r="BQ28" s="122" t="s">
        <v>140</v>
      </c>
      <c r="BR28" s="228">
        <f t="shared" si="8"/>
        <v>181</v>
      </c>
      <c r="BS28" s="71">
        <v>1</v>
      </c>
      <c r="BT28" s="61" t="s">
        <v>132</v>
      </c>
      <c r="BU28" s="122" t="s">
        <v>134</v>
      </c>
      <c r="BV28" s="122" t="s">
        <v>140</v>
      </c>
      <c r="BW28" s="39">
        <f t="shared" si="19"/>
        <v>154</v>
      </c>
      <c r="BX28" s="71">
        <v>1</v>
      </c>
      <c r="BY28" s="61" t="s">
        <v>132</v>
      </c>
      <c r="BZ28" s="122" t="s">
        <v>134</v>
      </c>
      <c r="CA28" s="122" t="s">
        <v>140</v>
      </c>
      <c r="CB28" s="232">
        <f t="shared" si="9"/>
        <v>166</v>
      </c>
      <c r="CC28" s="71">
        <v>1</v>
      </c>
      <c r="CD28" s="61" t="s">
        <v>132</v>
      </c>
      <c r="CE28" s="122" t="s">
        <v>134</v>
      </c>
      <c r="CF28" s="122" t="s">
        <v>140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228">
        <v>153</v>
      </c>
      <c r="F29" s="71">
        <v>45</v>
      </c>
      <c r="G29" s="61" t="s">
        <v>133</v>
      </c>
      <c r="H29" s="120" t="s">
        <v>190</v>
      </c>
      <c r="I29" s="120" t="s">
        <v>140</v>
      </c>
      <c r="J29" s="228">
        <f t="shared" si="0"/>
        <v>165</v>
      </c>
      <c r="K29" s="71">
        <v>45</v>
      </c>
      <c r="L29" s="61" t="s">
        <v>133</v>
      </c>
      <c r="M29" s="120" t="s">
        <v>190</v>
      </c>
      <c r="N29" s="120" t="s">
        <v>140</v>
      </c>
      <c r="O29" s="39">
        <f>E29-15</f>
        <v>138</v>
      </c>
      <c r="P29" s="71">
        <v>45</v>
      </c>
      <c r="Q29" s="61" t="s">
        <v>133</v>
      </c>
      <c r="R29" s="120" t="s">
        <v>190</v>
      </c>
      <c r="S29" s="120" t="s">
        <v>140</v>
      </c>
      <c r="T29" s="228">
        <f t="shared" si="1"/>
        <v>150</v>
      </c>
      <c r="U29" s="71">
        <v>45</v>
      </c>
      <c r="V29" s="61" t="s">
        <v>133</v>
      </c>
      <c r="W29" s="120" t="s">
        <v>190</v>
      </c>
      <c r="X29" s="120" t="s">
        <v>140</v>
      </c>
      <c r="Y29" s="228">
        <f t="shared" si="16"/>
        <v>168</v>
      </c>
      <c r="Z29" s="71">
        <v>45</v>
      </c>
      <c r="AA29" s="61" t="s">
        <v>133</v>
      </c>
      <c r="AB29" s="120" t="s">
        <v>190</v>
      </c>
      <c r="AC29" s="120" t="s">
        <v>140</v>
      </c>
      <c r="AD29" s="228">
        <f t="shared" si="14"/>
        <v>180</v>
      </c>
      <c r="AE29" s="71">
        <v>45</v>
      </c>
      <c r="AF29" s="61" t="s">
        <v>133</v>
      </c>
      <c r="AG29" s="120" t="s">
        <v>190</v>
      </c>
      <c r="AH29" s="120" t="s">
        <v>140</v>
      </c>
      <c r="AI29" s="39">
        <f>Y29-15</f>
        <v>153</v>
      </c>
      <c r="AJ29" s="71">
        <v>45</v>
      </c>
      <c r="AK29" s="61" t="s">
        <v>133</v>
      </c>
      <c r="AL29" s="120" t="s">
        <v>190</v>
      </c>
      <c r="AM29" s="120" t="s">
        <v>140</v>
      </c>
      <c r="AN29" s="232">
        <f t="shared" si="4"/>
        <v>165</v>
      </c>
      <c r="AO29" s="71">
        <v>45</v>
      </c>
      <c r="AP29" s="61" t="s">
        <v>133</v>
      </c>
      <c r="AQ29" s="120" t="s">
        <v>190</v>
      </c>
      <c r="AR29" s="120" t="s">
        <v>140</v>
      </c>
      <c r="AS29" s="228">
        <v>153</v>
      </c>
      <c r="AT29" s="71">
        <v>45</v>
      </c>
      <c r="AU29" s="61" t="s">
        <v>133</v>
      </c>
      <c r="AV29" s="120" t="s">
        <v>190</v>
      </c>
      <c r="AW29" s="120" t="s">
        <v>140</v>
      </c>
      <c r="AX29" s="228">
        <f t="shared" si="5"/>
        <v>165</v>
      </c>
      <c r="AY29" s="71">
        <v>45</v>
      </c>
      <c r="AZ29" s="61" t="s">
        <v>133</v>
      </c>
      <c r="BA29" s="120" t="s">
        <v>190</v>
      </c>
      <c r="BB29" s="120" t="s">
        <v>140</v>
      </c>
      <c r="BC29" s="39">
        <f>AS29-15</f>
        <v>138</v>
      </c>
      <c r="BD29" s="71">
        <v>45</v>
      </c>
      <c r="BE29" s="61" t="s">
        <v>133</v>
      </c>
      <c r="BF29" s="120" t="s">
        <v>190</v>
      </c>
      <c r="BG29" s="120" t="s">
        <v>140</v>
      </c>
      <c r="BH29" s="228">
        <f t="shared" si="6"/>
        <v>150</v>
      </c>
      <c r="BI29" s="71">
        <v>45</v>
      </c>
      <c r="BJ29" s="61" t="s">
        <v>133</v>
      </c>
      <c r="BK29" s="120" t="s">
        <v>190</v>
      </c>
      <c r="BL29" s="120" t="s">
        <v>140</v>
      </c>
      <c r="BM29" s="228">
        <f t="shared" si="18"/>
        <v>168</v>
      </c>
      <c r="BN29" s="71">
        <v>45</v>
      </c>
      <c r="BO29" s="61" t="s">
        <v>133</v>
      </c>
      <c r="BP29" s="120" t="s">
        <v>190</v>
      </c>
      <c r="BQ29" s="120" t="s">
        <v>140</v>
      </c>
      <c r="BR29" s="228">
        <f t="shared" si="8"/>
        <v>180</v>
      </c>
      <c r="BS29" s="71">
        <v>45</v>
      </c>
      <c r="BT29" s="61" t="s">
        <v>133</v>
      </c>
      <c r="BU29" s="120" t="s">
        <v>190</v>
      </c>
      <c r="BV29" s="120" t="s">
        <v>140</v>
      </c>
      <c r="BW29" s="39">
        <f>BM29-15</f>
        <v>153</v>
      </c>
      <c r="BX29" s="71">
        <v>45</v>
      </c>
      <c r="BY29" s="61" t="s">
        <v>133</v>
      </c>
      <c r="BZ29" s="120" t="s">
        <v>190</v>
      </c>
      <c r="CA29" s="120" t="s">
        <v>140</v>
      </c>
      <c r="CB29" s="232">
        <f t="shared" si="9"/>
        <v>165</v>
      </c>
      <c r="CC29" s="71">
        <v>45</v>
      </c>
      <c r="CD29" s="61" t="s">
        <v>133</v>
      </c>
      <c r="CE29" s="120" t="s">
        <v>190</v>
      </c>
      <c r="CF29" s="120" t="s">
        <v>140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230">
        <v>148</v>
      </c>
      <c r="F30" s="72">
        <v>7</v>
      </c>
      <c r="G30" s="108" t="s">
        <v>132</v>
      </c>
      <c r="H30" s="122" t="s">
        <v>182</v>
      </c>
      <c r="I30" s="122" t="s">
        <v>152</v>
      </c>
      <c r="J30" s="230">
        <f t="shared" si="0"/>
        <v>160</v>
      </c>
      <c r="K30" s="72">
        <v>7</v>
      </c>
      <c r="L30" s="108" t="s">
        <v>132</v>
      </c>
      <c r="M30" s="122" t="s">
        <v>182</v>
      </c>
      <c r="N30" s="122" t="s">
        <v>152</v>
      </c>
      <c r="O30" s="39">
        <f t="shared" ref="O30" si="20">E30-14</f>
        <v>134</v>
      </c>
      <c r="P30" s="72">
        <v>7</v>
      </c>
      <c r="Q30" s="108" t="s">
        <v>132</v>
      </c>
      <c r="R30" s="122" t="s">
        <v>182</v>
      </c>
      <c r="S30" s="122" t="s">
        <v>152</v>
      </c>
      <c r="T30" s="230">
        <f t="shared" si="1"/>
        <v>146</v>
      </c>
      <c r="U30" s="72">
        <v>7</v>
      </c>
      <c r="V30" s="108" t="s">
        <v>132</v>
      </c>
      <c r="W30" s="122" t="s">
        <v>182</v>
      </c>
      <c r="X30" s="122" t="s">
        <v>152</v>
      </c>
      <c r="Y30" s="230">
        <f t="shared" si="16"/>
        <v>163</v>
      </c>
      <c r="Z30" s="72">
        <v>7</v>
      </c>
      <c r="AA30" s="108" t="s">
        <v>132</v>
      </c>
      <c r="AB30" s="122" t="s">
        <v>182</v>
      </c>
      <c r="AC30" s="122" t="s">
        <v>152</v>
      </c>
      <c r="AD30" s="230">
        <f t="shared" si="14"/>
        <v>175</v>
      </c>
      <c r="AE30" s="72">
        <v>7</v>
      </c>
      <c r="AF30" s="108" t="s">
        <v>132</v>
      </c>
      <c r="AG30" s="122" t="s">
        <v>182</v>
      </c>
      <c r="AH30" s="122" t="s">
        <v>152</v>
      </c>
      <c r="AI30" s="39">
        <f t="shared" ref="AI30" si="21">Y30-14</f>
        <v>149</v>
      </c>
      <c r="AJ30" s="72">
        <v>7</v>
      </c>
      <c r="AK30" s="108" t="s">
        <v>132</v>
      </c>
      <c r="AL30" s="122" t="s">
        <v>182</v>
      </c>
      <c r="AM30" s="122" t="s">
        <v>152</v>
      </c>
      <c r="AN30" s="232">
        <f t="shared" si="4"/>
        <v>161</v>
      </c>
      <c r="AO30" s="72">
        <v>7</v>
      </c>
      <c r="AP30" s="108" t="s">
        <v>132</v>
      </c>
      <c r="AQ30" s="122" t="s">
        <v>182</v>
      </c>
      <c r="AR30" s="122" t="s">
        <v>152</v>
      </c>
      <c r="AS30" s="230">
        <v>148</v>
      </c>
      <c r="AT30" s="72">
        <v>7</v>
      </c>
      <c r="AU30" s="108" t="s">
        <v>132</v>
      </c>
      <c r="AV30" s="122" t="s">
        <v>182</v>
      </c>
      <c r="AW30" s="122" t="s">
        <v>152</v>
      </c>
      <c r="AX30" s="230">
        <f t="shared" si="5"/>
        <v>160</v>
      </c>
      <c r="AY30" s="72">
        <v>7</v>
      </c>
      <c r="AZ30" s="108" t="s">
        <v>132</v>
      </c>
      <c r="BA30" s="122" t="s">
        <v>182</v>
      </c>
      <c r="BB30" s="122" t="s">
        <v>152</v>
      </c>
      <c r="BC30" s="39">
        <f t="shared" ref="BC30" si="22">AS30-14</f>
        <v>134</v>
      </c>
      <c r="BD30" s="72">
        <v>7</v>
      </c>
      <c r="BE30" s="108" t="s">
        <v>132</v>
      </c>
      <c r="BF30" s="122" t="s">
        <v>182</v>
      </c>
      <c r="BG30" s="122" t="s">
        <v>152</v>
      </c>
      <c r="BH30" s="230">
        <f t="shared" si="6"/>
        <v>146</v>
      </c>
      <c r="BI30" s="72">
        <v>7</v>
      </c>
      <c r="BJ30" s="108" t="s">
        <v>132</v>
      </c>
      <c r="BK30" s="122" t="s">
        <v>182</v>
      </c>
      <c r="BL30" s="122" t="s">
        <v>152</v>
      </c>
      <c r="BM30" s="230">
        <f t="shared" si="18"/>
        <v>163</v>
      </c>
      <c r="BN30" s="72">
        <v>7</v>
      </c>
      <c r="BO30" s="108" t="s">
        <v>132</v>
      </c>
      <c r="BP30" s="122" t="s">
        <v>182</v>
      </c>
      <c r="BQ30" s="122" t="s">
        <v>152</v>
      </c>
      <c r="BR30" s="230">
        <f t="shared" si="8"/>
        <v>175</v>
      </c>
      <c r="BS30" s="72">
        <v>7</v>
      </c>
      <c r="BT30" s="108" t="s">
        <v>132</v>
      </c>
      <c r="BU30" s="122" t="s">
        <v>182</v>
      </c>
      <c r="BV30" s="122" t="s">
        <v>152</v>
      </c>
      <c r="BW30" s="39">
        <f t="shared" ref="BW30" si="23">BM30-14</f>
        <v>149</v>
      </c>
      <c r="BX30" s="72">
        <v>7</v>
      </c>
      <c r="BY30" s="108" t="s">
        <v>132</v>
      </c>
      <c r="BZ30" s="122" t="s">
        <v>182</v>
      </c>
      <c r="CA30" s="122" t="s">
        <v>152</v>
      </c>
      <c r="CB30" s="232">
        <f t="shared" si="9"/>
        <v>161</v>
      </c>
      <c r="CC30" s="72">
        <v>7</v>
      </c>
      <c r="CD30" s="108" t="s">
        <v>132</v>
      </c>
      <c r="CE30" s="122" t="s">
        <v>182</v>
      </c>
      <c r="CF30" s="122" t="s">
        <v>152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228">
        <v>141</v>
      </c>
      <c r="F31" s="71">
        <v>55</v>
      </c>
      <c r="G31" s="61" t="s">
        <v>133</v>
      </c>
      <c r="H31" s="120" t="s">
        <v>134</v>
      </c>
      <c r="I31" s="120" t="s">
        <v>152</v>
      </c>
      <c r="J31" s="228">
        <f t="shared" si="0"/>
        <v>153</v>
      </c>
      <c r="K31" s="71">
        <v>55</v>
      </c>
      <c r="L31" s="61" t="s">
        <v>133</v>
      </c>
      <c r="M31" s="120" t="s">
        <v>134</v>
      </c>
      <c r="N31" s="120" t="s">
        <v>152</v>
      </c>
      <c r="O31" s="39">
        <f>E31-14</f>
        <v>127</v>
      </c>
      <c r="P31" s="71">
        <v>55</v>
      </c>
      <c r="Q31" s="61" t="s">
        <v>133</v>
      </c>
      <c r="R31" s="120" t="s">
        <v>134</v>
      </c>
      <c r="S31" s="120" t="s">
        <v>152</v>
      </c>
      <c r="T31" s="228">
        <f t="shared" si="1"/>
        <v>139</v>
      </c>
      <c r="U31" s="71">
        <v>55</v>
      </c>
      <c r="V31" s="61" t="s">
        <v>133</v>
      </c>
      <c r="W31" s="120" t="s">
        <v>134</v>
      </c>
      <c r="X31" s="120" t="s">
        <v>152</v>
      </c>
      <c r="Y31" s="228">
        <f t="shared" si="16"/>
        <v>156</v>
      </c>
      <c r="Z31" s="71">
        <v>55</v>
      </c>
      <c r="AA31" s="61" t="s">
        <v>133</v>
      </c>
      <c r="AB31" s="120" t="s">
        <v>134</v>
      </c>
      <c r="AC31" s="120" t="s">
        <v>152</v>
      </c>
      <c r="AD31" s="228">
        <f t="shared" si="14"/>
        <v>168</v>
      </c>
      <c r="AE31" s="71">
        <v>55</v>
      </c>
      <c r="AF31" s="61" t="s">
        <v>133</v>
      </c>
      <c r="AG31" s="120" t="s">
        <v>134</v>
      </c>
      <c r="AH31" s="120" t="s">
        <v>152</v>
      </c>
      <c r="AI31" s="39">
        <f>Y31-14</f>
        <v>142</v>
      </c>
      <c r="AJ31" s="71">
        <v>55</v>
      </c>
      <c r="AK31" s="61" t="s">
        <v>133</v>
      </c>
      <c r="AL31" s="120" t="s">
        <v>134</v>
      </c>
      <c r="AM31" s="120" t="s">
        <v>152</v>
      </c>
      <c r="AN31" s="232">
        <f t="shared" si="4"/>
        <v>154</v>
      </c>
      <c r="AO31" s="71">
        <v>55</v>
      </c>
      <c r="AP31" s="61" t="s">
        <v>133</v>
      </c>
      <c r="AQ31" s="120" t="s">
        <v>134</v>
      </c>
      <c r="AR31" s="120" t="s">
        <v>152</v>
      </c>
      <c r="AS31" s="228">
        <v>141</v>
      </c>
      <c r="AT31" s="71">
        <v>55</v>
      </c>
      <c r="AU31" s="61" t="s">
        <v>133</v>
      </c>
      <c r="AV31" s="120" t="s">
        <v>134</v>
      </c>
      <c r="AW31" s="120" t="s">
        <v>152</v>
      </c>
      <c r="AX31" s="228">
        <f t="shared" si="5"/>
        <v>153</v>
      </c>
      <c r="AY31" s="71">
        <v>55</v>
      </c>
      <c r="AZ31" s="61" t="s">
        <v>133</v>
      </c>
      <c r="BA31" s="120" t="s">
        <v>134</v>
      </c>
      <c r="BB31" s="120" t="s">
        <v>152</v>
      </c>
      <c r="BC31" s="39">
        <f>AS31-14</f>
        <v>127</v>
      </c>
      <c r="BD31" s="71">
        <v>55</v>
      </c>
      <c r="BE31" s="61" t="s">
        <v>133</v>
      </c>
      <c r="BF31" s="120" t="s">
        <v>134</v>
      </c>
      <c r="BG31" s="120" t="s">
        <v>152</v>
      </c>
      <c r="BH31" s="228">
        <f t="shared" si="6"/>
        <v>139</v>
      </c>
      <c r="BI31" s="71">
        <v>55</v>
      </c>
      <c r="BJ31" s="61" t="s">
        <v>133</v>
      </c>
      <c r="BK31" s="120" t="s">
        <v>134</v>
      </c>
      <c r="BL31" s="120" t="s">
        <v>152</v>
      </c>
      <c r="BM31" s="228">
        <f t="shared" si="18"/>
        <v>156</v>
      </c>
      <c r="BN31" s="71">
        <v>55</v>
      </c>
      <c r="BO31" s="61" t="s">
        <v>133</v>
      </c>
      <c r="BP31" s="120" t="s">
        <v>134</v>
      </c>
      <c r="BQ31" s="120" t="s">
        <v>152</v>
      </c>
      <c r="BR31" s="228">
        <f t="shared" si="8"/>
        <v>168</v>
      </c>
      <c r="BS31" s="71">
        <v>55</v>
      </c>
      <c r="BT31" s="61" t="s">
        <v>133</v>
      </c>
      <c r="BU31" s="120" t="s">
        <v>134</v>
      </c>
      <c r="BV31" s="120" t="s">
        <v>152</v>
      </c>
      <c r="BW31" s="39">
        <f>BM31-14</f>
        <v>142</v>
      </c>
      <c r="BX31" s="71">
        <v>55</v>
      </c>
      <c r="BY31" s="61" t="s">
        <v>133</v>
      </c>
      <c r="BZ31" s="120" t="s">
        <v>134</v>
      </c>
      <c r="CA31" s="120" t="s">
        <v>152</v>
      </c>
      <c r="CB31" s="232">
        <f t="shared" si="9"/>
        <v>154</v>
      </c>
      <c r="CC31" s="71">
        <v>55</v>
      </c>
      <c r="CD31" s="61" t="s">
        <v>133</v>
      </c>
      <c r="CE31" s="120" t="s">
        <v>134</v>
      </c>
      <c r="CF31" s="120" t="s">
        <v>152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228">
        <v>135</v>
      </c>
      <c r="F32" s="71">
        <v>10</v>
      </c>
      <c r="G32" s="108" t="s">
        <v>132</v>
      </c>
      <c r="H32" s="120" t="s">
        <v>134</v>
      </c>
      <c r="I32" s="120" t="s">
        <v>152</v>
      </c>
      <c r="J32" s="228">
        <f t="shared" si="0"/>
        <v>147</v>
      </c>
      <c r="K32" s="71">
        <v>10</v>
      </c>
      <c r="L32" s="108" t="s">
        <v>132</v>
      </c>
      <c r="M32" s="120" t="s">
        <v>134</v>
      </c>
      <c r="N32" s="120" t="s">
        <v>152</v>
      </c>
      <c r="O32" s="39">
        <f>E32-13</f>
        <v>122</v>
      </c>
      <c r="P32" s="175" t="s">
        <v>4</v>
      </c>
      <c r="Q32" s="176" t="s">
        <v>132</v>
      </c>
      <c r="R32" s="120" t="s">
        <v>134</v>
      </c>
      <c r="S32" s="120" t="s">
        <v>152</v>
      </c>
      <c r="T32" s="228">
        <f t="shared" ref="T32:T68" si="24">J32+O32-E32-1</f>
        <v>133</v>
      </c>
      <c r="U32" s="175" t="s">
        <v>4</v>
      </c>
      <c r="V32" s="176" t="s">
        <v>132</v>
      </c>
      <c r="W32" s="120" t="s">
        <v>134</v>
      </c>
      <c r="X32" s="120" t="s">
        <v>152</v>
      </c>
      <c r="Y32" s="228">
        <f t="shared" si="16"/>
        <v>150</v>
      </c>
      <c r="Z32" s="71">
        <v>10</v>
      </c>
      <c r="AA32" s="108" t="s">
        <v>132</v>
      </c>
      <c r="AB32" s="120" t="s">
        <v>134</v>
      </c>
      <c r="AC32" s="120" t="s">
        <v>152</v>
      </c>
      <c r="AD32" s="228">
        <f t="shared" si="14"/>
        <v>162</v>
      </c>
      <c r="AE32" s="71">
        <v>10</v>
      </c>
      <c r="AF32" s="108" t="s">
        <v>132</v>
      </c>
      <c r="AG32" s="120" t="s">
        <v>134</v>
      </c>
      <c r="AH32" s="120" t="s">
        <v>152</v>
      </c>
      <c r="AI32" s="39">
        <f>Y32-13</f>
        <v>137</v>
      </c>
      <c r="AJ32" s="175" t="s">
        <v>4</v>
      </c>
      <c r="AK32" s="176" t="s">
        <v>132</v>
      </c>
      <c r="AL32" s="120" t="s">
        <v>134</v>
      </c>
      <c r="AM32" s="120" t="s">
        <v>152</v>
      </c>
      <c r="AN32" s="232">
        <f t="shared" si="4"/>
        <v>149</v>
      </c>
      <c r="AO32" s="175" t="s">
        <v>4</v>
      </c>
      <c r="AP32" s="176" t="s">
        <v>132</v>
      </c>
      <c r="AQ32" s="120" t="s">
        <v>134</v>
      </c>
      <c r="AR32" s="120" t="s">
        <v>152</v>
      </c>
      <c r="AS32" s="228">
        <v>135</v>
      </c>
      <c r="AT32" s="71">
        <v>10</v>
      </c>
      <c r="AU32" s="108" t="s">
        <v>132</v>
      </c>
      <c r="AV32" s="120" t="s">
        <v>134</v>
      </c>
      <c r="AW32" s="120" t="s">
        <v>152</v>
      </c>
      <c r="AX32" s="228">
        <f t="shared" si="5"/>
        <v>147</v>
      </c>
      <c r="AY32" s="71">
        <v>10</v>
      </c>
      <c r="AZ32" s="108" t="s">
        <v>132</v>
      </c>
      <c r="BA32" s="120" t="s">
        <v>134</v>
      </c>
      <c r="BB32" s="120" t="s">
        <v>152</v>
      </c>
      <c r="BC32" s="39">
        <f>AS32-13</f>
        <v>122</v>
      </c>
      <c r="BD32" s="175" t="s">
        <v>4</v>
      </c>
      <c r="BE32" s="176" t="s">
        <v>132</v>
      </c>
      <c r="BF32" s="120" t="s">
        <v>134</v>
      </c>
      <c r="BG32" s="120" t="s">
        <v>152</v>
      </c>
      <c r="BH32" s="228">
        <f t="shared" ref="BH32:BH68" si="25">AX32+BC32-AS32-1</f>
        <v>133</v>
      </c>
      <c r="BI32" s="175" t="s">
        <v>4</v>
      </c>
      <c r="BJ32" s="176" t="s">
        <v>132</v>
      </c>
      <c r="BK32" s="120" t="s">
        <v>134</v>
      </c>
      <c r="BL32" s="120" t="s">
        <v>152</v>
      </c>
      <c r="BM32" s="228">
        <f t="shared" si="18"/>
        <v>150</v>
      </c>
      <c r="BN32" s="71">
        <v>10</v>
      </c>
      <c r="BO32" s="108" t="s">
        <v>132</v>
      </c>
      <c r="BP32" s="120" t="s">
        <v>134</v>
      </c>
      <c r="BQ32" s="120" t="s">
        <v>152</v>
      </c>
      <c r="BR32" s="228">
        <f t="shared" si="8"/>
        <v>162</v>
      </c>
      <c r="BS32" s="71">
        <v>10</v>
      </c>
      <c r="BT32" s="108" t="s">
        <v>132</v>
      </c>
      <c r="BU32" s="120" t="s">
        <v>134</v>
      </c>
      <c r="BV32" s="120" t="s">
        <v>152</v>
      </c>
      <c r="BW32" s="39">
        <f>BM32-13</f>
        <v>137</v>
      </c>
      <c r="BX32" s="175" t="s">
        <v>4</v>
      </c>
      <c r="BY32" s="176" t="s">
        <v>132</v>
      </c>
      <c r="BZ32" s="120" t="s">
        <v>134</v>
      </c>
      <c r="CA32" s="120" t="s">
        <v>152</v>
      </c>
      <c r="CB32" s="232">
        <f t="shared" si="9"/>
        <v>149</v>
      </c>
      <c r="CC32" s="175" t="s">
        <v>4</v>
      </c>
      <c r="CD32" s="176" t="s">
        <v>132</v>
      </c>
      <c r="CE32" s="120" t="s">
        <v>134</v>
      </c>
      <c r="CF32" s="120" t="s">
        <v>152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228">
        <v>125</v>
      </c>
      <c r="F33" s="71">
        <v>15</v>
      </c>
      <c r="G33" s="61" t="s">
        <v>132</v>
      </c>
      <c r="H33" s="120" t="s">
        <v>189</v>
      </c>
      <c r="I33" s="120" t="s">
        <v>136</v>
      </c>
      <c r="J33" s="228">
        <f t="shared" si="0"/>
        <v>137</v>
      </c>
      <c r="K33" s="71">
        <v>15</v>
      </c>
      <c r="L33" s="61" t="s">
        <v>132</v>
      </c>
      <c r="M33" s="120" t="s">
        <v>189</v>
      </c>
      <c r="N33" s="120" t="s">
        <v>136</v>
      </c>
      <c r="O33" s="39">
        <f t="shared" ref="O33:O58" si="26">E33-3</f>
        <v>122</v>
      </c>
      <c r="P33" s="71">
        <v>15</v>
      </c>
      <c r="Q33" s="61" t="s">
        <v>132</v>
      </c>
      <c r="R33" s="120" t="s">
        <v>189</v>
      </c>
      <c r="S33" s="120" t="s">
        <v>136</v>
      </c>
      <c r="T33" s="228">
        <f t="shared" si="24"/>
        <v>133</v>
      </c>
      <c r="U33" s="71">
        <v>15</v>
      </c>
      <c r="V33" s="61" t="s">
        <v>132</v>
      </c>
      <c r="W33" s="120" t="s">
        <v>189</v>
      </c>
      <c r="X33" s="120" t="s">
        <v>136</v>
      </c>
      <c r="Y33" s="228">
        <f t="shared" si="16"/>
        <v>140</v>
      </c>
      <c r="Z33" s="71">
        <v>15</v>
      </c>
      <c r="AA33" s="61" t="s">
        <v>132</v>
      </c>
      <c r="AB33" s="120" t="s">
        <v>189</v>
      </c>
      <c r="AC33" s="120" t="s">
        <v>136</v>
      </c>
      <c r="AD33" s="228">
        <f t="shared" si="14"/>
        <v>152</v>
      </c>
      <c r="AE33" s="71">
        <v>15</v>
      </c>
      <c r="AF33" s="61" t="s">
        <v>132</v>
      </c>
      <c r="AG33" s="120" t="s">
        <v>189</v>
      </c>
      <c r="AH33" s="120" t="s">
        <v>136</v>
      </c>
      <c r="AI33" s="39">
        <f t="shared" ref="AI33:AI44" si="27">Y33-3</f>
        <v>137</v>
      </c>
      <c r="AJ33" s="71">
        <v>15</v>
      </c>
      <c r="AK33" s="61" t="s">
        <v>132</v>
      </c>
      <c r="AL33" s="120" t="s">
        <v>189</v>
      </c>
      <c r="AM33" s="120" t="s">
        <v>136</v>
      </c>
      <c r="AN33" s="232">
        <f t="shared" si="4"/>
        <v>149</v>
      </c>
      <c r="AO33" s="71">
        <v>15</v>
      </c>
      <c r="AP33" s="61" t="s">
        <v>132</v>
      </c>
      <c r="AQ33" s="120" t="s">
        <v>189</v>
      </c>
      <c r="AR33" s="120" t="s">
        <v>136</v>
      </c>
      <c r="AS33" s="228">
        <v>125</v>
      </c>
      <c r="AT33" s="71">
        <v>15</v>
      </c>
      <c r="AU33" s="61" t="s">
        <v>132</v>
      </c>
      <c r="AV33" s="120" t="s">
        <v>189</v>
      </c>
      <c r="AW33" s="120" t="s">
        <v>136</v>
      </c>
      <c r="AX33" s="228">
        <f t="shared" si="5"/>
        <v>137</v>
      </c>
      <c r="AY33" s="71">
        <v>15</v>
      </c>
      <c r="AZ33" s="61" t="s">
        <v>132</v>
      </c>
      <c r="BA33" s="120" t="s">
        <v>189</v>
      </c>
      <c r="BB33" s="120" t="s">
        <v>136</v>
      </c>
      <c r="BC33" s="39">
        <f t="shared" ref="BC33:BC58" si="28">AS33-3</f>
        <v>122</v>
      </c>
      <c r="BD33" s="71">
        <v>15</v>
      </c>
      <c r="BE33" s="61" t="s">
        <v>132</v>
      </c>
      <c r="BF33" s="120" t="s">
        <v>189</v>
      </c>
      <c r="BG33" s="120" t="s">
        <v>136</v>
      </c>
      <c r="BH33" s="228">
        <f t="shared" si="25"/>
        <v>133</v>
      </c>
      <c r="BI33" s="71">
        <v>15</v>
      </c>
      <c r="BJ33" s="61" t="s">
        <v>132</v>
      </c>
      <c r="BK33" s="120" t="s">
        <v>189</v>
      </c>
      <c r="BL33" s="120" t="s">
        <v>136</v>
      </c>
      <c r="BM33" s="228">
        <f t="shared" si="18"/>
        <v>140</v>
      </c>
      <c r="BN33" s="71">
        <v>15</v>
      </c>
      <c r="BO33" s="61" t="s">
        <v>132</v>
      </c>
      <c r="BP33" s="120" t="s">
        <v>189</v>
      </c>
      <c r="BQ33" s="120" t="s">
        <v>136</v>
      </c>
      <c r="BR33" s="228">
        <f t="shared" si="8"/>
        <v>152</v>
      </c>
      <c r="BS33" s="71">
        <v>15</v>
      </c>
      <c r="BT33" s="61" t="s">
        <v>132</v>
      </c>
      <c r="BU33" s="120" t="s">
        <v>189</v>
      </c>
      <c r="BV33" s="120" t="s">
        <v>136</v>
      </c>
      <c r="BW33" s="39">
        <f t="shared" ref="BW33:BW58" si="29">BM33-3</f>
        <v>137</v>
      </c>
      <c r="BX33" s="71">
        <v>15</v>
      </c>
      <c r="BY33" s="61" t="s">
        <v>132</v>
      </c>
      <c r="BZ33" s="120" t="s">
        <v>189</v>
      </c>
      <c r="CA33" s="120" t="s">
        <v>136</v>
      </c>
      <c r="CB33" s="232">
        <f t="shared" si="9"/>
        <v>149</v>
      </c>
      <c r="CC33" s="71">
        <v>15</v>
      </c>
      <c r="CD33" s="61" t="s">
        <v>132</v>
      </c>
      <c r="CE33" s="120" t="s">
        <v>189</v>
      </c>
      <c r="CF33" s="120" t="s">
        <v>136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228">
        <v>110</v>
      </c>
      <c r="F34" s="71" t="s">
        <v>4</v>
      </c>
      <c r="G34" s="61" t="s">
        <v>132</v>
      </c>
      <c r="H34" s="120" t="s">
        <v>4</v>
      </c>
      <c r="I34" s="120" t="s">
        <v>4</v>
      </c>
      <c r="J34" s="228">
        <f t="shared" si="0"/>
        <v>122</v>
      </c>
      <c r="K34" s="71" t="s">
        <v>4</v>
      </c>
      <c r="L34" s="61" t="s">
        <v>132</v>
      </c>
      <c r="M34" s="120" t="s">
        <v>4</v>
      </c>
      <c r="N34" s="120" t="s">
        <v>4</v>
      </c>
      <c r="O34" s="39">
        <f t="shared" si="26"/>
        <v>107</v>
      </c>
      <c r="P34" s="71" t="s">
        <v>4</v>
      </c>
      <c r="Q34" s="61" t="s">
        <v>132</v>
      </c>
      <c r="R34" s="120" t="s">
        <v>4</v>
      </c>
      <c r="S34" s="120" t="s">
        <v>4</v>
      </c>
      <c r="T34" s="228">
        <f t="shared" si="24"/>
        <v>118</v>
      </c>
      <c r="U34" s="71" t="s">
        <v>4</v>
      </c>
      <c r="V34" s="61" t="s">
        <v>132</v>
      </c>
      <c r="W34" s="120" t="s">
        <v>4</v>
      </c>
      <c r="X34" s="120" t="s">
        <v>4</v>
      </c>
      <c r="Y34" s="228">
        <f>E34+15</f>
        <v>125</v>
      </c>
      <c r="Z34" s="175">
        <v>1</v>
      </c>
      <c r="AA34" s="176" t="s">
        <v>132</v>
      </c>
      <c r="AB34" s="120" t="s">
        <v>4</v>
      </c>
      <c r="AC34" s="120" t="s">
        <v>4</v>
      </c>
      <c r="AD34" s="228">
        <f t="shared" si="14"/>
        <v>137</v>
      </c>
      <c r="AE34" s="175">
        <v>1</v>
      </c>
      <c r="AF34" s="176" t="s">
        <v>132</v>
      </c>
      <c r="AG34" s="120" t="s">
        <v>4</v>
      </c>
      <c r="AH34" s="120" t="s">
        <v>4</v>
      </c>
      <c r="AI34" s="39">
        <f t="shared" si="27"/>
        <v>122</v>
      </c>
      <c r="AJ34" s="175">
        <v>1</v>
      </c>
      <c r="AK34" s="176" t="s">
        <v>132</v>
      </c>
      <c r="AL34" s="120" t="s">
        <v>4</v>
      </c>
      <c r="AM34" s="120" t="s">
        <v>4</v>
      </c>
      <c r="AN34" s="232">
        <f t="shared" si="4"/>
        <v>134</v>
      </c>
      <c r="AO34" s="175">
        <v>1</v>
      </c>
      <c r="AP34" s="176" t="s">
        <v>132</v>
      </c>
      <c r="AQ34" s="120" t="s">
        <v>4</v>
      </c>
      <c r="AR34" s="120" t="s">
        <v>4</v>
      </c>
      <c r="AS34" s="228">
        <v>110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228">
        <f t="shared" si="5"/>
        <v>122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39">
        <f t="shared" si="28"/>
        <v>107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228">
        <f t="shared" si="25"/>
        <v>118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228">
        <f>AS34+15</f>
        <v>125</v>
      </c>
      <c r="BN34" s="175">
        <v>1</v>
      </c>
      <c r="BO34" s="176" t="s">
        <v>132</v>
      </c>
      <c r="BP34" s="120" t="s">
        <v>4</v>
      </c>
      <c r="BQ34" s="120" t="s">
        <v>4</v>
      </c>
      <c r="BR34" s="228">
        <f t="shared" si="8"/>
        <v>137</v>
      </c>
      <c r="BS34" s="175">
        <v>1</v>
      </c>
      <c r="BT34" s="176" t="s">
        <v>132</v>
      </c>
      <c r="BU34" s="120" t="s">
        <v>4</v>
      </c>
      <c r="BV34" s="120" t="s">
        <v>4</v>
      </c>
      <c r="BW34" s="39">
        <f t="shared" si="29"/>
        <v>122</v>
      </c>
      <c r="BX34" s="175">
        <v>1</v>
      </c>
      <c r="BY34" s="176" t="s">
        <v>132</v>
      </c>
      <c r="BZ34" s="120" t="s">
        <v>4</v>
      </c>
      <c r="CA34" s="120" t="s">
        <v>4</v>
      </c>
      <c r="CB34" s="232">
        <f t="shared" si="9"/>
        <v>134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228">
        <v>110</v>
      </c>
      <c r="F35" s="71">
        <v>10</v>
      </c>
      <c r="G35" s="61" t="s">
        <v>132</v>
      </c>
      <c r="H35" s="120" t="s">
        <v>190</v>
      </c>
      <c r="I35" s="120" t="s">
        <v>140</v>
      </c>
      <c r="J35" s="228">
        <f t="shared" si="0"/>
        <v>122</v>
      </c>
      <c r="K35" s="71">
        <v>10</v>
      </c>
      <c r="L35" s="61" t="s">
        <v>132</v>
      </c>
      <c r="M35" s="120" t="s">
        <v>190</v>
      </c>
      <c r="N35" s="120" t="s">
        <v>140</v>
      </c>
      <c r="O35" s="39">
        <f t="shared" si="26"/>
        <v>107</v>
      </c>
      <c r="P35" s="71">
        <v>10</v>
      </c>
      <c r="Q35" s="61" t="s">
        <v>132</v>
      </c>
      <c r="R35" s="120" t="s">
        <v>190</v>
      </c>
      <c r="S35" s="120" t="s">
        <v>140</v>
      </c>
      <c r="T35" s="228">
        <f t="shared" si="24"/>
        <v>118</v>
      </c>
      <c r="U35" s="71">
        <v>10</v>
      </c>
      <c r="V35" s="61" t="s">
        <v>132</v>
      </c>
      <c r="W35" s="120" t="s">
        <v>190</v>
      </c>
      <c r="X35" s="120" t="s">
        <v>140</v>
      </c>
      <c r="Y35" s="228">
        <f t="shared" ref="Y35:Y39" si="30">E35+14</f>
        <v>124</v>
      </c>
      <c r="Z35" s="71">
        <v>10</v>
      </c>
      <c r="AA35" s="61" t="s">
        <v>132</v>
      </c>
      <c r="AB35" s="120" t="s">
        <v>190</v>
      </c>
      <c r="AC35" s="120" t="s">
        <v>140</v>
      </c>
      <c r="AD35" s="228">
        <f t="shared" si="14"/>
        <v>136</v>
      </c>
      <c r="AE35" s="71">
        <v>10</v>
      </c>
      <c r="AF35" s="61" t="s">
        <v>132</v>
      </c>
      <c r="AG35" s="120" t="s">
        <v>190</v>
      </c>
      <c r="AH35" s="120" t="s">
        <v>140</v>
      </c>
      <c r="AI35" s="39">
        <f t="shared" si="27"/>
        <v>121</v>
      </c>
      <c r="AJ35" s="71">
        <v>10</v>
      </c>
      <c r="AK35" s="61" t="s">
        <v>132</v>
      </c>
      <c r="AL35" s="120" t="s">
        <v>190</v>
      </c>
      <c r="AM35" s="120" t="s">
        <v>140</v>
      </c>
      <c r="AN35" s="232">
        <f t="shared" si="4"/>
        <v>133</v>
      </c>
      <c r="AO35" s="71">
        <v>10</v>
      </c>
      <c r="AP35" s="61" t="s">
        <v>132</v>
      </c>
      <c r="AQ35" s="120" t="s">
        <v>190</v>
      </c>
      <c r="AR35" s="120" t="s">
        <v>140</v>
      </c>
      <c r="AS35" s="228">
        <v>110</v>
      </c>
      <c r="AT35" s="71">
        <v>10</v>
      </c>
      <c r="AU35" s="61" t="s">
        <v>132</v>
      </c>
      <c r="AV35" s="120" t="s">
        <v>190</v>
      </c>
      <c r="AW35" s="120" t="s">
        <v>140</v>
      </c>
      <c r="AX35" s="228">
        <f t="shared" si="5"/>
        <v>122</v>
      </c>
      <c r="AY35" s="71">
        <v>10</v>
      </c>
      <c r="AZ35" s="61" t="s">
        <v>132</v>
      </c>
      <c r="BA35" s="120" t="s">
        <v>190</v>
      </c>
      <c r="BB35" s="120" t="s">
        <v>140</v>
      </c>
      <c r="BC35" s="39">
        <f t="shared" si="28"/>
        <v>107</v>
      </c>
      <c r="BD35" s="71">
        <v>10</v>
      </c>
      <c r="BE35" s="61" t="s">
        <v>132</v>
      </c>
      <c r="BF35" s="120" t="s">
        <v>190</v>
      </c>
      <c r="BG35" s="120" t="s">
        <v>140</v>
      </c>
      <c r="BH35" s="228">
        <f t="shared" si="25"/>
        <v>118</v>
      </c>
      <c r="BI35" s="71">
        <v>10</v>
      </c>
      <c r="BJ35" s="61" t="s">
        <v>132</v>
      </c>
      <c r="BK35" s="120" t="s">
        <v>190</v>
      </c>
      <c r="BL35" s="120" t="s">
        <v>140</v>
      </c>
      <c r="BM35" s="228">
        <f t="shared" ref="BM35:BM39" si="31">AS35+14</f>
        <v>124</v>
      </c>
      <c r="BN35" s="71">
        <v>10</v>
      </c>
      <c r="BO35" s="61" t="s">
        <v>132</v>
      </c>
      <c r="BP35" s="120" t="s">
        <v>190</v>
      </c>
      <c r="BQ35" s="120" t="s">
        <v>140</v>
      </c>
      <c r="BR35" s="228">
        <f t="shared" si="8"/>
        <v>136</v>
      </c>
      <c r="BS35" s="71">
        <v>10</v>
      </c>
      <c r="BT35" s="61" t="s">
        <v>132</v>
      </c>
      <c r="BU35" s="120" t="s">
        <v>190</v>
      </c>
      <c r="BV35" s="120" t="s">
        <v>140</v>
      </c>
      <c r="BW35" s="39">
        <f t="shared" si="29"/>
        <v>121</v>
      </c>
      <c r="BX35" s="71">
        <v>10</v>
      </c>
      <c r="BY35" s="61" t="s">
        <v>132</v>
      </c>
      <c r="BZ35" s="120" t="s">
        <v>190</v>
      </c>
      <c r="CA35" s="120" t="s">
        <v>140</v>
      </c>
      <c r="CB35" s="232">
        <f t="shared" si="9"/>
        <v>133</v>
      </c>
      <c r="CC35" s="71">
        <v>10</v>
      </c>
      <c r="CD35" s="61" t="s">
        <v>132</v>
      </c>
      <c r="CE35" s="120" t="s">
        <v>190</v>
      </c>
      <c r="CF35" s="120" t="s">
        <v>140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228">
        <v>100</v>
      </c>
      <c r="F36" s="71">
        <v>1</v>
      </c>
      <c r="G36" s="61" t="s">
        <v>132</v>
      </c>
      <c r="H36" s="120" t="s">
        <v>182</v>
      </c>
      <c r="I36" s="120" t="s">
        <v>140</v>
      </c>
      <c r="J36" s="228">
        <f t="shared" si="0"/>
        <v>112</v>
      </c>
      <c r="K36" s="71">
        <v>1</v>
      </c>
      <c r="L36" s="61" t="s">
        <v>132</v>
      </c>
      <c r="M36" s="120" t="s">
        <v>182</v>
      </c>
      <c r="N36" s="120" t="s">
        <v>140</v>
      </c>
      <c r="O36" s="39">
        <f t="shared" si="26"/>
        <v>97</v>
      </c>
      <c r="P36" s="71">
        <v>1</v>
      </c>
      <c r="Q36" s="61" t="s">
        <v>132</v>
      </c>
      <c r="R36" s="120" t="s">
        <v>182</v>
      </c>
      <c r="S36" s="120" t="s">
        <v>140</v>
      </c>
      <c r="T36" s="228">
        <f t="shared" si="24"/>
        <v>108</v>
      </c>
      <c r="U36" s="71">
        <v>1</v>
      </c>
      <c r="V36" s="61" t="s">
        <v>132</v>
      </c>
      <c r="W36" s="120" t="s">
        <v>182</v>
      </c>
      <c r="X36" s="120" t="s">
        <v>140</v>
      </c>
      <c r="Y36" s="228">
        <f t="shared" si="30"/>
        <v>114</v>
      </c>
      <c r="Z36" s="71">
        <v>1</v>
      </c>
      <c r="AA36" s="61" t="s">
        <v>132</v>
      </c>
      <c r="AB36" s="120" t="s">
        <v>182</v>
      </c>
      <c r="AC36" s="120" t="s">
        <v>140</v>
      </c>
      <c r="AD36" s="228">
        <f t="shared" si="14"/>
        <v>126</v>
      </c>
      <c r="AE36" s="71">
        <v>1</v>
      </c>
      <c r="AF36" s="61" t="s">
        <v>132</v>
      </c>
      <c r="AG36" s="120" t="s">
        <v>182</v>
      </c>
      <c r="AH36" s="120" t="s">
        <v>140</v>
      </c>
      <c r="AI36" s="39">
        <f t="shared" si="27"/>
        <v>111</v>
      </c>
      <c r="AJ36" s="71">
        <v>1</v>
      </c>
      <c r="AK36" s="61" t="s">
        <v>132</v>
      </c>
      <c r="AL36" s="120" t="s">
        <v>182</v>
      </c>
      <c r="AM36" s="120" t="s">
        <v>140</v>
      </c>
      <c r="AN36" s="232">
        <f t="shared" si="4"/>
        <v>123</v>
      </c>
      <c r="AO36" s="71">
        <v>1</v>
      </c>
      <c r="AP36" s="61" t="s">
        <v>132</v>
      </c>
      <c r="AQ36" s="120" t="s">
        <v>182</v>
      </c>
      <c r="AR36" s="120" t="s">
        <v>140</v>
      </c>
      <c r="AS36" s="228">
        <v>100</v>
      </c>
      <c r="AT36" s="71">
        <v>1</v>
      </c>
      <c r="AU36" s="61" t="s">
        <v>132</v>
      </c>
      <c r="AV36" s="120" t="s">
        <v>182</v>
      </c>
      <c r="AW36" s="120" t="s">
        <v>140</v>
      </c>
      <c r="AX36" s="228">
        <f t="shared" si="5"/>
        <v>112</v>
      </c>
      <c r="AY36" s="71">
        <v>1</v>
      </c>
      <c r="AZ36" s="61" t="s">
        <v>132</v>
      </c>
      <c r="BA36" s="120" t="s">
        <v>182</v>
      </c>
      <c r="BB36" s="120" t="s">
        <v>140</v>
      </c>
      <c r="BC36" s="39">
        <f t="shared" si="28"/>
        <v>97</v>
      </c>
      <c r="BD36" s="71">
        <v>1</v>
      </c>
      <c r="BE36" s="61" t="s">
        <v>132</v>
      </c>
      <c r="BF36" s="120" t="s">
        <v>182</v>
      </c>
      <c r="BG36" s="120" t="s">
        <v>140</v>
      </c>
      <c r="BH36" s="228">
        <f t="shared" si="25"/>
        <v>108</v>
      </c>
      <c r="BI36" s="71">
        <v>1</v>
      </c>
      <c r="BJ36" s="61" t="s">
        <v>132</v>
      </c>
      <c r="BK36" s="120" t="s">
        <v>182</v>
      </c>
      <c r="BL36" s="120" t="s">
        <v>140</v>
      </c>
      <c r="BM36" s="228">
        <f t="shared" si="31"/>
        <v>114</v>
      </c>
      <c r="BN36" s="71">
        <v>1</v>
      </c>
      <c r="BO36" s="61" t="s">
        <v>132</v>
      </c>
      <c r="BP36" s="120" t="s">
        <v>182</v>
      </c>
      <c r="BQ36" s="120" t="s">
        <v>140</v>
      </c>
      <c r="BR36" s="228">
        <f t="shared" si="8"/>
        <v>126</v>
      </c>
      <c r="BS36" s="71">
        <v>1</v>
      </c>
      <c r="BT36" s="61" t="s">
        <v>132</v>
      </c>
      <c r="BU36" s="120" t="s">
        <v>182</v>
      </c>
      <c r="BV36" s="120" t="s">
        <v>140</v>
      </c>
      <c r="BW36" s="39">
        <f t="shared" si="29"/>
        <v>111</v>
      </c>
      <c r="BX36" s="71">
        <v>1</v>
      </c>
      <c r="BY36" s="61" t="s">
        <v>132</v>
      </c>
      <c r="BZ36" s="120" t="s">
        <v>182</v>
      </c>
      <c r="CA36" s="120" t="s">
        <v>140</v>
      </c>
      <c r="CB36" s="232">
        <f t="shared" si="9"/>
        <v>123</v>
      </c>
      <c r="CC36" s="71">
        <v>1</v>
      </c>
      <c r="CD36" s="61" t="s">
        <v>132</v>
      </c>
      <c r="CE36" s="120" t="s">
        <v>182</v>
      </c>
      <c r="CF36" s="120" t="s">
        <v>140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228">
        <v>99</v>
      </c>
      <c r="F37" s="71" t="s">
        <v>4</v>
      </c>
      <c r="G37" s="61" t="s">
        <v>132</v>
      </c>
      <c r="H37" s="120" t="s">
        <v>4</v>
      </c>
      <c r="I37" s="120" t="s">
        <v>4</v>
      </c>
      <c r="J37" s="228">
        <f t="shared" si="0"/>
        <v>111</v>
      </c>
      <c r="K37" s="71" t="s">
        <v>4</v>
      </c>
      <c r="L37" s="61" t="s">
        <v>132</v>
      </c>
      <c r="M37" s="120" t="s">
        <v>4</v>
      </c>
      <c r="N37" s="120" t="s">
        <v>4</v>
      </c>
      <c r="O37" s="39">
        <f t="shared" si="26"/>
        <v>96</v>
      </c>
      <c r="P37" s="71" t="s">
        <v>4</v>
      </c>
      <c r="Q37" s="61" t="s">
        <v>132</v>
      </c>
      <c r="R37" s="120" t="s">
        <v>4</v>
      </c>
      <c r="S37" s="120" t="s">
        <v>4</v>
      </c>
      <c r="T37" s="228">
        <f t="shared" si="24"/>
        <v>107</v>
      </c>
      <c r="U37" s="71" t="s">
        <v>4</v>
      </c>
      <c r="V37" s="61" t="s">
        <v>132</v>
      </c>
      <c r="W37" s="120" t="s">
        <v>4</v>
      </c>
      <c r="X37" s="120" t="s">
        <v>4</v>
      </c>
      <c r="Y37" s="228">
        <f t="shared" si="30"/>
        <v>113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228">
        <f t="shared" si="14"/>
        <v>125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39">
        <f t="shared" si="27"/>
        <v>110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232">
        <f t="shared" si="4"/>
        <v>122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228">
        <v>99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228">
        <f t="shared" si="5"/>
        <v>111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39">
        <f t="shared" si="28"/>
        <v>96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228">
        <f t="shared" si="25"/>
        <v>107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228">
        <f t="shared" si="31"/>
        <v>113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228">
        <f t="shared" si="8"/>
        <v>125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39">
        <f t="shared" si="29"/>
        <v>110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232">
        <f t="shared" si="9"/>
        <v>122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228">
        <v>99</v>
      </c>
      <c r="F38" s="71" t="s">
        <v>4</v>
      </c>
      <c r="G38" s="115" t="s">
        <v>130</v>
      </c>
      <c r="H38" s="120" t="s">
        <v>4</v>
      </c>
      <c r="I38" s="120" t="s">
        <v>4</v>
      </c>
      <c r="J38" s="228">
        <f t="shared" si="0"/>
        <v>111</v>
      </c>
      <c r="K38" s="71" t="s">
        <v>4</v>
      </c>
      <c r="L38" s="115" t="s">
        <v>130</v>
      </c>
      <c r="M38" s="120" t="s">
        <v>4</v>
      </c>
      <c r="N38" s="120" t="s">
        <v>4</v>
      </c>
      <c r="O38" s="39">
        <f t="shared" si="26"/>
        <v>96</v>
      </c>
      <c r="P38" s="71" t="s">
        <v>4</v>
      </c>
      <c r="Q38" s="115" t="s">
        <v>130</v>
      </c>
      <c r="R38" s="120" t="s">
        <v>4</v>
      </c>
      <c r="S38" s="120" t="s">
        <v>4</v>
      </c>
      <c r="T38" s="228">
        <f t="shared" si="24"/>
        <v>107</v>
      </c>
      <c r="U38" s="71" t="s">
        <v>4</v>
      </c>
      <c r="V38" s="115" t="s">
        <v>130</v>
      </c>
      <c r="W38" s="120" t="s">
        <v>4</v>
      </c>
      <c r="X38" s="120" t="s">
        <v>4</v>
      </c>
      <c r="Y38" s="228">
        <f t="shared" si="30"/>
        <v>113</v>
      </c>
      <c r="Z38" s="71" t="s">
        <v>4</v>
      </c>
      <c r="AA38" s="115" t="s">
        <v>130</v>
      </c>
      <c r="AB38" s="120" t="s">
        <v>4</v>
      </c>
      <c r="AC38" s="120" t="s">
        <v>4</v>
      </c>
      <c r="AD38" s="228">
        <f t="shared" si="14"/>
        <v>125</v>
      </c>
      <c r="AE38" s="71" t="s">
        <v>4</v>
      </c>
      <c r="AF38" s="115" t="s">
        <v>130</v>
      </c>
      <c r="AG38" s="120" t="s">
        <v>4</v>
      </c>
      <c r="AH38" s="120" t="s">
        <v>4</v>
      </c>
      <c r="AI38" s="39">
        <f t="shared" si="27"/>
        <v>110</v>
      </c>
      <c r="AJ38" s="71" t="s">
        <v>4</v>
      </c>
      <c r="AK38" s="115" t="s">
        <v>130</v>
      </c>
      <c r="AL38" s="120" t="s">
        <v>4</v>
      </c>
      <c r="AM38" s="120" t="s">
        <v>4</v>
      </c>
      <c r="AN38" s="232">
        <f t="shared" si="4"/>
        <v>122</v>
      </c>
      <c r="AO38" s="71" t="s">
        <v>4</v>
      </c>
      <c r="AP38" s="115" t="s">
        <v>130</v>
      </c>
      <c r="AQ38" s="120" t="s">
        <v>4</v>
      </c>
      <c r="AR38" s="120" t="s">
        <v>4</v>
      </c>
      <c r="AS38" s="228">
        <v>99</v>
      </c>
      <c r="AT38" s="71" t="s">
        <v>4</v>
      </c>
      <c r="AU38" s="115" t="s">
        <v>130</v>
      </c>
      <c r="AV38" s="120" t="s">
        <v>4</v>
      </c>
      <c r="AW38" s="120" t="s">
        <v>4</v>
      </c>
      <c r="AX38" s="228">
        <f t="shared" si="5"/>
        <v>111</v>
      </c>
      <c r="AY38" s="71" t="s">
        <v>4</v>
      </c>
      <c r="AZ38" s="115" t="s">
        <v>130</v>
      </c>
      <c r="BA38" s="120" t="s">
        <v>4</v>
      </c>
      <c r="BB38" s="120" t="s">
        <v>4</v>
      </c>
      <c r="BC38" s="39">
        <f t="shared" si="28"/>
        <v>96</v>
      </c>
      <c r="BD38" s="71" t="s">
        <v>4</v>
      </c>
      <c r="BE38" s="115" t="s">
        <v>130</v>
      </c>
      <c r="BF38" s="120" t="s">
        <v>4</v>
      </c>
      <c r="BG38" s="120" t="s">
        <v>4</v>
      </c>
      <c r="BH38" s="228">
        <f t="shared" si="25"/>
        <v>107</v>
      </c>
      <c r="BI38" s="71" t="s">
        <v>4</v>
      </c>
      <c r="BJ38" s="115" t="s">
        <v>130</v>
      </c>
      <c r="BK38" s="120" t="s">
        <v>4</v>
      </c>
      <c r="BL38" s="120" t="s">
        <v>4</v>
      </c>
      <c r="BM38" s="228">
        <f t="shared" si="31"/>
        <v>113</v>
      </c>
      <c r="BN38" s="71" t="s">
        <v>4</v>
      </c>
      <c r="BO38" s="115" t="s">
        <v>130</v>
      </c>
      <c r="BP38" s="120" t="s">
        <v>4</v>
      </c>
      <c r="BQ38" s="120" t="s">
        <v>4</v>
      </c>
      <c r="BR38" s="228">
        <f t="shared" si="8"/>
        <v>125</v>
      </c>
      <c r="BS38" s="71" t="s">
        <v>4</v>
      </c>
      <c r="BT38" s="115" t="s">
        <v>130</v>
      </c>
      <c r="BU38" s="120" t="s">
        <v>4</v>
      </c>
      <c r="BV38" s="120" t="s">
        <v>4</v>
      </c>
      <c r="BW38" s="39">
        <f t="shared" si="29"/>
        <v>110</v>
      </c>
      <c r="BX38" s="71" t="s">
        <v>4</v>
      </c>
      <c r="BY38" s="115" t="s">
        <v>130</v>
      </c>
      <c r="BZ38" s="120" t="s">
        <v>4</v>
      </c>
      <c r="CA38" s="120" t="s">
        <v>4</v>
      </c>
      <c r="CB38" s="232">
        <f t="shared" si="9"/>
        <v>122</v>
      </c>
      <c r="CC38" s="71" t="s">
        <v>4</v>
      </c>
      <c r="CD38" s="115" t="s">
        <v>130</v>
      </c>
      <c r="CE38" s="120" t="s">
        <v>4</v>
      </c>
      <c r="CF38" s="120" t="s">
        <v>4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228">
        <v>99</v>
      </c>
      <c r="F39" s="71">
        <v>15</v>
      </c>
      <c r="G39" s="61" t="s">
        <v>130</v>
      </c>
      <c r="H39" s="120" t="s">
        <v>205</v>
      </c>
      <c r="I39" s="120" t="s">
        <v>135</v>
      </c>
      <c r="J39" s="228">
        <f t="shared" si="0"/>
        <v>111</v>
      </c>
      <c r="K39" s="71">
        <v>15</v>
      </c>
      <c r="L39" s="61" t="s">
        <v>130</v>
      </c>
      <c r="M39" s="120" t="s">
        <v>205</v>
      </c>
      <c r="N39" s="120" t="s">
        <v>135</v>
      </c>
      <c r="O39" s="39">
        <f t="shared" si="26"/>
        <v>96</v>
      </c>
      <c r="P39" s="71">
        <v>15</v>
      </c>
      <c r="Q39" s="61" t="s">
        <v>130</v>
      </c>
      <c r="R39" s="120" t="s">
        <v>205</v>
      </c>
      <c r="S39" s="120" t="s">
        <v>135</v>
      </c>
      <c r="T39" s="228">
        <f t="shared" si="24"/>
        <v>107</v>
      </c>
      <c r="U39" s="71">
        <v>15</v>
      </c>
      <c r="V39" s="61" t="s">
        <v>130</v>
      </c>
      <c r="W39" s="120" t="s">
        <v>205</v>
      </c>
      <c r="X39" s="120" t="s">
        <v>135</v>
      </c>
      <c r="Y39" s="228">
        <f t="shared" si="30"/>
        <v>113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228">
        <f t="shared" si="14"/>
        <v>125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39">
        <f t="shared" si="27"/>
        <v>110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232">
        <f t="shared" si="4"/>
        <v>122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228">
        <v>99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228">
        <f t="shared" si="5"/>
        <v>111</v>
      </c>
      <c r="AY39" s="71">
        <v>15</v>
      </c>
      <c r="AZ39" s="61" t="s">
        <v>130</v>
      </c>
      <c r="BA39" s="120" t="s">
        <v>205</v>
      </c>
      <c r="BB39" s="120" t="s">
        <v>135</v>
      </c>
      <c r="BC39" s="39">
        <f t="shared" si="28"/>
        <v>96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228">
        <f t="shared" si="25"/>
        <v>107</v>
      </c>
      <c r="BI39" s="71">
        <v>15</v>
      </c>
      <c r="BJ39" s="61" t="s">
        <v>130</v>
      </c>
      <c r="BK39" s="120" t="s">
        <v>205</v>
      </c>
      <c r="BL39" s="120" t="s">
        <v>135</v>
      </c>
      <c r="BM39" s="228">
        <f t="shared" si="31"/>
        <v>113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228">
        <f t="shared" si="8"/>
        <v>125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39">
        <f t="shared" si="29"/>
        <v>110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232">
        <f t="shared" si="9"/>
        <v>122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229">
        <v>99</v>
      </c>
      <c r="F40" s="118">
        <v>45</v>
      </c>
      <c r="G40" s="110" t="s">
        <v>130</v>
      </c>
      <c r="H40" s="123" t="s">
        <v>205</v>
      </c>
      <c r="I40" s="123" t="s">
        <v>4</v>
      </c>
      <c r="J40" s="229">
        <f t="shared" si="0"/>
        <v>111</v>
      </c>
      <c r="K40" s="118">
        <v>45</v>
      </c>
      <c r="L40" s="110" t="s">
        <v>130</v>
      </c>
      <c r="M40" s="123" t="s">
        <v>205</v>
      </c>
      <c r="N40" s="123" t="s">
        <v>4</v>
      </c>
      <c r="O40" s="39">
        <f t="shared" si="26"/>
        <v>96</v>
      </c>
      <c r="P40" s="118">
        <v>45</v>
      </c>
      <c r="Q40" s="110" t="s">
        <v>130</v>
      </c>
      <c r="R40" s="123" t="s">
        <v>205</v>
      </c>
      <c r="S40" s="123" t="s">
        <v>4</v>
      </c>
      <c r="T40" s="229">
        <f t="shared" si="24"/>
        <v>107</v>
      </c>
      <c r="U40" s="118">
        <v>45</v>
      </c>
      <c r="V40" s="110" t="s">
        <v>130</v>
      </c>
      <c r="W40" s="123" t="s">
        <v>205</v>
      </c>
      <c r="X40" s="123" t="s">
        <v>4</v>
      </c>
      <c r="Y40" s="229">
        <f>E40+14</f>
        <v>113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229">
        <f t="shared" si="14"/>
        <v>125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39">
        <f t="shared" si="27"/>
        <v>110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232">
        <f t="shared" si="4"/>
        <v>122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229">
        <v>99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229">
        <f t="shared" si="5"/>
        <v>111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39">
        <f t="shared" si="28"/>
        <v>96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229">
        <f t="shared" si="25"/>
        <v>107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229">
        <f>AS40+14</f>
        <v>113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229">
        <f t="shared" si="8"/>
        <v>125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39">
        <f t="shared" si="29"/>
        <v>110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232">
        <f t="shared" si="9"/>
        <v>122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226">
        <v>98</v>
      </c>
      <c r="F41" s="69" t="s">
        <v>4</v>
      </c>
      <c r="G41" s="59" t="s">
        <v>131</v>
      </c>
      <c r="H41" s="119" t="s">
        <v>4</v>
      </c>
      <c r="I41" s="119" t="s">
        <v>4</v>
      </c>
      <c r="J41" s="226">
        <f t="shared" si="0"/>
        <v>110</v>
      </c>
      <c r="K41" s="69" t="s">
        <v>4</v>
      </c>
      <c r="L41" s="59" t="s">
        <v>131</v>
      </c>
      <c r="M41" s="119" t="s">
        <v>4</v>
      </c>
      <c r="N41" s="119" t="s">
        <v>4</v>
      </c>
      <c r="O41" s="39">
        <f t="shared" si="26"/>
        <v>95</v>
      </c>
      <c r="P41" s="69" t="s">
        <v>4</v>
      </c>
      <c r="Q41" s="59" t="s">
        <v>131</v>
      </c>
      <c r="R41" s="119" t="s">
        <v>4</v>
      </c>
      <c r="S41" s="119" t="s">
        <v>4</v>
      </c>
      <c r="T41" s="226">
        <f t="shared" si="24"/>
        <v>106</v>
      </c>
      <c r="U41" s="69" t="s">
        <v>4</v>
      </c>
      <c r="V41" s="59" t="s">
        <v>131</v>
      </c>
      <c r="W41" s="119" t="s">
        <v>4</v>
      </c>
      <c r="X41" s="119" t="s">
        <v>4</v>
      </c>
      <c r="Y41" s="226">
        <f t="shared" ref="Y41:Y42" si="32">E41+15</f>
        <v>113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226">
        <f t="shared" si="14"/>
        <v>125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39">
        <f t="shared" si="27"/>
        <v>110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232">
        <f t="shared" si="4"/>
        <v>122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226">
        <v>98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226">
        <f t="shared" si="5"/>
        <v>110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39">
        <f t="shared" si="28"/>
        <v>95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226">
        <f t="shared" si="25"/>
        <v>106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226">
        <f t="shared" ref="BM41:BM42" si="33">AS41+15</f>
        <v>113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226">
        <f t="shared" si="8"/>
        <v>125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39">
        <f t="shared" si="29"/>
        <v>110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232">
        <f t="shared" si="9"/>
        <v>122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228">
        <v>98</v>
      </c>
      <c r="F42" s="71" t="s">
        <v>4</v>
      </c>
      <c r="G42" s="61" t="s">
        <v>130</v>
      </c>
      <c r="H42" s="121" t="s">
        <v>4</v>
      </c>
      <c r="I42" s="121" t="s">
        <v>4</v>
      </c>
      <c r="J42" s="228">
        <f t="shared" si="0"/>
        <v>110</v>
      </c>
      <c r="K42" s="71" t="s">
        <v>4</v>
      </c>
      <c r="L42" s="61" t="s">
        <v>130</v>
      </c>
      <c r="M42" s="121" t="s">
        <v>4</v>
      </c>
      <c r="N42" s="121" t="s">
        <v>4</v>
      </c>
      <c r="O42" s="39">
        <f t="shared" si="26"/>
        <v>95</v>
      </c>
      <c r="P42" s="71" t="s">
        <v>4</v>
      </c>
      <c r="Q42" s="61" t="s">
        <v>130</v>
      </c>
      <c r="R42" s="121" t="s">
        <v>4</v>
      </c>
      <c r="S42" s="121" t="s">
        <v>4</v>
      </c>
      <c r="T42" s="228">
        <f t="shared" si="24"/>
        <v>106</v>
      </c>
      <c r="U42" s="71" t="s">
        <v>4</v>
      </c>
      <c r="V42" s="61" t="s">
        <v>130</v>
      </c>
      <c r="W42" s="121" t="s">
        <v>4</v>
      </c>
      <c r="X42" s="121" t="s">
        <v>4</v>
      </c>
      <c r="Y42" s="228">
        <f t="shared" si="32"/>
        <v>113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228">
        <f t="shared" si="14"/>
        <v>125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39">
        <f t="shared" si="27"/>
        <v>110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232">
        <f t="shared" si="4"/>
        <v>122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228">
        <v>98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228">
        <f t="shared" si="5"/>
        <v>110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39">
        <f t="shared" si="28"/>
        <v>95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228">
        <f t="shared" si="25"/>
        <v>106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228">
        <f t="shared" si="33"/>
        <v>113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228">
        <f t="shared" si="8"/>
        <v>125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39">
        <f t="shared" si="29"/>
        <v>110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232">
        <f t="shared" si="9"/>
        <v>122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228">
        <v>98</v>
      </c>
      <c r="F43" s="71" t="s">
        <v>4</v>
      </c>
      <c r="G43" s="61" t="s">
        <v>132</v>
      </c>
      <c r="H43" s="121" t="s">
        <v>4</v>
      </c>
      <c r="I43" s="121" t="s">
        <v>4</v>
      </c>
      <c r="J43" s="228">
        <f t="shared" si="0"/>
        <v>110</v>
      </c>
      <c r="K43" s="71" t="s">
        <v>4</v>
      </c>
      <c r="L43" s="61" t="s">
        <v>132</v>
      </c>
      <c r="M43" s="121" t="s">
        <v>4</v>
      </c>
      <c r="N43" s="121" t="s">
        <v>4</v>
      </c>
      <c r="O43" s="39">
        <f t="shared" si="26"/>
        <v>95</v>
      </c>
      <c r="P43" s="71" t="s">
        <v>4</v>
      </c>
      <c r="Q43" s="61" t="s">
        <v>132</v>
      </c>
      <c r="R43" s="121" t="s">
        <v>4</v>
      </c>
      <c r="S43" s="121" t="s">
        <v>4</v>
      </c>
      <c r="T43" s="228">
        <f t="shared" si="24"/>
        <v>106</v>
      </c>
      <c r="U43" s="71" t="s">
        <v>4</v>
      </c>
      <c r="V43" s="61" t="s">
        <v>132</v>
      </c>
      <c r="W43" s="121" t="s">
        <v>4</v>
      </c>
      <c r="X43" s="121" t="s">
        <v>4</v>
      </c>
      <c r="Y43" s="228">
        <f>E43+15</f>
        <v>113</v>
      </c>
      <c r="Z43" s="175">
        <v>5</v>
      </c>
      <c r="AA43" s="176" t="s">
        <v>132</v>
      </c>
      <c r="AB43" s="121" t="s">
        <v>4</v>
      </c>
      <c r="AC43" s="121" t="s">
        <v>4</v>
      </c>
      <c r="AD43" s="228">
        <f t="shared" si="14"/>
        <v>125</v>
      </c>
      <c r="AE43" s="175">
        <v>5</v>
      </c>
      <c r="AF43" s="176" t="s">
        <v>132</v>
      </c>
      <c r="AG43" s="121" t="s">
        <v>4</v>
      </c>
      <c r="AH43" s="121" t="s">
        <v>4</v>
      </c>
      <c r="AI43" s="39">
        <f t="shared" si="27"/>
        <v>110</v>
      </c>
      <c r="AJ43" s="175">
        <v>5</v>
      </c>
      <c r="AK43" s="176" t="s">
        <v>132</v>
      </c>
      <c r="AL43" s="121" t="s">
        <v>4</v>
      </c>
      <c r="AM43" s="121" t="s">
        <v>4</v>
      </c>
      <c r="AN43" s="232">
        <f t="shared" si="4"/>
        <v>122</v>
      </c>
      <c r="AO43" s="175">
        <v>5</v>
      </c>
      <c r="AP43" s="176" t="s">
        <v>132</v>
      </c>
      <c r="AQ43" s="121" t="s">
        <v>4</v>
      </c>
      <c r="AR43" s="121" t="s">
        <v>4</v>
      </c>
      <c r="AS43" s="228">
        <v>98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228">
        <f t="shared" si="5"/>
        <v>110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39">
        <f t="shared" si="28"/>
        <v>95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228">
        <f t="shared" si="25"/>
        <v>106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228">
        <f>AS43+15</f>
        <v>113</v>
      </c>
      <c r="BN43" s="175">
        <v>5</v>
      </c>
      <c r="BO43" s="176" t="s">
        <v>132</v>
      </c>
      <c r="BP43" s="121" t="s">
        <v>4</v>
      </c>
      <c r="BQ43" s="121" t="s">
        <v>4</v>
      </c>
      <c r="BR43" s="228">
        <f t="shared" si="8"/>
        <v>125</v>
      </c>
      <c r="BS43" s="175">
        <v>5</v>
      </c>
      <c r="BT43" s="176" t="s">
        <v>132</v>
      </c>
      <c r="BU43" s="121" t="s">
        <v>4</v>
      </c>
      <c r="BV43" s="121" t="s">
        <v>4</v>
      </c>
      <c r="BW43" s="39">
        <f t="shared" si="29"/>
        <v>110</v>
      </c>
      <c r="BX43" s="175">
        <v>5</v>
      </c>
      <c r="BY43" s="176" t="s">
        <v>132</v>
      </c>
      <c r="BZ43" s="121" t="s">
        <v>4</v>
      </c>
      <c r="CA43" s="121" t="s">
        <v>4</v>
      </c>
      <c r="CB43" s="232">
        <f t="shared" si="9"/>
        <v>122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229">
        <v>98</v>
      </c>
      <c r="F44" s="118" t="s">
        <v>4</v>
      </c>
      <c r="G44" s="110" t="s">
        <v>130</v>
      </c>
      <c r="H44" s="123" t="s">
        <v>4</v>
      </c>
      <c r="I44" s="123" t="s">
        <v>4</v>
      </c>
      <c r="J44" s="229">
        <f t="shared" si="0"/>
        <v>110</v>
      </c>
      <c r="K44" s="118" t="s">
        <v>4</v>
      </c>
      <c r="L44" s="110" t="s">
        <v>130</v>
      </c>
      <c r="M44" s="123" t="s">
        <v>4</v>
      </c>
      <c r="N44" s="123" t="s">
        <v>4</v>
      </c>
      <c r="O44" s="39">
        <f t="shared" si="26"/>
        <v>95</v>
      </c>
      <c r="P44" s="118" t="s">
        <v>4</v>
      </c>
      <c r="Q44" s="110" t="s">
        <v>130</v>
      </c>
      <c r="R44" s="123" t="s">
        <v>4</v>
      </c>
      <c r="S44" s="123" t="s">
        <v>4</v>
      </c>
      <c r="T44" s="229">
        <f t="shared" si="24"/>
        <v>106</v>
      </c>
      <c r="U44" s="118" t="s">
        <v>4</v>
      </c>
      <c r="V44" s="110" t="s">
        <v>130</v>
      </c>
      <c r="W44" s="123" t="s">
        <v>4</v>
      </c>
      <c r="X44" s="123" t="s">
        <v>4</v>
      </c>
      <c r="Y44" s="229">
        <f>E44+10</f>
        <v>108</v>
      </c>
      <c r="Z44" s="188">
        <v>60</v>
      </c>
      <c r="AA44" s="189" t="s">
        <v>130</v>
      </c>
      <c r="AB44" s="192" t="s">
        <v>205</v>
      </c>
      <c r="AC44" s="123" t="s">
        <v>4</v>
      </c>
      <c r="AD44" s="229">
        <f t="shared" si="14"/>
        <v>120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39">
        <f t="shared" si="27"/>
        <v>105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232">
        <f t="shared" si="4"/>
        <v>117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229">
        <v>98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229">
        <f t="shared" si="5"/>
        <v>110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39">
        <f t="shared" si="28"/>
        <v>95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229">
        <f t="shared" si="25"/>
        <v>106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229">
        <f>AS44+10</f>
        <v>108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229">
        <f t="shared" si="8"/>
        <v>120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39">
        <f t="shared" si="29"/>
        <v>105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232">
        <f t="shared" si="9"/>
        <v>117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31">
        <v>98</v>
      </c>
      <c r="F45" s="73">
        <v>3.6</v>
      </c>
      <c r="G45" s="109" t="s">
        <v>131</v>
      </c>
      <c r="H45" s="124" t="s">
        <v>134</v>
      </c>
      <c r="I45" s="124" t="s">
        <v>4</v>
      </c>
      <c r="J45" s="231">
        <f t="shared" si="0"/>
        <v>110</v>
      </c>
      <c r="K45" s="225">
        <v>4</v>
      </c>
      <c r="L45" s="174" t="s">
        <v>131</v>
      </c>
      <c r="M45" s="129" t="s">
        <v>134</v>
      </c>
      <c r="N45" s="119" t="s">
        <v>4</v>
      </c>
      <c r="O45" s="39">
        <f t="shared" si="26"/>
        <v>95</v>
      </c>
      <c r="P45" s="173">
        <v>3.4</v>
      </c>
      <c r="Q45" s="179" t="s">
        <v>131</v>
      </c>
      <c r="R45" s="124" t="s">
        <v>134</v>
      </c>
      <c r="S45" s="124" t="s">
        <v>4</v>
      </c>
      <c r="T45" s="231">
        <f t="shared" si="24"/>
        <v>106</v>
      </c>
      <c r="U45" s="225">
        <v>3.8</v>
      </c>
      <c r="V45" s="174" t="s">
        <v>131</v>
      </c>
      <c r="W45" s="129" t="s">
        <v>134</v>
      </c>
      <c r="X45" s="119" t="s">
        <v>4</v>
      </c>
      <c r="Y45" s="231">
        <f t="shared" ref="Y45:Y50" si="34">E45+9</f>
        <v>107</v>
      </c>
      <c r="Z45" s="73">
        <v>3.6</v>
      </c>
      <c r="AA45" s="109" t="s">
        <v>131</v>
      </c>
      <c r="AB45" s="124" t="s">
        <v>134</v>
      </c>
      <c r="AC45" s="124" t="s">
        <v>4</v>
      </c>
      <c r="AD45" s="231">
        <f t="shared" si="14"/>
        <v>119</v>
      </c>
      <c r="AE45" s="225">
        <v>4</v>
      </c>
      <c r="AF45" s="174" t="s">
        <v>131</v>
      </c>
      <c r="AG45" s="129" t="s">
        <v>134</v>
      </c>
      <c r="AH45" s="119" t="s">
        <v>4</v>
      </c>
      <c r="AI45" s="39">
        <f t="shared" ref="AI45:AI56" si="35">Y45-3</f>
        <v>104</v>
      </c>
      <c r="AJ45" s="173">
        <v>3.4</v>
      </c>
      <c r="AK45" s="179" t="s">
        <v>131</v>
      </c>
      <c r="AL45" s="124" t="s">
        <v>134</v>
      </c>
      <c r="AM45" s="124" t="s">
        <v>4</v>
      </c>
      <c r="AN45" s="232">
        <f t="shared" si="4"/>
        <v>116</v>
      </c>
      <c r="AO45" s="225">
        <v>3.8</v>
      </c>
      <c r="AP45" s="174" t="s">
        <v>131</v>
      </c>
      <c r="AQ45" s="129" t="s">
        <v>134</v>
      </c>
      <c r="AR45" s="119" t="s">
        <v>4</v>
      </c>
      <c r="AS45" s="231">
        <v>98</v>
      </c>
      <c r="AT45" s="73">
        <v>3.6</v>
      </c>
      <c r="AU45" s="109" t="s">
        <v>131</v>
      </c>
      <c r="AV45" s="124" t="s">
        <v>134</v>
      </c>
      <c r="AW45" s="124" t="s">
        <v>4</v>
      </c>
      <c r="AX45" s="231">
        <f t="shared" si="5"/>
        <v>110</v>
      </c>
      <c r="AY45" s="225">
        <v>4</v>
      </c>
      <c r="AZ45" s="174" t="s">
        <v>131</v>
      </c>
      <c r="BA45" s="129" t="s">
        <v>134</v>
      </c>
      <c r="BB45" s="119" t="s">
        <v>4</v>
      </c>
      <c r="BC45" s="39">
        <f t="shared" si="28"/>
        <v>95</v>
      </c>
      <c r="BD45" s="173">
        <v>3.4</v>
      </c>
      <c r="BE45" s="179" t="s">
        <v>131</v>
      </c>
      <c r="BF45" s="124" t="s">
        <v>134</v>
      </c>
      <c r="BG45" s="124" t="s">
        <v>4</v>
      </c>
      <c r="BH45" s="231">
        <f t="shared" si="25"/>
        <v>106</v>
      </c>
      <c r="BI45" s="225">
        <v>3.8</v>
      </c>
      <c r="BJ45" s="174" t="s">
        <v>131</v>
      </c>
      <c r="BK45" s="129" t="s">
        <v>134</v>
      </c>
      <c r="BL45" s="119" t="s">
        <v>4</v>
      </c>
      <c r="BM45" s="231">
        <f t="shared" ref="BM45:BM50" si="36">AS45+9</f>
        <v>107</v>
      </c>
      <c r="BN45" s="73">
        <v>3.6</v>
      </c>
      <c r="BO45" s="109" t="s">
        <v>131</v>
      </c>
      <c r="BP45" s="124" t="s">
        <v>134</v>
      </c>
      <c r="BQ45" s="124" t="s">
        <v>4</v>
      </c>
      <c r="BR45" s="231">
        <f t="shared" si="8"/>
        <v>119</v>
      </c>
      <c r="BS45" s="225">
        <v>4</v>
      </c>
      <c r="BT45" s="174" t="s">
        <v>131</v>
      </c>
      <c r="BU45" s="129" t="s">
        <v>134</v>
      </c>
      <c r="BV45" s="119" t="s">
        <v>4</v>
      </c>
      <c r="BW45" s="39">
        <f t="shared" si="29"/>
        <v>104</v>
      </c>
      <c r="BX45" s="173">
        <v>3.4</v>
      </c>
      <c r="BY45" s="179" t="s">
        <v>131</v>
      </c>
      <c r="BZ45" s="124" t="s">
        <v>134</v>
      </c>
      <c r="CA45" s="124" t="s">
        <v>4</v>
      </c>
      <c r="CB45" s="232">
        <f t="shared" si="9"/>
        <v>116</v>
      </c>
      <c r="CC45" s="225">
        <v>3.8</v>
      </c>
      <c r="CD45" s="174" t="s">
        <v>131</v>
      </c>
      <c r="CE45" s="129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32">
        <v>97</v>
      </c>
      <c r="F46" s="70" t="s">
        <v>4</v>
      </c>
      <c r="G46" s="61" t="s">
        <v>130</v>
      </c>
      <c r="H46" s="125" t="s">
        <v>4</v>
      </c>
      <c r="I46" s="125" t="s">
        <v>4</v>
      </c>
      <c r="J46" s="232">
        <f t="shared" si="0"/>
        <v>109</v>
      </c>
      <c r="K46" s="70" t="s">
        <v>4</v>
      </c>
      <c r="L46" s="61" t="s">
        <v>130</v>
      </c>
      <c r="M46" s="125" t="s">
        <v>4</v>
      </c>
      <c r="N46" s="125" t="s">
        <v>4</v>
      </c>
      <c r="O46" s="39">
        <f t="shared" si="26"/>
        <v>94</v>
      </c>
      <c r="P46" s="70" t="s">
        <v>4</v>
      </c>
      <c r="Q46" s="61" t="s">
        <v>130</v>
      </c>
      <c r="R46" s="125" t="s">
        <v>4</v>
      </c>
      <c r="S46" s="125" t="s">
        <v>4</v>
      </c>
      <c r="T46" s="232">
        <f t="shared" si="24"/>
        <v>105</v>
      </c>
      <c r="U46" s="70" t="s">
        <v>4</v>
      </c>
      <c r="V46" s="61" t="s">
        <v>130</v>
      </c>
      <c r="W46" s="125" t="s">
        <v>4</v>
      </c>
      <c r="X46" s="125" t="s">
        <v>4</v>
      </c>
      <c r="Y46" s="232">
        <f t="shared" si="34"/>
        <v>106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232">
        <f t="shared" si="14"/>
        <v>118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39">
        <f t="shared" si="35"/>
        <v>103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32">
        <f t="shared" si="4"/>
        <v>115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32">
        <v>97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232">
        <f t="shared" si="5"/>
        <v>109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39">
        <f t="shared" si="28"/>
        <v>94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32">
        <f t="shared" si="25"/>
        <v>105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32">
        <f t="shared" si="36"/>
        <v>106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232">
        <f t="shared" si="8"/>
        <v>118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39">
        <f t="shared" si="29"/>
        <v>103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32">
        <f t="shared" si="9"/>
        <v>115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32">
        <v>96</v>
      </c>
      <c r="F47" s="74">
        <v>60</v>
      </c>
      <c r="G47" s="147" t="s">
        <v>130</v>
      </c>
      <c r="H47" s="126" t="s">
        <v>134</v>
      </c>
      <c r="I47" s="126" t="s">
        <v>140</v>
      </c>
      <c r="J47" s="232">
        <f t="shared" si="0"/>
        <v>108</v>
      </c>
      <c r="K47" s="74">
        <v>60</v>
      </c>
      <c r="L47" s="147" t="s">
        <v>130</v>
      </c>
      <c r="M47" s="126" t="s">
        <v>134</v>
      </c>
      <c r="N47" s="126" t="s">
        <v>140</v>
      </c>
      <c r="O47" s="39">
        <f t="shared" si="26"/>
        <v>93</v>
      </c>
      <c r="P47" s="74">
        <v>60</v>
      </c>
      <c r="Q47" s="147" t="s">
        <v>130</v>
      </c>
      <c r="R47" s="126" t="s">
        <v>134</v>
      </c>
      <c r="S47" s="126" t="s">
        <v>140</v>
      </c>
      <c r="T47" s="232">
        <f t="shared" si="24"/>
        <v>104</v>
      </c>
      <c r="U47" s="74">
        <v>60</v>
      </c>
      <c r="V47" s="147" t="s">
        <v>130</v>
      </c>
      <c r="W47" s="126" t="s">
        <v>134</v>
      </c>
      <c r="X47" s="126" t="s">
        <v>140</v>
      </c>
      <c r="Y47" s="232">
        <f t="shared" si="34"/>
        <v>105</v>
      </c>
      <c r="Z47" s="74">
        <v>60</v>
      </c>
      <c r="AA47" s="147" t="s">
        <v>130</v>
      </c>
      <c r="AB47" s="126" t="s">
        <v>134</v>
      </c>
      <c r="AC47" s="126" t="s">
        <v>140</v>
      </c>
      <c r="AD47" s="232">
        <f t="shared" si="14"/>
        <v>117</v>
      </c>
      <c r="AE47" s="74">
        <v>60</v>
      </c>
      <c r="AF47" s="147" t="s">
        <v>130</v>
      </c>
      <c r="AG47" s="126" t="s">
        <v>134</v>
      </c>
      <c r="AH47" s="126" t="s">
        <v>140</v>
      </c>
      <c r="AI47" s="39">
        <f t="shared" si="35"/>
        <v>102</v>
      </c>
      <c r="AJ47" s="74">
        <v>60</v>
      </c>
      <c r="AK47" s="147" t="s">
        <v>130</v>
      </c>
      <c r="AL47" s="126" t="s">
        <v>134</v>
      </c>
      <c r="AM47" s="126" t="s">
        <v>140</v>
      </c>
      <c r="AN47" s="232">
        <f t="shared" si="4"/>
        <v>114</v>
      </c>
      <c r="AO47" s="74">
        <v>60</v>
      </c>
      <c r="AP47" s="147" t="s">
        <v>130</v>
      </c>
      <c r="AQ47" s="126" t="s">
        <v>134</v>
      </c>
      <c r="AR47" s="126" t="s">
        <v>140</v>
      </c>
      <c r="AS47" s="232">
        <v>96</v>
      </c>
      <c r="AT47" s="74">
        <v>60</v>
      </c>
      <c r="AU47" s="147" t="s">
        <v>130</v>
      </c>
      <c r="AV47" s="126" t="s">
        <v>134</v>
      </c>
      <c r="AW47" s="126" t="s">
        <v>140</v>
      </c>
      <c r="AX47" s="232">
        <f t="shared" si="5"/>
        <v>108</v>
      </c>
      <c r="AY47" s="74">
        <v>60</v>
      </c>
      <c r="AZ47" s="147" t="s">
        <v>130</v>
      </c>
      <c r="BA47" s="126" t="s">
        <v>134</v>
      </c>
      <c r="BB47" s="126" t="s">
        <v>140</v>
      </c>
      <c r="BC47" s="39">
        <f t="shared" si="28"/>
        <v>93</v>
      </c>
      <c r="BD47" s="74">
        <v>60</v>
      </c>
      <c r="BE47" s="147" t="s">
        <v>130</v>
      </c>
      <c r="BF47" s="126" t="s">
        <v>134</v>
      </c>
      <c r="BG47" s="126" t="s">
        <v>140</v>
      </c>
      <c r="BH47" s="232">
        <f t="shared" si="25"/>
        <v>104</v>
      </c>
      <c r="BI47" s="74">
        <v>60</v>
      </c>
      <c r="BJ47" s="147" t="s">
        <v>130</v>
      </c>
      <c r="BK47" s="126" t="s">
        <v>134</v>
      </c>
      <c r="BL47" s="126" t="s">
        <v>140</v>
      </c>
      <c r="BM47" s="232">
        <f t="shared" si="36"/>
        <v>105</v>
      </c>
      <c r="BN47" s="74">
        <v>60</v>
      </c>
      <c r="BO47" s="147" t="s">
        <v>130</v>
      </c>
      <c r="BP47" s="126" t="s">
        <v>134</v>
      </c>
      <c r="BQ47" s="126" t="s">
        <v>140</v>
      </c>
      <c r="BR47" s="232">
        <f t="shared" si="8"/>
        <v>117</v>
      </c>
      <c r="BS47" s="74">
        <v>60</v>
      </c>
      <c r="BT47" s="147" t="s">
        <v>130</v>
      </c>
      <c r="BU47" s="126" t="s">
        <v>134</v>
      </c>
      <c r="BV47" s="126" t="s">
        <v>140</v>
      </c>
      <c r="BW47" s="39">
        <f t="shared" si="29"/>
        <v>102</v>
      </c>
      <c r="BX47" s="74">
        <v>60</v>
      </c>
      <c r="BY47" s="147" t="s">
        <v>130</v>
      </c>
      <c r="BZ47" s="126" t="s">
        <v>134</v>
      </c>
      <c r="CA47" s="126" t="s">
        <v>140</v>
      </c>
      <c r="CB47" s="232">
        <f t="shared" si="9"/>
        <v>114</v>
      </c>
      <c r="CC47" s="74">
        <v>60</v>
      </c>
      <c r="CD47" s="147" t="s">
        <v>130</v>
      </c>
      <c r="CE47" s="126" t="s">
        <v>134</v>
      </c>
      <c r="CF47" s="126" t="s">
        <v>140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32">
        <v>95</v>
      </c>
      <c r="F48" s="74">
        <v>3</v>
      </c>
      <c r="G48" s="63" t="s">
        <v>132</v>
      </c>
      <c r="H48" s="127" t="s">
        <v>181</v>
      </c>
      <c r="I48" s="127" t="s">
        <v>140</v>
      </c>
      <c r="J48" s="232">
        <f t="shared" si="0"/>
        <v>107</v>
      </c>
      <c r="K48" s="74">
        <v>3</v>
      </c>
      <c r="L48" s="63" t="s">
        <v>132</v>
      </c>
      <c r="M48" s="127" t="s">
        <v>181</v>
      </c>
      <c r="N48" s="127" t="s">
        <v>140</v>
      </c>
      <c r="O48" s="39">
        <f t="shared" si="26"/>
        <v>92</v>
      </c>
      <c r="P48" s="74">
        <v>3</v>
      </c>
      <c r="Q48" s="63" t="s">
        <v>132</v>
      </c>
      <c r="R48" s="127" t="s">
        <v>181</v>
      </c>
      <c r="S48" s="127" t="s">
        <v>140</v>
      </c>
      <c r="T48" s="232">
        <f t="shared" si="24"/>
        <v>103</v>
      </c>
      <c r="U48" s="74">
        <v>3</v>
      </c>
      <c r="V48" s="63" t="s">
        <v>132</v>
      </c>
      <c r="W48" s="127" t="s">
        <v>181</v>
      </c>
      <c r="X48" s="127" t="s">
        <v>140</v>
      </c>
      <c r="Y48" s="232">
        <f t="shared" si="34"/>
        <v>104</v>
      </c>
      <c r="Z48" s="74">
        <v>3</v>
      </c>
      <c r="AA48" s="63" t="s">
        <v>132</v>
      </c>
      <c r="AB48" s="127" t="s">
        <v>181</v>
      </c>
      <c r="AC48" s="127" t="s">
        <v>140</v>
      </c>
      <c r="AD48" s="232">
        <f t="shared" si="14"/>
        <v>116</v>
      </c>
      <c r="AE48" s="74">
        <v>3</v>
      </c>
      <c r="AF48" s="63" t="s">
        <v>132</v>
      </c>
      <c r="AG48" s="127" t="s">
        <v>181</v>
      </c>
      <c r="AH48" s="127" t="s">
        <v>140</v>
      </c>
      <c r="AI48" s="39">
        <f t="shared" si="35"/>
        <v>101</v>
      </c>
      <c r="AJ48" s="74">
        <v>3</v>
      </c>
      <c r="AK48" s="63" t="s">
        <v>132</v>
      </c>
      <c r="AL48" s="127" t="s">
        <v>181</v>
      </c>
      <c r="AM48" s="127" t="s">
        <v>140</v>
      </c>
      <c r="AN48" s="232">
        <f t="shared" si="4"/>
        <v>113</v>
      </c>
      <c r="AO48" s="74">
        <v>3</v>
      </c>
      <c r="AP48" s="63" t="s">
        <v>132</v>
      </c>
      <c r="AQ48" s="127" t="s">
        <v>181</v>
      </c>
      <c r="AR48" s="127" t="s">
        <v>140</v>
      </c>
      <c r="AS48" s="232">
        <v>95</v>
      </c>
      <c r="AT48" s="74">
        <v>3</v>
      </c>
      <c r="AU48" s="63" t="s">
        <v>132</v>
      </c>
      <c r="AV48" s="127" t="s">
        <v>181</v>
      </c>
      <c r="AW48" s="127" t="s">
        <v>140</v>
      </c>
      <c r="AX48" s="232">
        <f t="shared" si="5"/>
        <v>107</v>
      </c>
      <c r="AY48" s="74">
        <v>3</v>
      </c>
      <c r="AZ48" s="63" t="s">
        <v>132</v>
      </c>
      <c r="BA48" s="127" t="s">
        <v>181</v>
      </c>
      <c r="BB48" s="127" t="s">
        <v>140</v>
      </c>
      <c r="BC48" s="39">
        <f t="shared" si="28"/>
        <v>92</v>
      </c>
      <c r="BD48" s="74">
        <v>3</v>
      </c>
      <c r="BE48" s="63" t="s">
        <v>132</v>
      </c>
      <c r="BF48" s="127" t="s">
        <v>181</v>
      </c>
      <c r="BG48" s="127" t="s">
        <v>140</v>
      </c>
      <c r="BH48" s="232">
        <f t="shared" si="25"/>
        <v>103</v>
      </c>
      <c r="BI48" s="74">
        <v>3</v>
      </c>
      <c r="BJ48" s="63" t="s">
        <v>132</v>
      </c>
      <c r="BK48" s="127" t="s">
        <v>181</v>
      </c>
      <c r="BL48" s="127" t="s">
        <v>140</v>
      </c>
      <c r="BM48" s="232">
        <f t="shared" si="36"/>
        <v>104</v>
      </c>
      <c r="BN48" s="74">
        <v>3</v>
      </c>
      <c r="BO48" s="63" t="s">
        <v>132</v>
      </c>
      <c r="BP48" s="127" t="s">
        <v>181</v>
      </c>
      <c r="BQ48" s="127" t="s">
        <v>140</v>
      </c>
      <c r="BR48" s="232">
        <f t="shared" si="8"/>
        <v>116</v>
      </c>
      <c r="BS48" s="74">
        <v>3</v>
      </c>
      <c r="BT48" s="63" t="s">
        <v>132</v>
      </c>
      <c r="BU48" s="127" t="s">
        <v>181</v>
      </c>
      <c r="BV48" s="127" t="s">
        <v>140</v>
      </c>
      <c r="BW48" s="39">
        <f t="shared" si="29"/>
        <v>101</v>
      </c>
      <c r="BX48" s="74">
        <v>3</v>
      </c>
      <c r="BY48" s="63" t="s">
        <v>132</v>
      </c>
      <c r="BZ48" s="127" t="s">
        <v>181</v>
      </c>
      <c r="CA48" s="127" t="s">
        <v>140</v>
      </c>
      <c r="CB48" s="232">
        <f t="shared" si="9"/>
        <v>113</v>
      </c>
      <c r="CC48" s="74">
        <v>3</v>
      </c>
      <c r="CD48" s="63" t="s">
        <v>132</v>
      </c>
      <c r="CE48" s="127" t="s">
        <v>181</v>
      </c>
      <c r="CF48" s="127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32">
        <v>92</v>
      </c>
      <c r="F49" s="74" t="s">
        <v>4</v>
      </c>
      <c r="G49" s="147" t="s">
        <v>130</v>
      </c>
      <c r="H49" s="127" t="s">
        <v>4</v>
      </c>
      <c r="I49" s="127" t="s">
        <v>4</v>
      </c>
      <c r="J49" s="232">
        <f t="shared" si="0"/>
        <v>104</v>
      </c>
      <c r="K49" s="74" t="s">
        <v>4</v>
      </c>
      <c r="L49" s="147" t="s">
        <v>130</v>
      </c>
      <c r="M49" s="127" t="s">
        <v>4</v>
      </c>
      <c r="N49" s="127" t="s">
        <v>4</v>
      </c>
      <c r="O49" s="39">
        <f t="shared" si="26"/>
        <v>89</v>
      </c>
      <c r="P49" s="74" t="s">
        <v>4</v>
      </c>
      <c r="Q49" s="147" t="s">
        <v>130</v>
      </c>
      <c r="R49" s="127" t="s">
        <v>4</v>
      </c>
      <c r="S49" s="127" t="s">
        <v>4</v>
      </c>
      <c r="T49" s="232">
        <f t="shared" si="24"/>
        <v>100</v>
      </c>
      <c r="U49" s="74" t="s">
        <v>4</v>
      </c>
      <c r="V49" s="147" t="s">
        <v>130</v>
      </c>
      <c r="W49" s="127" t="s">
        <v>4</v>
      </c>
      <c r="X49" s="127" t="s">
        <v>4</v>
      </c>
      <c r="Y49" s="232">
        <f t="shared" si="34"/>
        <v>101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32">
        <f t="shared" si="14"/>
        <v>113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39">
        <f t="shared" si="35"/>
        <v>98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32">
        <f t="shared" si="4"/>
        <v>110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32">
        <v>92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232">
        <f t="shared" si="5"/>
        <v>104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39">
        <f t="shared" si="28"/>
        <v>89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232">
        <f t="shared" si="25"/>
        <v>100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32">
        <f t="shared" si="36"/>
        <v>101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232">
        <f t="shared" si="8"/>
        <v>113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39">
        <f t="shared" si="29"/>
        <v>98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232">
        <f t="shared" si="9"/>
        <v>110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32">
        <v>92</v>
      </c>
      <c r="F50" s="74">
        <v>15</v>
      </c>
      <c r="G50" s="63" t="s">
        <v>130</v>
      </c>
      <c r="H50" s="127" t="s">
        <v>205</v>
      </c>
      <c r="I50" s="127" t="s">
        <v>135</v>
      </c>
      <c r="J50" s="232">
        <f t="shared" si="0"/>
        <v>104</v>
      </c>
      <c r="K50" s="74">
        <v>15</v>
      </c>
      <c r="L50" s="63" t="s">
        <v>130</v>
      </c>
      <c r="M50" s="127" t="s">
        <v>205</v>
      </c>
      <c r="N50" s="127" t="s">
        <v>135</v>
      </c>
      <c r="O50" s="39">
        <f t="shared" si="26"/>
        <v>89</v>
      </c>
      <c r="P50" s="74">
        <v>15</v>
      </c>
      <c r="Q50" s="63" t="s">
        <v>130</v>
      </c>
      <c r="R50" s="127" t="s">
        <v>205</v>
      </c>
      <c r="S50" s="127" t="s">
        <v>135</v>
      </c>
      <c r="T50" s="232">
        <f t="shared" si="24"/>
        <v>100</v>
      </c>
      <c r="U50" s="74">
        <v>15</v>
      </c>
      <c r="V50" s="63" t="s">
        <v>130</v>
      </c>
      <c r="W50" s="127" t="s">
        <v>205</v>
      </c>
      <c r="X50" s="127" t="s">
        <v>135</v>
      </c>
      <c r="Y50" s="232">
        <f t="shared" si="34"/>
        <v>101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32">
        <f t="shared" si="14"/>
        <v>113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39">
        <f t="shared" si="35"/>
        <v>98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32">
        <f t="shared" si="4"/>
        <v>110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32">
        <v>92</v>
      </c>
      <c r="AT50" s="74">
        <v>15</v>
      </c>
      <c r="AU50" s="63" t="s">
        <v>130</v>
      </c>
      <c r="AV50" s="127" t="s">
        <v>205</v>
      </c>
      <c r="AW50" s="127" t="s">
        <v>135</v>
      </c>
      <c r="AX50" s="232">
        <f t="shared" si="5"/>
        <v>104</v>
      </c>
      <c r="AY50" s="74">
        <v>15</v>
      </c>
      <c r="AZ50" s="63" t="s">
        <v>130</v>
      </c>
      <c r="BA50" s="127" t="s">
        <v>205</v>
      </c>
      <c r="BB50" s="127" t="s">
        <v>135</v>
      </c>
      <c r="BC50" s="39">
        <f t="shared" si="28"/>
        <v>89</v>
      </c>
      <c r="BD50" s="74">
        <v>15</v>
      </c>
      <c r="BE50" s="63" t="s">
        <v>130</v>
      </c>
      <c r="BF50" s="127" t="s">
        <v>205</v>
      </c>
      <c r="BG50" s="127" t="s">
        <v>135</v>
      </c>
      <c r="BH50" s="232">
        <f t="shared" si="25"/>
        <v>100</v>
      </c>
      <c r="BI50" s="74">
        <v>15</v>
      </c>
      <c r="BJ50" s="63" t="s">
        <v>130</v>
      </c>
      <c r="BK50" s="127" t="s">
        <v>205</v>
      </c>
      <c r="BL50" s="127" t="s">
        <v>135</v>
      </c>
      <c r="BM50" s="232">
        <f t="shared" si="36"/>
        <v>101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32">
        <f t="shared" si="8"/>
        <v>113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39">
        <f t="shared" si="29"/>
        <v>98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32">
        <f t="shared" si="9"/>
        <v>110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33">
        <v>92</v>
      </c>
      <c r="F51" s="76">
        <v>45</v>
      </c>
      <c r="G51" s="110" t="s">
        <v>130</v>
      </c>
      <c r="H51" s="133" t="s">
        <v>205</v>
      </c>
      <c r="I51" s="133" t="s">
        <v>4</v>
      </c>
      <c r="J51" s="233">
        <f t="shared" si="0"/>
        <v>104</v>
      </c>
      <c r="K51" s="76">
        <v>45</v>
      </c>
      <c r="L51" s="110" t="s">
        <v>130</v>
      </c>
      <c r="M51" s="133" t="s">
        <v>205</v>
      </c>
      <c r="N51" s="133" t="s">
        <v>4</v>
      </c>
      <c r="O51" s="39">
        <f t="shared" si="26"/>
        <v>89</v>
      </c>
      <c r="P51" s="76">
        <v>45</v>
      </c>
      <c r="Q51" s="110" t="s">
        <v>130</v>
      </c>
      <c r="R51" s="133" t="s">
        <v>205</v>
      </c>
      <c r="S51" s="133" t="s">
        <v>4</v>
      </c>
      <c r="T51" s="233">
        <f t="shared" si="24"/>
        <v>100</v>
      </c>
      <c r="U51" s="76">
        <v>45</v>
      </c>
      <c r="V51" s="110" t="s">
        <v>130</v>
      </c>
      <c r="W51" s="133" t="s">
        <v>205</v>
      </c>
      <c r="X51" s="133" t="s">
        <v>4</v>
      </c>
      <c r="Y51" s="233">
        <f>E51+9</f>
        <v>101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33">
        <f t="shared" si="14"/>
        <v>113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39">
        <f t="shared" si="35"/>
        <v>98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32">
        <f t="shared" si="4"/>
        <v>110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33">
        <v>92</v>
      </c>
      <c r="AT51" s="76">
        <v>45</v>
      </c>
      <c r="AU51" s="110" t="s">
        <v>130</v>
      </c>
      <c r="AV51" s="133" t="s">
        <v>205</v>
      </c>
      <c r="AW51" s="133" t="s">
        <v>4</v>
      </c>
      <c r="AX51" s="233">
        <f t="shared" si="5"/>
        <v>104</v>
      </c>
      <c r="AY51" s="76">
        <v>45</v>
      </c>
      <c r="AZ51" s="110" t="s">
        <v>130</v>
      </c>
      <c r="BA51" s="133" t="s">
        <v>205</v>
      </c>
      <c r="BB51" s="133" t="s">
        <v>4</v>
      </c>
      <c r="BC51" s="39">
        <f t="shared" si="28"/>
        <v>89</v>
      </c>
      <c r="BD51" s="76">
        <v>45</v>
      </c>
      <c r="BE51" s="110" t="s">
        <v>130</v>
      </c>
      <c r="BF51" s="133" t="s">
        <v>205</v>
      </c>
      <c r="BG51" s="133" t="s">
        <v>4</v>
      </c>
      <c r="BH51" s="233">
        <f t="shared" si="25"/>
        <v>100</v>
      </c>
      <c r="BI51" s="76">
        <v>45</v>
      </c>
      <c r="BJ51" s="110" t="s">
        <v>130</v>
      </c>
      <c r="BK51" s="133" t="s">
        <v>205</v>
      </c>
      <c r="BL51" s="133" t="s">
        <v>4</v>
      </c>
      <c r="BM51" s="233">
        <f>AS51+9</f>
        <v>101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33">
        <f t="shared" si="8"/>
        <v>113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39">
        <f t="shared" si="29"/>
        <v>98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32">
        <f t="shared" si="9"/>
        <v>110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9" t="s">
        <v>201</v>
      </c>
      <c r="E52" s="234">
        <v>91</v>
      </c>
      <c r="F52" s="149" t="s">
        <v>4</v>
      </c>
      <c r="G52" s="59" t="s">
        <v>131</v>
      </c>
      <c r="H52" s="124" t="s">
        <v>4</v>
      </c>
      <c r="I52" s="124" t="s">
        <v>4</v>
      </c>
      <c r="J52" s="234">
        <f t="shared" si="0"/>
        <v>103</v>
      </c>
      <c r="K52" s="149" t="s">
        <v>4</v>
      </c>
      <c r="L52" s="59" t="s">
        <v>131</v>
      </c>
      <c r="M52" s="124" t="s">
        <v>4</v>
      </c>
      <c r="N52" s="124" t="s">
        <v>4</v>
      </c>
      <c r="O52" s="39">
        <f t="shared" si="26"/>
        <v>88</v>
      </c>
      <c r="P52" s="149" t="s">
        <v>4</v>
      </c>
      <c r="Q52" s="59" t="s">
        <v>131</v>
      </c>
      <c r="R52" s="124" t="s">
        <v>4</v>
      </c>
      <c r="S52" s="124" t="s">
        <v>4</v>
      </c>
      <c r="T52" s="234">
        <f t="shared" si="24"/>
        <v>99</v>
      </c>
      <c r="U52" s="149" t="s">
        <v>4</v>
      </c>
      <c r="V52" s="59" t="s">
        <v>131</v>
      </c>
      <c r="W52" s="124" t="s">
        <v>4</v>
      </c>
      <c r="X52" s="124" t="s">
        <v>4</v>
      </c>
      <c r="Y52" s="234">
        <f t="shared" ref="Y52:Y53" si="37">E52+10</f>
        <v>101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234">
        <f t="shared" si="14"/>
        <v>113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39">
        <f t="shared" si="35"/>
        <v>98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232">
        <f t="shared" si="4"/>
        <v>110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234">
        <v>91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234">
        <f t="shared" si="5"/>
        <v>103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39">
        <f t="shared" si="28"/>
        <v>88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234">
        <f t="shared" si="25"/>
        <v>99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234">
        <f t="shared" ref="BM52:BM53" si="38">AS52+10</f>
        <v>101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234">
        <f t="shared" si="8"/>
        <v>113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39">
        <f t="shared" si="29"/>
        <v>98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232">
        <f t="shared" si="9"/>
        <v>110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20" t="s">
        <v>179</v>
      </c>
      <c r="E53" s="227">
        <v>91</v>
      </c>
      <c r="F53" s="71" t="s">
        <v>4</v>
      </c>
      <c r="G53" s="61" t="s">
        <v>130</v>
      </c>
      <c r="H53" s="121" t="s">
        <v>4</v>
      </c>
      <c r="I53" s="121" t="s">
        <v>4</v>
      </c>
      <c r="J53" s="227">
        <f t="shared" si="0"/>
        <v>103</v>
      </c>
      <c r="K53" s="71" t="s">
        <v>4</v>
      </c>
      <c r="L53" s="61" t="s">
        <v>130</v>
      </c>
      <c r="M53" s="121" t="s">
        <v>4</v>
      </c>
      <c r="N53" s="121" t="s">
        <v>4</v>
      </c>
      <c r="O53" s="39">
        <f t="shared" si="26"/>
        <v>88</v>
      </c>
      <c r="P53" s="71" t="s">
        <v>4</v>
      </c>
      <c r="Q53" s="61" t="s">
        <v>130</v>
      </c>
      <c r="R53" s="121" t="s">
        <v>4</v>
      </c>
      <c r="S53" s="121" t="s">
        <v>4</v>
      </c>
      <c r="T53" s="227">
        <f t="shared" si="24"/>
        <v>99</v>
      </c>
      <c r="U53" s="71" t="s">
        <v>4</v>
      </c>
      <c r="V53" s="61" t="s">
        <v>130</v>
      </c>
      <c r="W53" s="121" t="s">
        <v>4</v>
      </c>
      <c r="X53" s="121" t="s">
        <v>4</v>
      </c>
      <c r="Y53" s="227">
        <f t="shared" si="37"/>
        <v>101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227">
        <f t="shared" si="14"/>
        <v>113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39">
        <f t="shared" si="35"/>
        <v>98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232">
        <f t="shared" si="4"/>
        <v>110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227">
        <v>91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227">
        <f t="shared" si="5"/>
        <v>103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39">
        <f t="shared" si="28"/>
        <v>88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227">
        <f t="shared" si="25"/>
        <v>99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227">
        <f t="shared" si="38"/>
        <v>101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227">
        <f t="shared" si="8"/>
        <v>113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39">
        <f t="shared" si="29"/>
        <v>98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232">
        <f t="shared" si="9"/>
        <v>110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20" t="s">
        <v>179</v>
      </c>
      <c r="E54" s="227">
        <v>91</v>
      </c>
      <c r="F54" s="70" t="s">
        <v>4</v>
      </c>
      <c r="G54" s="61" t="s">
        <v>132</v>
      </c>
      <c r="H54" s="127" t="s">
        <v>4</v>
      </c>
      <c r="I54" s="127" t="s">
        <v>4</v>
      </c>
      <c r="J54" s="227">
        <f t="shared" si="0"/>
        <v>103</v>
      </c>
      <c r="K54" s="70" t="s">
        <v>4</v>
      </c>
      <c r="L54" s="61" t="s">
        <v>132</v>
      </c>
      <c r="M54" s="127" t="s">
        <v>4</v>
      </c>
      <c r="N54" s="127" t="s">
        <v>4</v>
      </c>
      <c r="O54" s="39">
        <f t="shared" si="26"/>
        <v>88</v>
      </c>
      <c r="P54" s="70" t="s">
        <v>4</v>
      </c>
      <c r="Q54" s="61" t="s">
        <v>132</v>
      </c>
      <c r="R54" s="127" t="s">
        <v>4</v>
      </c>
      <c r="S54" s="127" t="s">
        <v>4</v>
      </c>
      <c r="T54" s="227">
        <f t="shared" si="24"/>
        <v>99</v>
      </c>
      <c r="U54" s="70" t="s">
        <v>4</v>
      </c>
      <c r="V54" s="61" t="s">
        <v>132</v>
      </c>
      <c r="W54" s="127" t="s">
        <v>4</v>
      </c>
      <c r="X54" s="127" t="s">
        <v>4</v>
      </c>
      <c r="Y54" s="227">
        <f>E54+10</f>
        <v>101</v>
      </c>
      <c r="Z54" s="190">
        <v>2</v>
      </c>
      <c r="AA54" s="168" t="s">
        <v>132</v>
      </c>
      <c r="AB54" s="127" t="s">
        <v>4</v>
      </c>
      <c r="AC54" s="127" t="s">
        <v>4</v>
      </c>
      <c r="AD54" s="227">
        <f t="shared" si="14"/>
        <v>113</v>
      </c>
      <c r="AE54" s="190">
        <v>2</v>
      </c>
      <c r="AF54" s="168" t="s">
        <v>132</v>
      </c>
      <c r="AG54" s="127" t="s">
        <v>4</v>
      </c>
      <c r="AH54" s="127" t="s">
        <v>4</v>
      </c>
      <c r="AI54" s="39">
        <f t="shared" si="35"/>
        <v>98</v>
      </c>
      <c r="AJ54" s="190">
        <v>2</v>
      </c>
      <c r="AK54" s="168" t="s">
        <v>132</v>
      </c>
      <c r="AL54" s="127" t="s">
        <v>4</v>
      </c>
      <c r="AM54" s="127" t="s">
        <v>4</v>
      </c>
      <c r="AN54" s="232">
        <f t="shared" si="4"/>
        <v>110</v>
      </c>
      <c r="AO54" s="190">
        <v>2</v>
      </c>
      <c r="AP54" s="168" t="s">
        <v>132</v>
      </c>
      <c r="AQ54" s="127" t="s">
        <v>4</v>
      </c>
      <c r="AR54" s="127" t="s">
        <v>4</v>
      </c>
      <c r="AS54" s="227">
        <v>91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227">
        <f t="shared" si="5"/>
        <v>103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39">
        <f t="shared" si="28"/>
        <v>88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227">
        <f t="shared" si="25"/>
        <v>99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227">
        <f>AS54+10</f>
        <v>101</v>
      </c>
      <c r="BN54" s="190">
        <v>2</v>
      </c>
      <c r="BO54" s="168" t="s">
        <v>132</v>
      </c>
      <c r="BP54" s="127" t="s">
        <v>4</v>
      </c>
      <c r="BQ54" s="127" t="s">
        <v>4</v>
      </c>
      <c r="BR54" s="227">
        <f t="shared" si="8"/>
        <v>113</v>
      </c>
      <c r="BS54" s="190">
        <v>2</v>
      </c>
      <c r="BT54" s="168" t="s">
        <v>132</v>
      </c>
      <c r="BU54" s="127" t="s">
        <v>4</v>
      </c>
      <c r="BV54" s="127" t="s">
        <v>4</v>
      </c>
      <c r="BW54" s="39">
        <f t="shared" si="29"/>
        <v>98</v>
      </c>
      <c r="BX54" s="190">
        <v>2</v>
      </c>
      <c r="BY54" s="168" t="s">
        <v>132</v>
      </c>
      <c r="BZ54" s="127" t="s">
        <v>4</v>
      </c>
      <c r="CA54" s="127" t="s">
        <v>4</v>
      </c>
      <c r="CB54" s="232">
        <f t="shared" si="9"/>
        <v>110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21" t="s">
        <v>179</v>
      </c>
      <c r="E55" s="233">
        <v>91</v>
      </c>
      <c r="F55" s="76" t="s">
        <v>4</v>
      </c>
      <c r="G55" s="110" t="s">
        <v>130</v>
      </c>
      <c r="H55" s="133" t="s">
        <v>4</v>
      </c>
      <c r="I55" s="133" t="s">
        <v>4</v>
      </c>
      <c r="J55" s="233">
        <f t="shared" si="0"/>
        <v>103</v>
      </c>
      <c r="K55" s="76" t="s">
        <v>4</v>
      </c>
      <c r="L55" s="110" t="s">
        <v>130</v>
      </c>
      <c r="M55" s="133" t="s">
        <v>4</v>
      </c>
      <c r="N55" s="133" t="s">
        <v>4</v>
      </c>
      <c r="O55" s="39">
        <f t="shared" si="26"/>
        <v>88</v>
      </c>
      <c r="P55" s="76" t="s">
        <v>4</v>
      </c>
      <c r="Q55" s="110" t="s">
        <v>130</v>
      </c>
      <c r="R55" s="133" t="s">
        <v>4</v>
      </c>
      <c r="S55" s="133" t="s">
        <v>4</v>
      </c>
      <c r="T55" s="233">
        <f t="shared" si="24"/>
        <v>99</v>
      </c>
      <c r="U55" s="76" t="s">
        <v>4</v>
      </c>
      <c r="V55" s="110" t="s">
        <v>130</v>
      </c>
      <c r="W55" s="133" t="s">
        <v>4</v>
      </c>
      <c r="X55" s="133" t="s">
        <v>4</v>
      </c>
      <c r="Y55" s="233">
        <f>E55+8</f>
        <v>99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33">
        <f t="shared" si="14"/>
        <v>111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39">
        <f t="shared" si="35"/>
        <v>96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32">
        <f t="shared" si="4"/>
        <v>108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33">
        <v>91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33">
        <f t="shared" si="5"/>
        <v>103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39">
        <f t="shared" si="28"/>
        <v>88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33">
        <f t="shared" si="25"/>
        <v>99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33">
        <f>AS55+8</f>
        <v>99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33">
        <f t="shared" si="8"/>
        <v>111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39">
        <f t="shared" si="29"/>
        <v>96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32">
        <f t="shared" si="9"/>
        <v>108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31">
        <v>91</v>
      </c>
      <c r="F56" s="73">
        <v>3.4</v>
      </c>
      <c r="G56" s="109" t="s">
        <v>131</v>
      </c>
      <c r="H56" s="119" t="s">
        <v>134</v>
      </c>
      <c r="I56" s="119" t="s">
        <v>4</v>
      </c>
      <c r="J56" s="231">
        <f t="shared" si="0"/>
        <v>103</v>
      </c>
      <c r="K56" s="73">
        <v>3.4</v>
      </c>
      <c r="L56" s="109" t="s">
        <v>131</v>
      </c>
      <c r="M56" s="119" t="s">
        <v>134</v>
      </c>
      <c r="N56" s="119" t="s">
        <v>4</v>
      </c>
      <c r="O56" s="39">
        <f t="shared" si="26"/>
        <v>88</v>
      </c>
      <c r="P56" s="173">
        <v>3.2</v>
      </c>
      <c r="Q56" s="179" t="s">
        <v>131</v>
      </c>
      <c r="R56" s="119" t="s">
        <v>134</v>
      </c>
      <c r="S56" s="119" t="s">
        <v>4</v>
      </c>
      <c r="T56" s="231">
        <f t="shared" si="24"/>
        <v>99</v>
      </c>
      <c r="U56" s="173">
        <v>3.2</v>
      </c>
      <c r="V56" s="179" t="s">
        <v>131</v>
      </c>
      <c r="W56" s="119" t="s">
        <v>134</v>
      </c>
      <c r="X56" s="119" t="s">
        <v>4</v>
      </c>
      <c r="Y56" s="231">
        <f t="shared" ref="Y56:Y73" si="39">E56+7</f>
        <v>98</v>
      </c>
      <c r="Z56" s="73">
        <v>3.4</v>
      </c>
      <c r="AA56" s="109" t="s">
        <v>131</v>
      </c>
      <c r="AB56" s="119" t="s">
        <v>134</v>
      </c>
      <c r="AC56" s="119" t="s">
        <v>4</v>
      </c>
      <c r="AD56" s="231">
        <f t="shared" si="14"/>
        <v>110</v>
      </c>
      <c r="AE56" s="73">
        <v>3.4</v>
      </c>
      <c r="AF56" s="109" t="s">
        <v>131</v>
      </c>
      <c r="AG56" s="119" t="s">
        <v>134</v>
      </c>
      <c r="AH56" s="119" t="s">
        <v>4</v>
      </c>
      <c r="AI56" s="39">
        <f t="shared" si="35"/>
        <v>95</v>
      </c>
      <c r="AJ56" s="173">
        <v>3.2</v>
      </c>
      <c r="AK56" s="179" t="s">
        <v>131</v>
      </c>
      <c r="AL56" s="119" t="s">
        <v>134</v>
      </c>
      <c r="AM56" s="119" t="s">
        <v>4</v>
      </c>
      <c r="AN56" s="232">
        <f t="shared" si="4"/>
        <v>107</v>
      </c>
      <c r="AO56" s="173">
        <v>3.2</v>
      </c>
      <c r="AP56" s="179" t="s">
        <v>131</v>
      </c>
      <c r="AQ56" s="119" t="s">
        <v>134</v>
      </c>
      <c r="AR56" s="119" t="s">
        <v>4</v>
      </c>
      <c r="AS56" s="231">
        <v>91</v>
      </c>
      <c r="AT56" s="73">
        <v>3.4</v>
      </c>
      <c r="AU56" s="109" t="s">
        <v>131</v>
      </c>
      <c r="AV56" s="119" t="s">
        <v>134</v>
      </c>
      <c r="AW56" s="119" t="s">
        <v>4</v>
      </c>
      <c r="AX56" s="231">
        <f t="shared" si="5"/>
        <v>103</v>
      </c>
      <c r="AY56" s="73">
        <v>3.4</v>
      </c>
      <c r="AZ56" s="109" t="s">
        <v>131</v>
      </c>
      <c r="BA56" s="119" t="s">
        <v>134</v>
      </c>
      <c r="BB56" s="119" t="s">
        <v>4</v>
      </c>
      <c r="BC56" s="39">
        <f t="shared" si="28"/>
        <v>88</v>
      </c>
      <c r="BD56" s="173">
        <v>3.2</v>
      </c>
      <c r="BE56" s="179" t="s">
        <v>131</v>
      </c>
      <c r="BF56" s="119" t="s">
        <v>134</v>
      </c>
      <c r="BG56" s="119" t="s">
        <v>4</v>
      </c>
      <c r="BH56" s="231">
        <f t="shared" si="25"/>
        <v>99</v>
      </c>
      <c r="BI56" s="173">
        <v>3.2</v>
      </c>
      <c r="BJ56" s="179" t="s">
        <v>131</v>
      </c>
      <c r="BK56" s="119" t="s">
        <v>134</v>
      </c>
      <c r="BL56" s="119" t="s">
        <v>4</v>
      </c>
      <c r="BM56" s="231">
        <f t="shared" ref="BM56:BM73" si="40">AS56+7</f>
        <v>98</v>
      </c>
      <c r="BN56" s="73">
        <v>3.4</v>
      </c>
      <c r="BO56" s="109" t="s">
        <v>131</v>
      </c>
      <c r="BP56" s="119" t="s">
        <v>134</v>
      </c>
      <c r="BQ56" s="119" t="s">
        <v>4</v>
      </c>
      <c r="BR56" s="231">
        <f t="shared" si="8"/>
        <v>110</v>
      </c>
      <c r="BS56" s="73">
        <v>3.4</v>
      </c>
      <c r="BT56" s="109" t="s">
        <v>131</v>
      </c>
      <c r="BU56" s="119" t="s">
        <v>134</v>
      </c>
      <c r="BV56" s="119" t="s">
        <v>4</v>
      </c>
      <c r="BW56" s="39">
        <f t="shared" si="29"/>
        <v>95</v>
      </c>
      <c r="BX56" s="173">
        <v>3.2</v>
      </c>
      <c r="BY56" s="179" t="s">
        <v>131</v>
      </c>
      <c r="BZ56" s="119" t="s">
        <v>134</v>
      </c>
      <c r="CA56" s="119" t="s">
        <v>4</v>
      </c>
      <c r="CB56" s="232">
        <f t="shared" si="9"/>
        <v>107</v>
      </c>
      <c r="CC56" s="173">
        <v>3.2</v>
      </c>
      <c r="CD56" s="179" t="s">
        <v>131</v>
      </c>
      <c r="CE56" s="119" t="s">
        <v>134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32">
        <v>90</v>
      </c>
      <c r="F57" s="70" t="s">
        <v>4</v>
      </c>
      <c r="G57" s="61" t="s">
        <v>130</v>
      </c>
      <c r="H57" s="121" t="s">
        <v>4</v>
      </c>
      <c r="I57" s="121" t="s">
        <v>4</v>
      </c>
      <c r="J57" s="232">
        <f t="shared" si="0"/>
        <v>102</v>
      </c>
      <c r="K57" s="70" t="s">
        <v>4</v>
      </c>
      <c r="L57" s="61" t="s">
        <v>130</v>
      </c>
      <c r="M57" s="121" t="s">
        <v>4</v>
      </c>
      <c r="N57" s="121" t="s">
        <v>4</v>
      </c>
      <c r="O57" s="39">
        <f t="shared" si="26"/>
        <v>87</v>
      </c>
      <c r="P57" s="70" t="s">
        <v>4</v>
      </c>
      <c r="Q57" s="61" t="s">
        <v>130</v>
      </c>
      <c r="R57" s="121" t="s">
        <v>4</v>
      </c>
      <c r="S57" s="121" t="s">
        <v>4</v>
      </c>
      <c r="T57" s="232">
        <f t="shared" si="24"/>
        <v>98</v>
      </c>
      <c r="U57" s="70" t="s">
        <v>4</v>
      </c>
      <c r="V57" s="61" t="s">
        <v>130</v>
      </c>
      <c r="W57" s="121" t="s">
        <v>4</v>
      </c>
      <c r="X57" s="121" t="s">
        <v>4</v>
      </c>
      <c r="Y57" s="232">
        <f t="shared" si="39"/>
        <v>97</v>
      </c>
      <c r="Z57" s="70" t="s">
        <v>4</v>
      </c>
      <c r="AA57" s="61" t="s">
        <v>130</v>
      </c>
      <c r="AB57" s="121" t="s">
        <v>4</v>
      </c>
      <c r="AC57" s="121" t="s">
        <v>4</v>
      </c>
      <c r="AD57" s="232">
        <f t="shared" si="14"/>
        <v>109</v>
      </c>
      <c r="AE57" s="70" t="s">
        <v>4</v>
      </c>
      <c r="AF57" s="61" t="s">
        <v>130</v>
      </c>
      <c r="AG57" s="121" t="s">
        <v>4</v>
      </c>
      <c r="AH57" s="121" t="s">
        <v>4</v>
      </c>
      <c r="AI57" s="39">
        <f t="shared" ref="AI57:AI58" si="41">Y57-3</f>
        <v>94</v>
      </c>
      <c r="AJ57" s="70" t="s">
        <v>4</v>
      </c>
      <c r="AK57" s="61" t="s">
        <v>130</v>
      </c>
      <c r="AL57" s="121" t="s">
        <v>4</v>
      </c>
      <c r="AM57" s="121" t="s">
        <v>4</v>
      </c>
      <c r="AN57" s="232">
        <f t="shared" si="4"/>
        <v>106</v>
      </c>
      <c r="AO57" s="70" t="s">
        <v>4</v>
      </c>
      <c r="AP57" s="61" t="s">
        <v>130</v>
      </c>
      <c r="AQ57" s="121" t="s">
        <v>4</v>
      </c>
      <c r="AR57" s="121" t="s">
        <v>4</v>
      </c>
      <c r="AS57" s="232">
        <v>90</v>
      </c>
      <c r="AT57" s="70" t="s">
        <v>4</v>
      </c>
      <c r="AU57" s="61" t="s">
        <v>130</v>
      </c>
      <c r="AV57" s="121" t="s">
        <v>4</v>
      </c>
      <c r="AW57" s="121" t="s">
        <v>4</v>
      </c>
      <c r="AX57" s="232">
        <f t="shared" si="5"/>
        <v>102</v>
      </c>
      <c r="AY57" s="70" t="s">
        <v>4</v>
      </c>
      <c r="AZ57" s="61" t="s">
        <v>130</v>
      </c>
      <c r="BA57" s="121" t="s">
        <v>4</v>
      </c>
      <c r="BB57" s="121" t="s">
        <v>4</v>
      </c>
      <c r="BC57" s="39">
        <f t="shared" si="28"/>
        <v>87</v>
      </c>
      <c r="BD57" s="70" t="s">
        <v>4</v>
      </c>
      <c r="BE57" s="61" t="s">
        <v>130</v>
      </c>
      <c r="BF57" s="121" t="s">
        <v>4</v>
      </c>
      <c r="BG57" s="121" t="s">
        <v>4</v>
      </c>
      <c r="BH57" s="232">
        <f t="shared" si="25"/>
        <v>98</v>
      </c>
      <c r="BI57" s="70" t="s">
        <v>4</v>
      </c>
      <c r="BJ57" s="61" t="s">
        <v>130</v>
      </c>
      <c r="BK57" s="121" t="s">
        <v>4</v>
      </c>
      <c r="BL57" s="121" t="s">
        <v>4</v>
      </c>
      <c r="BM57" s="232">
        <f t="shared" si="40"/>
        <v>97</v>
      </c>
      <c r="BN57" s="70" t="s">
        <v>4</v>
      </c>
      <c r="BO57" s="61" t="s">
        <v>130</v>
      </c>
      <c r="BP57" s="121" t="s">
        <v>4</v>
      </c>
      <c r="BQ57" s="121" t="s">
        <v>4</v>
      </c>
      <c r="BR57" s="232">
        <f t="shared" si="8"/>
        <v>109</v>
      </c>
      <c r="BS57" s="70" t="s">
        <v>4</v>
      </c>
      <c r="BT57" s="61" t="s">
        <v>130</v>
      </c>
      <c r="BU57" s="121" t="s">
        <v>4</v>
      </c>
      <c r="BV57" s="121" t="s">
        <v>4</v>
      </c>
      <c r="BW57" s="39">
        <f t="shared" si="29"/>
        <v>94</v>
      </c>
      <c r="BX57" s="70" t="s">
        <v>4</v>
      </c>
      <c r="BY57" s="61" t="s">
        <v>130</v>
      </c>
      <c r="BZ57" s="121" t="s">
        <v>4</v>
      </c>
      <c r="CA57" s="121" t="s">
        <v>4</v>
      </c>
      <c r="CB57" s="232">
        <f t="shared" si="9"/>
        <v>106</v>
      </c>
      <c r="CC57" s="70" t="s">
        <v>4</v>
      </c>
      <c r="CD57" s="61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35">
        <v>89</v>
      </c>
      <c r="F58" s="75">
        <v>1</v>
      </c>
      <c r="G58" s="63" t="s">
        <v>132</v>
      </c>
      <c r="H58" s="120" t="s">
        <v>134</v>
      </c>
      <c r="I58" s="120" t="s">
        <v>135</v>
      </c>
      <c r="J58" s="235">
        <f t="shared" si="0"/>
        <v>101</v>
      </c>
      <c r="K58" s="75">
        <v>1</v>
      </c>
      <c r="L58" s="63" t="s">
        <v>132</v>
      </c>
      <c r="M58" s="120" t="s">
        <v>134</v>
      </c>
      <c r="N58" s="120" t="s">
        <v>135</v>
      </c>
      <c r="O58" s="39">
        <f t="shared" si="26"/>
        <v>86</v>
      </c>
      <c r="P58" s="75">
        <v>1</v>
      </c>
      <c r="Q58" s="63" t="s">
        <v>132</v>
      </c>
      <c r="R58" s="120" t="s">
        <v>134</v>
      </c>
      <c r="S58" s="120" t="s">
        <v>135</v>
      </c>
      <c r="T58" s="235">
        <f t="shared" si="24"/>
        <v>97</v>
      </c>
      <c r="U58" s="75">
        <v>1</v>
      </c>
      <c r="V58" s="63" t="s">
        <v>132</v>
      </c>
      <c r="W58" s="120" t="s">
        <v>134</v>
      </c>
      <c r="X58" s="120" t="s">
        <v>135</v>
      </c>
      <c r="Y58" s="235">
        <f t="shared" si="39"/>
        <v>96</v>
      </c>
      <c r="Z58" s="75">
        <v>1</v>
      </c>
      <c r="AA58" s="63" t="s">
        <v>132</v>
      </c>
      <c r="AB58" s="120" t="s">
        <v>134</v>
      </c>
      <c r="AC58" s="120" t="s">
        <v>135</v>
      </c>
      <c r="AD58" s="235">
        <f t="shared" si="14"/>
        <v>108</v>
      </c>
      <c r="AE58" s="75">
        <v>1</v>
      </c>
      <c r="AF58" s="63" t="s">
        <v>132</v>
      </c>
      <c r="AG58" s="120" t="s">
        <v>134</v>
      </c>
      <c r="AH58" s="120" t="s">
        <v>135</v>
      </c>
      <c r="AI58" s="39">
        <f t="shared" si="41"/>
        <v>93</v>
      </c>
      <c r="AJ58" s="75">
        <v>1</v>
      </c>
      <c r="AK58" s="63" t="s">
        <v>132</v>
      </c>
      <c r="AL58" s="120" t="s">
        <v>134</v>
      </c>
      <c r="AM58" s="120" t="s">
        <v>135</v>
      </c>
      <c r="AN58" s="232">
        <f t="shared" si="4"/>
        <v>105</v>
      </c>
      <c r="AO58" s="75">
        <v>1</v>
      </c>
      <c r="AP58" s="63" t="s">
        <v>132</v>
      </c>
      <c r="AQ58" s="120" t="s">
        <v>134</v>
      </c>
      <c r="AR58" s="120" t="s">
        <v>135</v>
      </c>
      <c r="AS58" s="235">
        <v>89</v>
      </c>
      <c r="AT58" s="75">
        <v>1</v>
      </c>
      <c r="AU58" s="63" t="s">
        <v>132</v>
      </c>
      <c r="AV58" s="120" t="s">
        <v>134</v>
      </c>
      <c r="AW58" s="120" t="s">
        <v>135</v>
      </c>
      <c r="AX58" s="235">
        <f t="shared" si="5"/>
        <v>101</v>
      </c>
      <c r="AY58" s="75">
        <v>1</v>
      </c>
      <c r="AZ58" s="63" t="s">
        <v>132</v>
      </c>
      <c r="BA58" s="120" t="s">
        <v>134</v>
      </c>
      <c r="BB58" s="120" t="s">
        <v>135</v>
      </c>
      <c r="BC58" s="39">
        <f t="shared" si="28"/>
        <v>86</v>
      </c>
      <c r="BD58" s="75">
        <v>1</v>
      </c>
      <c r="BE58" s="63" t="s">
        <v>132</v>
      </c>
      <c r="BF58" s="120" t="s">
        <v>134</v>
      </c>
      <c r="BG58" s="120" t="s">
        <v>135</v>
      </c>
      <c r="BH58" s="235">
        <f t="shared" si="25"/>
        <v>97</v>
      </c>
      <c r="BI58" s="75">
        <v>1</v>
      </c>
      <c r="BJ58" s="63" t="s">
        <v>132</v>
      </c>
      <c r="BK58" s="120" t="s">
        <v>134</v>
      </c>
      <c r="BL58" s="120" t="s">
        <v>135</v>
      </c>
      <c r="BM58" s="235">
        <f t="shared" si="40"/>
        <v>96</v>
      </c>
      <c r="BN58" s="75">
        <v>1</v>
      </c>
      <c r="BO58" s="63" t="s">
        <v>132</v>
      </c>
      <c r="BP58" s="120" t="s">
        <v>134</v>
      </c>
      <c r="BQ58" s="120" t="s">
        <v>135</v>
      </c>
      <c r="BR58" s="235">
        <f t="shared" si="8"/>
        <v>108</v>
      </c>
      <c r="BS58" s="75">
        <v>1</v>
      </c>
      <c r="BT58" s="63" t="s">
        <v>132</v>
      </c>
      <c r="BU58" s="120" t="s">
        <v>134</v>
      </c>
      <c r="BV58" s="120" t="s">
        <v>135</v>
      </c>
      <c r="BW58" s="39">
        <f t="shared" si="29"/>
        <v>93</v>
      </c>
      <c r="BX58" s="75">
        <v>1</v>
      </c>
      <c r="BY58" s="63" t="s">
        <v>132</v>
      </c>
      <c r="BZ58" s="120" t="s">
        <v>134</v>
      </c>
      <c r="CA58" s="120" t="s">
        <v>135</v>
      </c>
      <c r="CB58" s="232">
        <f t="shared" si="9"/>
        <v>105</v>
      </c>
      <c r="CC58" s="75">
        <v>1</v>
      </c>
      <c r="CD58" s="63" t="s">
        <v>132</v>
      </c>
      <c r="CE58" s="120" t="s">
        <v>134</v>
      </c>
      <c r="CF58" s="120" t="s">
        <v>135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32">
        <v>88</v>
      </c>
      <c r="F59" s="74">
        <v>40</v>
      </c>
      <c r="G59" s="63" t="s">
        <v>133</v>
      </c>
      <c r="H59" s="120" t="s">
        <v>134</v>
      </c>
      <c r="I59" s="120" t="s">
        <v>136</v>
      </c>
      <c r="J59" s="232">
        <f t="shared" si="0"/>
        <v>100</v>
      </c>
      <c r="K59" s="74">
        <v>40</v>
      </c>
      <c r="L59" s="63" t="s">
        <v>133</v>
      </c>
      <c r="M59" s="120" t="s">
        <v>134</v>
      </c>
      <c r="N59" s="120" t="s">
        <v>136</v>
      </c>
      <c r="O59" s="39">
        <f>E59-3</f>
        <v>85</v>
      </c>
      <c r="P59" s="74">
        <v>40</v>
      </c>
      <c r="Q59" s="63" t="s">
        <v>133</v>
      </c>
      <c r="R59" s="120" t="s">
        <v>134</v>
      </c>
      <c r="S59" s="120" t="s">
        <v>136</v>
      </c>
      <c r="T59" s="232">
        <f t="shared" si="24"/>
        <v>96</v>
      </c>
      <c r="U59" s="74">
        <v>40</v>
      </c>
      <c r="V59" s="63" t="s">
        <v>133</v>
      </c>
      <c r="W59" s="120" t="s">
        <v>134</v>
      </c>
      <c r="X59" s="120" t="s">
        <v>136</v>
      </c>
      <c r="Y59" s="232">
        <f t="shared" si="39"/>
        <v>95</v>
      </c>
      <c r="Z59" s="74">
        <v>40</v>
      </c>
      <c r="AA59" s="63" t="s">
        <v>133</v>
      </c>
      <c r="AB59" s="120" t="s">
        <v>134</v>
      </c>
      <c r="AC59" s="120" t="s">
        <v>136</v>
      </c>
      <c r="AD59" s="232">
        <f t="shared" si="14"/>
        <v>107</v>
      </c>
      <c r="AE59" s="74">
        <v>40</v>
      </c>
      <c r="AF59" s="63" t="s">
        <v>133</v>
      </c>
      <c r="AG59" s="120" t="s">
        <v>134</v>
      </c>
      <c r="AH59" s="120" t="s">
        <v>136</v>
      </c>
      <c r="AI59" s="39">
        <f>Y59-3</f>
        <v>92</v>
      </c>
      <c r="AJ59" s="74">
        <v>40</v>
      </c>
      <c r="AK59" s="63" t="s">
        <v>133</v>
      </c>
      <c r="AL59" s="120" t="s">
        <v>134</v>
      </c>
      <c r="AM59" s="120" t="s">
        <v>136</v>
      </c>
      <c r="AN59" s="232">
        <f t="shared" si="4"/>
        <v>104</v>
      </c>
      <c r="AO59" s="74">
        <v>40</v>
      </c>
      <c r="AP59" s="63" t="s">
        <v>133</v>
      </c>
      <c r="AQ59" s="120" t="s">
        <v>134</v>
      </c>
      <c r="AR59" s="120" t="s">
        <v>136</v>
      </c>
      <c r="AS59" s="232">
        <v>88</v>
      </c>
      <c r="AT59" s="74">
        <v>40</v>
      </c>
      <c r="AU59" s="63" t="s">
        <v>133</v>
      </c>
      <c r="AV59" s="120" t="s">
        <v>134</v>
      </c>
      <c r="AW59" s="120" t="s">
        <v>136</v>
      </c>
      <c r="AX59" s="232">
        <f t="shared" si="5"/>
        <v>100</v>
      </c>
      <c r="AY59" s="74">
        <v>40</v>
      </c>
      <c r="AZ59" s="63" t="s">
        <v>133</v>
      </c>
      <c r="BA59" s="120" t="s">
        <v>134</v>
      </c>
      <c r="BB59" s="120" t="s">
        <v>136</v>
      </c>
      <c r="BC59" s="39">
        <f>AS59-3</f>
        <v>85</v>
      </c>
      <c r="BD59" s="74">
        <v>40</v>
      </c>
      <c r="BE59" s="63" t="s">
        <v>133</v>
      </c>
      <c r="BF59" s="120" t="s">
        <v>134</v>
      </c>
      <c r="BG59" s="120" t="s">
        <v>136</v>
      </c>
      <c r="BH59" s="232">
        <f t="shared" si="25"/>
        <v>96</v>
      </c>
      <c r="BI59" s="74">
        <v>40</v>
      </c>
      <c r="BJ59" s="63" t="s">
        <v>133</v>
      </c>
      <c r="BK59" s="120" t="s">
        <v>134</v>
      </c>
      <c r="BL59" s="120" t="s">
        <v>136</v>
      </c>
      <c r="BM59" s="232">
        <f t="shared" si="40"/>
        <v>95</v>
      </c>
      <c r="BN59" s="74">
        <v>40</v>
      </c>
      <c r="BO59" s="63" t="s">
        <v>133</v>
      </c>
      <c r="BP59" s="120" t="s">
        <v>134</v>
      </c>
      <c r="BQ59" s="120" t="s">
        <v>136</v>
      </c>
      <c r="BR59" s="232">
        <f t="shared" si="8"/>
        <v>107</v>
      </c>
      <c r="BS59" s="74">
        <v>40</v>
      </c>
      <c r="BT59" s="63" t="s">
        <v>133</v>
      </c>
      <c r="BU59" s="120" t="s">
        <v>134</v>
      </c>
      <c r="BV59" s="120" t="s">
        <v>136</v>
      </c>
      <c r="BW59" s="39">
        <f>BM59-3</f>
        <v>92</v>
      </c>
      <c r="BX59" s="74">
        <v>40</v>
      </c>
      <c r="BY59" s="63" t="s">
        <v>133</v>
      </c>
      <c r="BZ59" s="120" t="s">
        <v>134</v>
      </c>
      <c r="CA59" s="120" t="s">
        <v>136</v>
      </c>
      <c r="CB59" s="232">
        <f t="shared" si="9"/>
        <v>104</v>
      </c>
      <c r="CC59" s="74">
        <v>40</v>
      </c>
      <c r="CD59" s="63" t="s">
        <v>133</v>
      </c>
      <c r="CE59" s="120" t="s">
        <v>134</v>
      </c>
      <c r="CF59" s="120" t="s">
        <v>136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35">
        <v>86</v>
      </c>
      <c r="F60" s="75">
        <v>3</v>
      </c>
      <c r="G60" s="63" t="s">
        <v>132</v>
      </c>
      <c r="H60" s="120" t="s">
        <v>181</v>
      </c>
      <c r="I60" s="120" t="s">
        <v>140</v>
      </c>
      <c r="J60" s="235">
        <f t="shared" si="0"/>
        <v>98</v>
      </c>
      <c r="K60" s="75">
        <v>3</v>
      </c>
      <c r="L60" s="63" t="s">
        <v>132</v>
      </c>
      <c r="M60" s="120" t="s">
        <v>181</v>
      </c>
      <c r="N60" s="120" t="s">
        <v>140</v>
      </c>
      <c r="O60" s="39">
        <f t="shared" ref="O60:O67" si="42">E60-3</f>
        <v>83</v>
      </c>
      <c r="P60" s="75">
        <v>3</v>
      </c>
      <c r="Q60" s="63" t="s">
        <v>132</v>
      </c>
      <c r="R60" s="120" t="s">
        <v>181</v>
      </c>
      <c r="S60" s="120" t="s">
        <v>140</v>
      </c>
      <c r="T60" s="235">
        <f t="shared" si="24"/>
        <v>94</v>
      </c>
      <c r="U60" s="75">
        <v>3</v>
      </c>
      <c r="V60" s="63" t="s">
        <v>132</v>
      </c>
      <c r="W60" s="120" t="s">
        <v>181</v>
      </c>
      <c r="X60" s="120" t="s">
        <v>140</v>
      </c>
      <c r="Y60" s="235">
        <f t="shared" si="39"/>
        <v>93</v>
      </c>
      <c r="Z60" s="75">
        <v>3</v>
      </c>
      <c r="AA60" s="63" t="s">
        <v>132</v>
      </c>
      <c r="AB60" s="120" t="s">
        <v>181</v>
      </c>
      <c r="AC60" s="120" t="s">
        <v>140</v>
      </c>
      <c r="AD60" s="235">
        <f t="shared" si="14"/>
        <v>105</v>
      </c>
      <c r="AE60" s="75">
        <v>3</v>
      </c>
      <c r="AF60" s="63" t="s">
        <v>132</v>
      </c>
      <c r="AG60" s="120" t="s">
        <v>181</v>
      </c>
      <c r="AH60" s="120" t="s">
        <v>140</v>
      </c>
      <c r="AI60" s="39">
        <f t="shared" ref="AI60:AI67" si="43">Y60-3</f>
        <v>90</v>
      </c>
      <c r="AJ60" s="75">
        <v>3</v>
      </c>
      <c r="AK60" s="63" t="s">
        <v>132</v>
      </c>
      <c r="AL60" s="120" t="s">
        <v>181</v>
      </c>
      <c r="AM60" s="120" t="s">
        <v>140</v>
      </c>
      <c r="AN60" s="232">
        <f t="shared" si="4"/>
        <v>102</v>
      </c>
      <c r="AO60" s="75">
        <v>3</v>
      </c>
      <c r="AP60" s="63" t="s">
        <v>132</v>
      </c>
      <c r="AQ60" s="120" t="s">
        <v>181</v>
      </c>
      <c r="AR60" s="120" t="s">
        <v>140</v>
      </c>
      <c r="AS60" s="235">
        <v>86</v>
      </c>
      <c r="AT60" s="75">
        <v>3</v>
      </c>
      <c r="AU60" s="63" t="s">
        <v>132</v>
      </c>
      <c r="AV60" s="120" t="s">
        <v>181</v>
      </c>
      <c r="AW60" s="120" t="s">
        <v>140</v>
      </c>
      <c r="AX60" s="235">
        <f t="shared" si="5"/>
        <v>98</v>
      </c>
      <c r="AY60" s="75">
        <v>3</v>
      </c>
      <c r="AZ60" s="63" t="s">
        <v>132</v>
      </c>
      <c r="BA60" s="120" t="s">
        <v>181</v>
      </c>
      <c r="BB60" s="120" t="s">
        <v>140</v>
      </c>
      <c r="BC60" s="39">
        <f t="shared" ref="BC60:BC67" si="44">AS60-3</f>
        <v>83</v>
      </c>
      <c r="BD60" s="75">
        <v>3</v>
      </c>
      <c r="BE60" s="63" t="s">
        <v>132</v>
      </c>
      <c r="BF60" s="120" t="s">
        <v>181</v>
      </c>
      <c r="BG60" s="120" t="s">
        <v>140</v>
      </c>
      <c r="BH60" s="235">
        <f t="shared" si="25"/>
        <v>94</v>
      </c>
      <c r="BI60" s="75">
        <v>3</v>
      </c>
      <c r="BJ60" s="63" t="s">
        <v>132</v>
      </c>
      <c r="BK60" s="120" t="s">
        <v>181</v>
      </c>
      <c r="BL60" s="120" t="s">
        <v>140</v>
      </c>
      <c r="BM60" s="235">
        <f t="shared" si="40"/>
        <v>93</v>
      </c>
      <c r="BN60" s="75">
        <v>3</v>
      </c>
      <c r="BO60" s="63" t="s">
        <v>132</v>
      </c>
      <c r="BP60" s="120" t="s">
        <v>181</v>
      </c>
      <c r="BQ60" s="120" t="s">
        <v>140</v>
      </c>
      <c r="BR60" s="235">
        <f t="shared" si="8"/>
        <v>105</v>
      </c>
      <c r="BS60" s="75">
        <v>3</v>
      </c>
      <c r="BT60" s="63" t="s">
        <v>132</v>
      </c>
      <c r="BU60" s="120" t="s">
        <v>181</v>
      </c>
      <c r="BV60" s="120" t="s">
        <v>140</v>
      </c>
      <c r="BW60" s="39">
        <f t="shared" ref="BW60:BW67" si="45">BM60-3</f>
        <v>90</v>
      </c>
      <c r="BX60" s="75">
        <v>3</v>
      </c>
      <c r="BY60" s="63" t="s">
        <v>132</v>
      </c>
      <c r="BZ60" s="120" t="s">
        <v>181</v>
      </c>
      <c r="CA60" s="120" t="s">
        <v>140</v>
      </c>
      <c r="CB60" s="232">
        <f t="shared" si="9"/>
        <v>102</v>
      </c>
      <c r="CC60" s="75">
        <v>3</v>
      </c>
      <c r="CD60" s="63" t="s">
        <v>132</v>
      </c>
      <c r="CE60" s="120" t="s">
        <v>181</v>
      </c>
      <c r="CF60" s="120" t="s">
        <v>140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35">
        <v>83</v>
      </c>
      <c r="F61" s="75" t="s">
        <v>4</v>
      </c>
      <c r="G61" s="63" t="s">
        <v>132</v>
      </c>
      <c r="H61" s="120" t="s">
        <v>4</v>
      </c>
      <c r="I61" s="120" t="s">
        <v>4</v>
      </c>
      <c r="J61" s="235">
        <f t="shared" si="0"/>
        <v>95</v>
      </c>
      <c r="K61" s="75" t="s">
        <v>4</v>
      </c>
      <c r="L61" s="63" t="s">
        <v>132</v>
      </c>
      <c r="M61" s="120" t="s">
        <v>4</v>
      </c>
      <c r="N61" s="120" t="s">
        <v>4</v>
      </c>
      <c r="O61" s="39">
        <f t="shared" si="42"/>
        <v>80</v>
      </c>
      <c r="P61" s="75" t="s">
        <v>4</v>
      </c>
      <c r="Q61" s="63" t="s">
        <v>132</v>
      </c>
      <c r="R61" s="120" t="s">
        <v>4</v>
      </c>
      <c r="S61" s="120" t="s">
        <v>4</v>
      </c>
      <c r="T61" s="235">
        <f t="shared" si="24"/>
        <v>91</v>
      </c>
      <c r="U61" s="75" t="s">
        <v>4</v>
      </c>
      <c r="V61" s="63" t="s">
        <v>132</v>
      </c>
      <c r="W61" s="120" t="s">
        <v>4</v>
      </c>
      <c r="X61" s="120" t="s">
        <v>4</v>
      </c>
      <c r="Y61" s="235">
        <f t="shared" si="39"/>
        <v>90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35">
        <f t="shared" si="14"/>
        <v>102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39">
        <f t="shared" si="43"/>
        <v>87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32">
        <f t="shared" si="4"/>
        <v>99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35">
        <v>83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35">
        <f t="shared" si="5"/>
        <v>95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39">
        <f t="shared" si="44"/>
        <v>80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35">
        <f t="shared" si="25"/>
        <v>91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35">
        <f t="shared" si="40"/>
        <v>90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35">
        <f t="shared" si="8"/>
        <v>102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39">
        <f t="shared" si="45"/>
        <v>87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32">
        <f t="shared" si="9"/>
        <v>99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35">
        <v>83</v>
      </c>
      <c r="F62" s="75">
        <v>15</v>
      </c>
      <c r="G62" s="63" t="s">
        <v>130</v>
      </c>
      <c r="H62" s="120" t="s">
        <v>4</v>
      </c>
      <c r="I62" s="120" t="s">
        <v>4</v>
      </c>
      <c r="J62" s="235">
        <f t="shared" si="0"/>
        <v>95</v>
      </c>
      <c r="K62" s="75">
        <v>15</v>
      </c>
      <c r="L62" s="63" t="s">
        <v>130</v>
      </c>
      <c r="M62" s="120" t="s">
        <v>4</v>
      </c>
      <c r="N62" s="120" t="s">
        <v>4</v>
      </c>
      <c r="O62" s="39">
        <f t="shared" si="42"/>
        <v>80</v>
      </c>
      <c r="P62" s="75">
        <v>15</v>
      </c>
      <c r="Q62" s="63" t="s">
        <v>130</v>
      </c>
      <c r="R62" s="120" t="s">
        <v>4</v>
      </c>
      <c r="S62" s="120" t="s">
        <v>4</v>
      </c>
      <c r="T62" s="235">
        <f t="shared" si="24"/>
        <v>91</v>
      </c>
      <c r="U62" s="75">
        <v>15</v>
      </c>
      <c r="V62" s="63" t="s">
        <v>130</v>
      </c>
      <c r="W62" s="120" t="s">
        <v>4</v>
      </c>
      <c r="X62" s="120" t="s">
        <v>4</v>
      </c>
      <c r="Y62" s="235">
        <f t="shared" si="39"/>
        <v>90</v>
      </c>
      <c r="Z62" s="75">
        <v>15</v>
      </c>
      <c r="AA62" s="63" t="s">
        <v>130</v>
      </c>
      <c r="AB62" s="120" t="s">
        <v>4</v>
      </c>
      <c r="AC62" s="120" t="s">
        <v>4</v>
      </c>
      <c r="AD62" s="235">
        <f t="shared" si="14"/>
        <v>102</v>
      </c>
      <c r="AE62" s="75">
        <v>15</v>
      </c>
      <c r="AF62" s="63" t="s">
        <v>130</v>
      </c>
      <c r="AG62" s="120" t="s">
        <v>4</v>
      </c>
      <c r="AH62" s="120" t="s">
        <v>4</v>
      </c>
      <c r="AI62" s="39">
        <f t="shared" si="43"/>
        <v>87</v>
      </c>
      <c r="AJ62" s="75">
        <v>15</v>
      </c>
      <c r="AK62" s="63" t="s">
        <v>130</v>
      </c>
      <c r="AL62" s="120" t="s">
        <v>4</v>
      </c>
      <c r="AM62" s="120" t="s">
        <v>4</v>
      </c>
      <c r="AN62" s="232">
        <f t="shared" si="4"/>
        <v>99</v>
      </c>
      <c r="AO62" s="75">
        <v>15</v>
      </c>
      <c r="AP62" s="63" t="s">
        <v>130</v>
      </c>
      <c r="AQ62" s="120" t="s">
        <v>4</v>
      </c>
      <c r="AR62" s="120" t="s">
        <v>4</v>
      </c>
      <c r="AS62" s="235">
        <v>83</v>
      </c>
      <c r="AT62" s="75">
        <v>15</v>
      </c>
      <c r="AU62" s="63" t="s">
        <v>130</v>
      </c>
      <c r="AV62" s="120" t="s">
        <v>4</v>
      </c>
      <c r="AW62" s="120" t="s">
        <v>4</v>
      </c>
      <c r="AX62" s="235">
        <f t="shared" si="5"/>
        <v>95</v>
      </c>
      <c r="AY62" s="75">
        <v>15</v>
      </c>
      <c r="AZ62" s="63" t="s">
        <v>130</v>
      </c>
      <c r="BA62" s="120" t="s">
        <v>4</v>
      </c>
      <c r="BB62" s="120" t="s">
        <v>4</v>
      </c>
      <c r="BC62" s="39">
        <f t="shared" si="44"/>
        <v>80</v>
      </c>
      <c r="BD62" s="75">
        <v>15</v>
      </c>
      <c r="BE62" s="63" t="s">
        <v>130</v>
      </c>
      <c r="BF62" s="120" t="s">
        <v>4</v>
      </c>
      <c r="BG62" s="120" t="s">
        <v>4</v>
      </c>
      <c r="BH62" s="235">
        <f t="shared" si="25"/>
        <v>91</v>
      </c>
      <c r="BI62" s="75">
        <v>15</v>
      </c>
      <c r="BJ62" s="63" t="s">
        <v>130</v>
      </c>
      <c r="BK62" s="120" t="s">
        <v>4</v>
      </c>
      <c r="BL62" s="120" t="s">
        <v>4</v>
      </c>
      <c r="BM62" s="235">
        <f t="shared" si="40"/>
        <v>90</v>
      </c>
      <c r="BN62" s="75">
        <v>15</v>
      </c>
      <c r="BO62" s="63" t="s">
        <v>130</v>
      </c>
      <c r="BP62" s="120" t="s">
        <v>4</v>
      </c>
      <c r="BQ62" s="120" t="s">
        <v>4</v>
      </c>
      <c r="BR62" s="235">
        <f t="shared" si="8"/>
        <v>102</v>
      </c>
      <c r="BS62" s="75">
        <v>15</v>
      </c>
      <c r="BT62" s="63" t="s">
        <v>130</v>
      </c>
      <c r="BU62" s="120" t="s">
        <v>4</v>
      </c>
      <c r="BV62" s="120" t="s">
        <v>4</v>
      </c>
      <c r="BW62" s="39">
        <f t="shared" si="45"/>
        <v>87</v>
      </c>
      <c r="BX62" s="75">
        <v>15</v>
      </c>
      <c r="BY62" s="63" t="s">
        <v>130</v>
      </c>
      <c r="BZ62" s="120" t="s">
        <v>4</v>
      </c>
      <c r="CA62" s="120" t="s">
        <v>4</v>
      </c>
      <c r="CB62" s="232">
        <f t="shared" si="9"/>
        <v>99</v>
      </c>
      <c r="CC62" s="75">
        <v>15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33">
        <v>83</v>
      </c>
      <c r="F63" s="76">
        <v>45</v>
      </c>
      <c r="G63" s="110" t="s">
        <v>130</v>
      </c>
      <c r="H63" s="123" t="s">
        <v>4</v>
      </c>
      <c r="I63" s="123" t="s">
        <v>4</v>
      </c>
      <c r="J63" s="233">
        <f t="shared" si="0"/>
        <v>95</v>
      </c>
      <c r="K63" s="76">
        <v>45</v>
      </c>
      <c r="L63" s="110" t="s">
        <v>130</v>
      </c>
      <c r="M63" s="123" t="s">
        <v>4</v>
      </c>
      <c r="N63" s="123" t="s">
        <v>4</v>
      </c>
      <c r="O63" s="39">
        <f t="shared" si="42"/>
        <v>80</v>
      </c>
      <c r="P63" s="76">
        <v>45</v>
      </c>
      <c r="Q63" s="110" t="s">
        <v>130</v>
      </c>
      <c r="R63" s="123" t="s">
        <v>4</v>
      </c>
      <c r="S63" s="123" t="s">
        <v>4</v>
      </c>
      <c r="T63" s="233">
        <f t="shared" si="24"/>
        <v>91</v>
      </c>
      <c r="U63" s="76">
        <v>45</v>
      </c>
      <c r="V63" s="110" t="s">
        <v>130</v>
      </c>
      <c r="W63" s="123" t="s">
        <v>4</v>
      </c>
      <c r="X63" s="123" t="s">
        <v>4</v>
      </c>
      <c r="Y63" s="233">
        <f t="shared" si="39"/>
        <v>90</v>
      </c>
      <c r="Z63" s="76">
        <v>45</v>
      </c>
      <c r="AA63" s="110" t="s">
        <v>130</v>
      </c>
      <c r="AB63" s="123" t="s">
        <v>4</v>
      </c>
      <c r="AC63" s="123" t="s">
        <v>4</v>
      </c>
      <c r="AD63" s="233">
        <f t="shared" si="14"/>
        <v>102</v>
      </c>
      <c r="AE63" s="76">
        <v>45</v>
      </c>
      <c r="AF63" s="110" t="s">
        <v>130</v>
      </c>
      <c r="AG63" s="123" t="s">
        <v>4</v>
      </c>
      <c r="AH63" s="123" t="s">
        <v>4</v>
      </c>
      <c r="AI63" s="39">
        <f t="shared" si="43"/>
        <v>87</v>
      </c>
      <c r="AJ63" s="76">
        <v>45</v>
      </c>
      <c r="AK63" s="110" t="s">
        <v>130</v>
      </c>
      <c r="AL63" s="123" t="s">
        <v>4</v>
      </c>
      <c r="AM63" s="123" t="s">
        <v>4</v>
      </c>
      <c r="AN63" s="232">
        <f t="shared" si="4"/>
        <v>99</v>
      </c>
      <c r="AO63" s="76">
        <v>45</v>
      </c>
      <c r="AP63" s="110" t="s">
        <v>130</v>
      </c>
      <c r="AQ63" s="123" t="s">
        <v>4</v>
      </c>
      <c r="AR63" s="123" t="s">
        <v>4</v>
      </c>
      <c r="AS63" s="233">
        <v>83</v>
      </c>
      <c r="AT63" s="76">
        <v>45</v>
      </c>
      <c r="AU63" s="110" t="s">
        <v>130</v>
      </c>
      <c r="AV63" s="123" t="s">
        <v>4</v>
      </c>
      <c r="AW63" s="123" t="s">
        <v>4</v>
      </c>
      <c r="AX63" s="233">
        <f t="shared" si="5"/>
        <v>95</v>
      </c>
      <c r="AY63" s="76">
        <v>45</v>
      </c>
      <c r="AZ63" s="110" t="s">
        <v>130</v>
      </c>
      <c r="BA63" s="123" t="s">
        <v>4</v>
      </c>
      <c r="BB63" s="123" t="s">
        <v>4</v>
      </c>
      <c r="BC63" s="39">
        <f t="shared" si="44"/>
        <v>80</v>
      </c>
      <c r="BD63" s="76">
        <v>45</v>
      </c>
      <c r="BE63" s="110" t="s">
        <v>130</v>
      </c>
      <c r="BF63" s="123" t="s">
        <v>4</v>
      </c>
      <c r="BG63" s="123" t="s">
        <v>4</v>
      </c>
      <c r="BH63" s="233">
        <f t="shared" si="25"/>
        <v>91</v>
      </c>
      <c r="BI63" s="76">
        <v>45</v>
      </c>
      <c r="BJ63" s="110" t="s">
        <v>130</v>
      </c>
      <c r="BK63" s="123" t="s">
        <v>4</v>
      </c>
      <c r="BL63" s="123" t="s">
        <v>4</v>
      </c>
      <c r="BM63" s="233">
        <f t="shared" si="40"/>
        <v>90</v>
      </c>
      <c r="BN63" s="76">
        <v>45</v>
      </c>
      <c r="BO63" s="110" t="s">
        <v>130</v>
      </c>
      <c r="BP63" s="123" t="s">
        <v>4</v>
      </c>
      <c r="BQ63" s="123" t="s">
        <v>4</v>
      </c>
      <c r="BR63" s="233">
        <f t="shared" si="8"/>
        <v>102</v>
      </c>
      <c r="BS63" s="76">
        <v>45</v>
      </c>
      <c r="BT63" s="110" t="s">
        <v>130</v>
      </c>
      <c r="BU63" s="123" t="s">
        <v>4</v>
      </c>
      <c r="BV63" s="123" t="s">
        <v>4</v>
      </c>
      <c r="BW63" s="39">
        <f t="shared" si="45"/>
        <v>87</v>
      </c>
      <c r="BX63" s="76">
        <v>45</v>
      </c>
      <c r="BY63" s="110" t="s">
        <v>130</v>
      </c>
      <c r="BZ63" s="123" t="s">
        <v>4</v>
      </c>
      <c r="CA63" s="123" t="s">
        <v>4</v>
      </c>
      <c r="CB63" s="232">
        <f t="shared" si="9"/>
        <v>99</v>
      </c>
      <c r="CC63" s="76">
        <v>45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236">
        <v>82</v>
      </c>
      <c r="F64" s="208">
        <v>3.4</v>
      </c>
      <c r="G64" s="109" t="s">
        <v>131</v>
      </c>
      <c r="H64" s="158" t="s">
        <v>134</v>
      </c>
      <c r="I64" s="158" t="s">
        <v>4</v>
      </c>
      <c r="J64" s="236">
        <f t="shared" si="0"/>
        <v>94</v>
      </c>
      <c r="K64" s="171">
        <v>3.6</v>
      </c>
      <c r="L64" s="172" t="s">
        <v>131</v>
      </c>
      <c r="M64" s="164" t="s">
        <v>134</v>
      </c>
      <c r="N64" s="158" t="s">
        <v>4</v>
      </c>
      <c r="O64" s="39">
        <f t="shared" si="42"/>
        <v>79</v>
      </c>
      <c r="P64" s="208">
        <v>3.4</v>
      </c>
      <c r="Q64" s="109" t="s">
        <v>131</v>
      </c>
      <c r="R64" s="158" t="s">
        <v>134</v>
      </c>
      <c r="S64" s="158" t="s">
        <v>4</v>
      </c>
      <c r="T64" s="236">
        <f t="shared" si="24"/>
        <v>90</v>
      </c>
      <c r="U64" s="171">
        <v>3.6</v>
      </c>
      <c r="V64" s="172" t="s">
        <v>131</v>
      </c>
      <c r="W64" s="164" t="s">
        <v>134</v>
      </c>
      <c r="X64" s="158" t="s">
        <v>4</v>
      </c>
      <c r="Y64" s="236">
        <f t="shared" si="39"/>
        <v>89</v>
      </c>
      <c r="Z64" s="208">
        <v>3.4</v>
      </c>
      <c r="AA64" s="109" t="s">
        <v>131</v>
      </c>
      <c r="AB64" s="158" t="s">
        <v>134</v>
      </c>
      <c r="AC64" s="158" t="s">
        <v>4</v>
      </c>
      <c r="AD64" s="236">
        <f t="shared" si="14"/>
        <v>101</v>
      </c>
      <c r="AE64" s="171">
        <v>3.6</v>
      </c>
      <c r="AF64" s="172" t="s">
        <v>131</v>
      </c>
      <c r="AG64" s="164" t="s">
        <v>134</v>
      </c>
      <c r="AH64" s="158" t="s">
        <v>4</v>
      </c>
      <c r="AI64" s="39">
        <f t="shared" si="43"/>
        <v>86</v>
      </c>
      <c r="AJ64" s="208">
        <v>3.4</v>
      </c>
      <c r="AK64" s="109" t="s">
        <v>131</v>
      </c>
      <c r="AL64" s="158" t="s">
        <v>134</v>
      </c>
      <c r="AM64" s="158" t="s">
        <v>4</v>
      </c>
      <c r="AN64" s="232">
        <f t="shared" si="4"/>
        <v>98</v>
      </c>
      <c r="AO64" s="171">
        <v>3.6</v>
      </c>
      <c r="AP64" s="172" t="s">
        <v>131</v>
      </c>
      <c r="AQ64" s="164" t="s">
        <v>134</v>
      </c>
      <c r="AR64" s="158" t="s">
        <v>4</v>
      </c>
      <c r="AS64" s="236">
        <v>82</v>
      </c>
      <c r="AT64" s="208">
        <v>3.4</v>
      </c>
      <c r="AU64" s="109" t="s">
        <v>131</v>
      </c>
      <c r="AV64" s="158" t="s">
        <v>134</v>
      </c>
      <c r="AW64" s="158" t="s">
        <v>4</v>
      </c>
      <c r="AX64" s="236">
        <f t="shared" si="5"/>
        <v>94</v>
      </c>
      <c r="AY64" s="171">
        <v>3.6</v>
      </c>
      <c r="AZ64" s="172" t="s">
        <v>131</v>
      </c>
      <c r="BA64" s="164" t="s">
        <v>134</v>
      </c>
      <c r="BB64" s="158" t="s">
        <v>4</v>
      </c>
      <c r="BC64" s="39">
        <f t="shared" si="44"/>
        <v>79</v>
      </c>
      <c r="BD64" s="208">
        <v>3.4</v>
      </c>
      <c r="BE64" s="109" t="s">
        <v>131</v>
      </c>
      <c r="BF64" s="158" t="s">
        <v>134</v>
      </c>
      <c r="BG64" s="158" t="s">
        <v>4</v>
      </c>
      <c r="BH64" s="236">
        <f t="shared" si="25"/>
        <v>90</v>
      </c>
      <c r="BI64" s="171">
        <v>3.6</v>
      </c>
      <c r="BJ64" s="172" t="s">
        <v>131</v>
      </c>
      <c r="BK64" s="164" t="s">
        <v>134</v>
      </c>
      <c r="BL64" s="158" t="s">
        <v>4</v>
      </c>
      <c r="BM64" s="236">
        <f t="shared" si="40"/>
        <v>89</v>
      </c>
      <c r="BN64" s="208">
        <v>3.4</v>
      </c>
      <c r="BO64" s="109" t="s">
        <v>131</v>
      </c>
      <c r="BP64" s="158" t="s">
        <v>134</v>
      </c>
      <c r="BQ64" s="158" t="s">
        <v>4</v>
      </c>
      <c r="BR64" s="236">
        <f t="shared" si="8"/>
        <v>101</v>
      </c>
      <c r="BS64" s="171">
        <v>3.6</v>
      </c>
      <c r="BT64" s="172" t="s">
        <v>131</v>
      </c>
      <c r="BU64" s="164" t="s">
        <v>134</v>
      </c>
      <c r="BV64" s="158" t="s">
        <v>4</v>
      </c>
      <c r="BW64" s="39">
        <f t="shared" si="45"/>
        <v>86</v>
      </c>
      <c r="BX64" s="208">
        <v>3.4</v>
      </c>
      <c r="BY64" s="109" t="s">
        <v>131</v>
      </c>
      <c r="BZ64" s="158" t="s">
        <v>134</v>
      </c>
      <c r="CA64" s="158" t="s">
        <v>4</v>
      </c>
      <c r="CB64" s="232">
        <f t="shared" si="9"/>
        <v>98</v>
      </c>
      <c r="CC64" s="171">
        <v>3.6</v>
      </c>
      <c r="CD64" s="172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35">
        <v>81</v>
      </c>
      <c r="F65" s="70" t="s">
        <v>4</v>
      </c>
      <c r="G65" s="61" t="s">
        <v>130</v>
      </c>
      <c r="H65" s="121" t="s">
        <v>4</v>
      </c>
      <c r="I65" s="121" t="s">
        <v>4</v>
      </c>
      <c r="J65" s="235">
        <f t="shared" si="0"/>
        <v>93</v>
      </c>
      <c r="K65" s="70" t="s">
        <v>4</v>
      </c>
      <c r="L65" s="61" t="s">
        <v>130</v>
      </c>
      <c r="M65" s="121" t="s">
        <v>4</v>
      </c>
      <c r="N65" s="121" t="s">
        <v>4</v>
      </c>
      <c r="O65" s="39">
        <f t="shared" si="42"/>
        <v>78</v>
      </c>
      <c r="P65" s="70" t="s">
        <v>4</v>
      </c>
      <c r="Q65" s="61" t="s">
        <v>130</v>
      </c>
      <c r="R65" s="121" t="s">
        <v>4</v>
      </c>
      <c r="S65" s="121" t="s">
        <v>4</v>
      </c>
      <c r="T65" s="235">
        <f t="shared" si="24"/>
        <v>89</v>
      </c>
      <c r="U65" s="70" t="s">
        <v>4</v>
      </c>
      <c r="V65" s="61" t="s">
        <v>130</v>
      </c>
      <c r="W65" s="121" t="s">
        <v>4</v>
      </c>
      <c r="X65" s="121" t="s">
        <v>4</v>
      </c>
      <c r="Y65" s="235">
        <f t="shared" si="39"/>
        <v>88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235">
        <f t="shared" si="14"/>
        <v>100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39">
        <f t="shared" si="43"/>
        <v>85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32">
        <f t="shared" si="4"/>
        <v>97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35">
        <v>81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235">
        <f t="shared" si="5"/>
        <v>93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39">
        <f t="shared" si="44"/>
        <v>78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35">
        <f t="shared" si="25"/>
        <v>89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35">
        <f t="shared" si="40"/>
        <v>88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235">
        <f t="shared" si="8"/>
        <v>100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39">
        <f t="shared" si="45"/>
        <v>85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32">
        <f t="shared" si="9"/>
        <v>97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32">
        <v>80</v>
      </c>
      <c r="F66" s="74">
        <v>30</v>
      </c>
      <c r="G66" s="147" t="s">
        <v>130</v>
      </c>
      <c r="H66" s="120" t="s">
        <v>134</v>
      </c>
      <c r="I66" s="120" t="s">
        <v>141</v>
      </c>
      <c r="J66" s="232">
        <f t="shared" si="0"/>
        <v>92</v>
      </c>
      <c r="K66" s="74">
        <v>30</v>
      </c>
      <c r="L66" s="147" t="s">
        <v>130</v>
      </c>
      <c r="M66" s="120" t="s">
        <v>134</v>
      </c>
      <c r="N66" s="120" t="s">
        <v>141</v>
      </c>
      <c r="O66" s="39">
        <f t="shared" si="42"/>
        <v>77</v>
      </c>
      <c r="P66" s="74">
        <v>30</v>
      </c>
      <c r="Q66" s="147" t="s">
        <v>130</v>
      </c>
      <c r="R66" s="120" t="s">
        <v>134</v>
      </c>
      <c r="S66" s="120" t="s">
        <v>141</v>
      </c>
      <c r="T66" s="232">
        <f t="shared" si="24"/>
        <v>88</v>
      </c>
      <c r="U66" s="74">
        <v>30</v>
      </c>
      <c r="V66" s="147" t="s">
        <v>130</v>
      </c>
      <c r="W66" s="120" t="s">
        <v>134</v>
      </c>
      <c r="X66" s="120" t="s">
        <v>141</v>
      </c>
      <c r="Y66" s="232">
        <f t="shared" si="39"/>
        <v>87</v>
      </c>
      <c r="Z66" s="74">
        <v>30</v>
      </c>
      <c r="AA66" s="147" t="s">
        <v>130</v>
      </c>
      <c r="AB66" s="120" t="s">
        <v>134</v>
      </c>
      <c r="AC66" s="120" t="s">
        <v>141</v>
      </c>
      <c r="AD66" s="232">
        <f t="shared" si="14"/>
        <v>99</v>
      </c>
      <c r="AE66" s="74">
        <v>30</v>
      </c>
      <c r="AF66" s="147" t="s">
        <v>130</v>
      </c>
      <c r="AG66" s="120" t="s">
        <v>134</v>
      </c>
      <c r="AH66" s="120" t="s">
        <v>141</v>
      </c>
      <c r="AI66" s="39">
        <f t="shared" si="43"/>
        <v>84</v>
      </c>
      <c r="AJ66" s="74">
        <v>30</v>
      </c>
      <c r="AK66" s="147" t="s">
        <v>130</v>
      </c>
      <c r="AL66" s="120" t="s">
        <v>134</v>
      </c>
      <c r="AM66" s="120" t="s">
        <v>141</v>
      </c>
      <c r="AN66" s="232">
        <f t="shared" si="4"/>
        <v>96</v>
      </c>
      <c r="AO66" s="74">
        <v>30</v>
      </c>
      <c r="AP66" s="147" t="s">
        <v>130</v>
      </c>
      <c r="AQ66" s="120" t="s">
        <v>134</v>
      </c>
      <c r="AR66" s="120" t="s">
        <v>141</v>
      </c>
      <c r="AS66" s="232">
        <v>80</v>
      </c>
      <c r="AT66" s="74">
        <v>30</v>
      </c>
      <c r="AU66" s="147" t="s">
        <v>130</v>
      </c>
      <c r="AV66" s="120" t="s">
        <v>134</v>
      </c>
      <c r="AW66" s="120" t="s">
        <v>141</v>
      </c>
      <c r="AX66" s="232">
        <f t="shared" si="5"/>
        <v>92</v>
      </c>
      <c r="AY66" s="74">
        <v>30</v>
      </c>
      <c r="AZ66" s="147" t="s">
        <v>130</v>
      </c>
      <c r="BA66" s="120" t="s">
        <v>134</v>
      </c>
      <c r="BB66" s="120" t="s">
        <v>141</v>
      </c>
      <c r="BC66" s="39">
        <f t="shared" si="44"/>
        <v>77</v>
      </c>
      <c r="BD66" s="74">
        <v>30</v>
      </c>
      <c r="BE66" s="147" t="s">
        <v>130</v>
      </c>
      <c r="BF66" s="120" t="s">
        <v>134</v>
      </c>
      <c r="BG66" s="120" t="s">
        <v>141</v>
      </c>
      <c r="BH66" s="232">
        <f t="shared" si="25"/>
        <v>88</v>
      </c>
      <c r="BI66" s="74">
        <v>30</v>
      </c>
      <c r="BJ66" s="147" t="s">
        <v>130</v>
      </c>
      <c r="BK66" s="120" t="s">
        <v>134</v>
      </c>
      <c r="BL66" s="120" t="s">
        <v>141</v>
      </c>
      <c r="BM66" s="232">
        <f t="shared" si="40"/>
        <v>87</v>
      </c>
      <c r="BN66" s="74">
        <v>30</v>
      </c>
      <c r="BO66" s="147" t="s">
        <v>130</v>
      </c>
      <c r="BP66" s="120" t="s">
        <v>134</v>
      </c>
      <c r="BQ66" s="120" t="s">
        <v>141</v>
      </c>
      <c r="BR66" s="232">
        <f t="shared" si="8"/>
        <v>99</v>
      </c>
      <c r="BS66" s="74">
        <v>30</v>
      </c>
      <c r="BT66" s="147" t="s">
        <v>130</v>
      </c>
      <c r="BU66" s="120" t="s">
        <v>134</v>
      </c>
      <c r="BV66" s="120" t="s">
        <v>141</v>
      </c>
      <c r="BW66" s="39">
        <f t="shared" si="45"/>
        <v>84</v>
      </c>
      <c r="BX66" s="74">
        <v>30</v>
      </c>
      <c r="BY66" s="147" t="s">
        <v>130</v>
      </c>
      <c r="BZ66" s="120" t="s">
        <v>134</v>
      </c>
      <c r="CA66" s="120" t="s">
        <v>141</v>
      </c>
      <c r="CB66" s="232">
        <f t="shared" si="9"/>
        <v>96</v>
      </c>
      <c r="CC66" s="74">
        <v>30</v>
      </c>
      <c r="CD66" s="147" t="s">
        <v>130</v>
      </c>
      <c r="CE66" s="120" t="s">
        <v>134</v>
      </c>
      <c r="CF66" s="120" t="s">
        <v>141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32">
        <v>79</v>
      </c>
      <c r="F67" s="74" t="s">
        <v>4</v>
      </c>
      <c r="G67" s="63" t="s">
        <v>132</v>
      </c>
      <c r="H67" s="120" t="s">
        <v>4</v>
      </c>
      <c r="I67" s="120" t="s">
        <v>4</v>
      </c>
      <c r="J67" s="232">
        <f t="shared" si="0"/>
        <v>91</v>
      </c>
      <c r="K67" s="74" t="s">
        <v>4</v>
      </c>
      <c r="L67" s="63" t="s">
        <v>132</v>
      </c>
      <c r="M67" s="120" t="s">
        <v>4</v>
      </c>
      <c r="N67" s="120" t="s">
        <v>4</v>
      </c>
      <c r="O67" s="39">
        <f t="shared" si="42"/>
        <v>76</v>
      </c>
      <c r="P67" s="74" t="s">
        <v>4</v>
      </c>
      <c r="Q67" s="63" t="s">
        <v>132</v>
      </c>
      <c r="R67" s="120" t="s">
        <v>4</v>
      </c>
      <c r="S67" s="120" t="s">
        <v>4</v>
      </c>
      <c r="T67" s="232">
        <f t="shared" si="24"/>
        <v>87</v>
      </c>
      <c r="U67" s="74" t="s">
        <v>4</v>
      </c>
      <c r="V67" s="63" t="s">
        <v>132</v>
      </c>
      <c r="W67" s="120" t="s">
        <v>4</v>
      </c>
      <c r="X67" s="120" t="s">
        <v>4</v>
      </c>
      <c r="Y67" s="232">
        <f t="shared" si="39"/>
        <v>86</v>
      </c>
      <c r="Z67" s="74" t="s">
        <v>4</v>
      </c>
      <c r="AA67" s="63" t="s">
        <v>132</v>
      </c>
      <c r="AB67" s="120" t="s">
        <v>4</v>
      </c>
      <c r="AC67" s="120" t="s">
        <v>4</v>
      </c>
      <c r="AD67" s="232">
        <f t="shared" si="14"/>
        <v>98</v>
      </c>
      <c r="AE67" s="74" t="s">
        <v>4</v>
      </c>
      <c r="AF67" s="63" t="s">
        <v>132</v>
      </c>
      <c r="AG67" s="120" t="s">
        <v>4</v>
      </c>
      <c r="AH67" s="120" t="s">
        <v>4</v>
      </c>
      <c r="AI67" s="39">
        <f t="shared" si="43"/>
        <v>83</v>
      </c>
      <c r="AJ67" s="74" t="s">
        <v>4</v>
      </c>
      <c r="AK67" s="63" t="s">
        <v>132</v>
      </c>
      <c r="AL67" s="120" t="s">
        <v>4</v>
      </c>
      <c r="AM67" s="120" t="s">
        <v>4</v>
      </c>
      <c r="AN67" s="232">
        <f t="shared" si="4"/>
        <v>95</v>
      </c>
      <c r="AO67" s="74" t="s">
        <v>4</v>
      </c>
      <c r="AP67" s="63" t="s">
        <v>132</v>
      </c>
      <c r="AQ67" s="120" t="s">
        <v>4</v>
      </c>
      <c r="AR67" s="120" t="s">
        <v>4</v>
      </c>
      <c r="AS67" s="232">
        <v>79</v>
      </c>
      <c r="AT67" s="74" t="s">
        <v>4</v>
      </c>
      <c r="AU67" s="63" t="s">
        <v>132</v>
      </c>
      <c r="AV67" s="120" t="s">
        <v>4</v>
      </c>
      <c r="AW67" s="120" t="s">
        <v>4</v>
      </c>
      <c r="AX67" s="232">
        <f t="shared" si="5"/>
        <v>91</v>
      </c>
      <c r="AY67" s="74" t="s">
        <v>4</v>
      </c>
      <c r="AZ67" s="63" t="s">
        <v>132</v>
      </c>
      <c r="BA67" s="120" t="s">
        <v>4</v>
      </c>
      <c r="BB67" s="120" t="s">
        <v>4</v>
      </c>
      <c r="BC67" s="39">
        <f t="shared" si="44"/>
        <v>76</v>
      </c>
      <c r="BD67" s="74" t="s">
        <v>4</v>
      </c>
      <c r="BE67" s="63" t="s">
        <v>132</v>
      </c>
      <c r="BF67" s="120" t="s">
        <v>4</v>
      </c>
      <c r="BG67" s="120" t="s">
        <v>4</v>
      </c>
      <c r="BH67" s="232">
        <f t="shared" si="25"/>
        <v>87</v>
      </c>
      <c r="BI67" s="74" t="s">
        <v>4</v>
      </c>
      <c r="BJ67" s="63" t="s">
        <v>132</v>
      </c>
      <c r="BK67" s="120" t="s">
        <v>4</v>
      </c>
      <c r="BL67" s="120" t="s">
        <v>4</v>
      </c>
      <c r="BM67" s="232">
        <f t="shared" si="40"/>
        <v>86</v>
      </c>
      <c r="BN67" s="74" t="s">
        <v>4</v>
      </c>
      <c r="BO67" s="63" t="s">
        <v>132</v>
      </c>
      <c r="BP67" s="120" t="s">
        <v>4</v>
      </c>
      <c r="BQ67" s="120" t="s">
        <v>4</v>
      </c>
      <c r="BR67" s="232">
        <f t="shared" si="8"/>
        <v>98</v>
      </c>
      <c r="BS67" s="74" t="s">
        <v>4</v>
      </c>
      <c r="BT67" s="63" t="s">
        <v>132</v>
      </c>
      <c r="BU67" s="120" t="s">
        <v>4</v>
      </c>
      <c r="BV67" s="120" t="s">
        <v>4</v>
      </c>
      <c r="BW67" s="39">
        <f t="shared" si="45"/>
        <v>83</v>
      </c>
      <c r="BX67" s="74" t="s">
        <v>4</v>
      </c>
      <c r="BY67" s="63" t="s">
        <v>132</v>
      </c>
      <c r="BZ67" s="120" t="s">
        <v>4</v>
      </c>
      <c r="CA67" s="120" t="s">
        <v>4</v>
      </c>
      <c r="CB67" s="232">
        <f t="shared" si="9"/>
        <v>95</v>
      </c>
      <c r="CC67" s="74" t="s">
        <v>4</v>
      </c>
      <c r="CD67" s="63" t="s">
        <v>132</v>
      </c>
      <c r="CE67" s="120" t="s">
        <v>4</v>
      </c>
      <c r="CF67" s="120" t="s">
        <v>4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32">
        <v>79</v>
      </c>
      <c r="F68" s="74">
        <v>50</v>
      </c>
      <c r="G68" s="63" t="s">
        <v>133</v>
      </c>
      <c r="H68" s="120" t="s">
        <v>181</v>
      </c>
      <c r="I68" s="120" t="s">
        <v>141</v>
      </c>
      <c r="J68" s="232">
        <f t="shared" si="0"/>
        <v>91</v>
      </c>
      <c r="K68" s="74">
        <v>50</v>
      </c>
      <c r="L68" s="63" t="s">
        <v>133</v>
      </c>
      <c r="M68" s="120" t="s">
        <v>181</v>
      </c>
      <c r="N68" s="120" t="s">
        <v>141</v>
      </c>
      <c r="O68" s="39">
        <f>E68-3</f>
        <v>76</v>
      </c>
      <c r="P68" s="74">
        <v>50</v>
      </c>
      <c r="Q68" s="63" t="s">
        <v>133</v>
      </c>
      <c r="R68" s="120" t="s">
        <v>181</v>
      </c>
      <c r="S68" s="120" t="s">
        <v>141</v>
      </c>
      <c r="T68" s="232">
        <f t="shared" si="24"/>
        <v>87</v>
      </c>
      <c r="U68" s="74">
        <v>50</v>
      </c>
      <c r="V68" s="63" t="s">
        <v>133</v>
      </c>
      <c r="W68" s="120" t="s">
        <v>181</v>
      </c>
      <c r="X68" s="120" t="s">
        <v>141</v>
      </c>
      <c r="Y68" s="232">
        <f t="shared" si="39"/>
        <v>86</v>
      </c>
      <c r="Z68" s="74">
        <v>50</v>
      </c>
      <c r="AA68" s="63" t="s">
        <v>133</v>
      </c>
      <c r="AB68" s="120" t="s">
        <v>181</v>
      </c>
      <c r="AC68" s="120" t="s">
        <v>141</v>
      </c>
      <c r="AD68" s="232">
        <f t="shared" si="14"/>
        <v>98</v>
      </c>
      <c r="AE68" s="74">
        <v>50</v>
      </c>
      <c r="AF68" s="63" t="s">
        <v>133</v>
      </c>
      <c r="AG68" s="120" t="s">
        <v>181</v>
      </c>
      <c r="AH68" s="120" t="s">
        <v>141</v>
      </c>
      <c r="AI68" s="39">
        <f>Y68-3</f>
        <v>83</v>
      </c>
      <c r="AJ68" s="74">
        <v>50</v>
      </c>
      <c r="AK68" s="63" t="s">
        <v>133</v>
      </c>
      <c r="AL68" s="120" t="s">
        <v>181</v>
      </c>
      <c r="AM68" s="120" t="s">
        <v>141</v>
      </c>
      <c r="AN68" s="232">
        <f t="shared" si="4"/>
        <v>95</v>
      </c>
      <c r="AO68" s="74">
        <v>50</v>
      </c>
      <c r="AP68" s="63" t="s">
        <v>133</v>
      </c>
      <c r="AQ68" s="120" t="s">
        <v>181</v>
      </c>
      <c r="AR68" s="120" t="s">
        <v>141</v>
      </c>
      <c r="AS68" s="232">
        <v>79</v>
      </c>
      <c r="AT68" s="74">
        <v>50</v>
      </c>
      <c r="AU68" s="63" t="s">
        <v>133</v>
      </c>
      <c r="AV68" s="120" t="s">
        <v>181</v>
      </c>
      <c r="AW68" s="120" t="s">
        <v>141</v>
      </c>
      <c r="AX68" s="232">
        <f t="shared" si="5"/>
        <v>91</v>
      </c>
      <c r="AY68" s="74">
        <v>50</v>
      </c>
      <c r="AZ68" s="63" t="s">
        <v>133</v>
      </c>
      <c r="BA68" s="120" t="s">
        <v>181</v>
      </c>
      <c r="BB68" s="120" t="s">
        <v>141</v>
      </c>
      <c r="BC68" s="39">
        <f>AS68-3</f>
        <v>76</v>
      </c>
      <c r="BD68" s="74">
        <v>50</v>
      </c>
      <c r="BE68" s="63" t="s">
        <v>133</v>
      </c>
      <c r="BF68" s="120" t="s">
        <v>181</v>
      </c>
      <c r="BG68" s="120" t="s">
        <v>141</v>
      </c>
      <c r="BH68" s="232">
        <f t="shared" si="25"/>
        <v>87</v>
      </c>
      <c r="BI68" s="74">
        <v>50</v>
      </c>
      <c r="BJ68" s="63" t="s">
        <v>133</v>
      </c>
      <c r="BK68" s="120" t="s">
        <v>181</v>
      </c>
      <c r="BL68" s="120" t="s">
        <v>141</v>
      </c>
      <c r="BM68" s="232">
        <f t="shared" si="40"/>
        <v>86</v>
      </c>
      <c r="BN68" s="74">
        <v>50</v>
      </c>
      <c r="BO68" s="63" t="s">
        <v>133</v>
      </c>
      <c r="BP68" s="120" t="s">
        <v>181</v>
      </c>
      <c r="BQ68" s="120" t="s">
        <v>141</v>
      </c>
      <c r="BR68" s="232">
        <f t="shared" si="8"/>
        <v>98</v>
      </c>
      <c r="BS68" s="74">
        <v>50</v>
      </c>
      <c r="BT68" s="63" t="s">
        <v>133</v>
      </c>
      <c r="BU68" s="120" t="s">
        <v>181</v>
      </c>
      <c r="BV68" s="120" t="s">
        <v>141</v>
      </c>
      <c r="BW68" s="39">
        <f>BM68-3</f>
        <v>83</v>
      </c>
      <c r="BX68" s="74">
        <v>50</v>
      </c>
      <c r="BY68" s="63" t="s">
        <v>133</v>
      </c>
      <c r="BZ68" s="120" t="s">
        <v>181</v>
      </c>
      <c r="CA68" s="120" t="s">
        <v>141</v>
      </c>
      <c r="CB68" s="232">
        <f t="shared" si="9"/>
        <v>95</v>
      </c>
      <c r="CC68" s="74">
        <v>50</v>
      </c>
      <c r="CD68" s="63" t="s">
        <v>133</v>
      </c>
      <c r="CE68" s="120" t="s">
        <v>181</v>
      </c>
      <c r="CF68" s="120" t="s">
        <v>141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32">
        <v>71</v>
      </c>
      <c r="F69" s="74">
        <v>1</v>
      </c>
      <c r="G69" s="63" t="s">
        <v>132</v>
      </c>
      <c r="H69" s="120" t="s">
        <v>181</v>
      </c>
      <c r="I69" s="120" t="s">
        <v>140</v>
      </c>
      <c r="J69" s="232">
        <f t="shared" si="0"/>
        <v>83</v>
      </c>
      <c r="K69" s="74">
        <v>1</v>
      </c>
      <c r="L69" s="63" t="s">
        <v>132</v>
      </c>
      <c r="M69" s="120" t="s">
        <v>181</v>
      </c>
      <c r="N69" s="120" t="s">
        <v>140</v>
      </c>
      <c r="O69" s="39">
        <f t="shared" ref="O69:O70" si="46">E69-2</f>
        <v>69</v>
      </c>
      <c r="P69" s="74">
        <v>1</v>
      </c>
      <c r="Q69" s="63" t="s">
        <v>132</v>
      </c>
      <c r="R69" s="120" t="s">
        <v>181</v>
      </c>
      <c r="S69" s="120" t="s">
        <v>140</v>
      </c>
      <c r="T69" s="232">
        <f>J69+O69-E69+1</f>
        <v>82</v>
      </c>
      <c r="U69" s="74">
        <v>1</v>
      </c>
      <c r="V69" s="63" t="s">
        <v>132</v>
      </c>
      <c r="W69" s="120" t="s">
        <v>181</v>
      </c>
      <c r="X69" s="120" t="s">
        <v>140</v>
      </c>
      <c r="Y69" s="232">
        <f t="shared" si="39"/>
        <v>78</v>
      </c>
      <c r="Z69" s="74">
        <v>1</v>
      </c>
      <c r="AA69" s="63" t="s">
        <v>132</v>
      </c>
      <c r="AB69" s="120" t="s">
        <v>181</v>
      </c>
      <c r="AC69" s="120" t="s">
        <v>140</v>
      </c>
      <c r="AD69" s="232">
        <f t="shared" si="14"/>
        <v>90</v>
      </c>
      <c r="AE69" s="74">
        <v>1</v>
      </c>
      <c r="AF69" s="63" t="s">
        <v>132</v>
      </c>
      <c r="AG69" s="120" t="s">
        <v>181</v>
      </c>
      <c r="AH69" s="120" t="s">
        <v>140</v>
      </c>
      <c r="AI69" s="39">
        <f t="shared" ref="AI69:AI70" si="47">Y69-2</f>
        <v>76</v>
      </c>
      <c r="AJ69" s="74">
        <v>1</v>
      </c>
      <c r="AK69" s="63" t="s">
        <v>132</v>
      </c>
      <c r="AL69" s="120" t="s">
        <v>181</v>
      </c>
      <c r="AM69" s="120" t="s">
        <v>140</v>
      </c>
      <c r="AN69" s="232">
        <f t="shared" si="4"/>
        <v>88</v>
      </c>
      <c r="AO69" s="74">
        <v>1</v>
      </c>
      <c r="AP69" s="63" t="s">
        <v>132</v>
      </c>
      <c r="AQ69" s="120" t="s">
        <v>181</v>
      </c>
      <c r="AR69" s="120" t="s">
        <v>140</v>
      </c>
      <c r="AS69" s="232">
        <v>71</v>
      </c>
      <c r="AT69" s="74">
        <v>1</v>
      </c>
      <c r="AU69" s="63" t="s">
        <v>132</v>
      </c>
      <c r="AV69" s="120" t="s">
        <v>181</v>
      </c>
      <c r="AW69" s="120" t="s">
        <v>140</v>
      </c>
      <c r="AX69" s="232">
        <f t="shared" si="5"/>
        <v>83</v>
      </c>
      <c r="AY69" s="74">
        <v>1</v>
      </c>
      <c r="AZ69" s="63" t="s">
        <v>132</v>
      </c>
      <c r="BA69" s="120" t="s">
        <v>181</v>
      </c>
      <c r="BB69" s="120" t="s">
        <v>140</v>
      </c>
      <c r="BC69" s="39">
        <f t="shared" ref="BC69:BC70" si="48">AS69-2</f>
        <v>69</v>
      </c>
      <c r="BD69" s="74">
        <v>1</v>
      </c>
      <c r="BE69" s="63" t="s">
        <v>132</v>
      </c>
      <c r="BF69" s="120" t="s">
        <v>181</v>
      </c>
      <c r="BG69" s="120" t="s">
        <v>140</v>
      </c>
      <c r="BH69" s="232">
        <f>AX69+BC69-AS69+1</f>
        <v>82</v>
      </c>
      <c r="BI69" s="74">
        <v>1</v>
      </c>
      <c r="BJ69" s="63" t="s">
        <v>132</v>
      </c>
      <c r="BK69" s="120" t="s">
        <v>181</v>
      </c>
      <c r="BL69" s="120" t="s">
        <v>140</v>
      </c>
      <c r="BM69" s="232">
        <f t="shared" si="40"/>
        <v>78</v>
      </c>
      <c r="BN69" s="74">
        <v>1</v>
      </c>
      <c r="BO69" s="63" t="s">
        <v>132</v>
      </c>
      <c r="BP69" s="120" t="s">
        <v>181</v>
      </c>
      <c r="BQ69" s="120" t="s">
        <v>140</v>
      </c>
      <c r="BR69" s="232">
        <f t="shared" si="8"/>
        <v>90</v>
      </c>
      <c r="BS69" s="74">
        <v>1</v>
      </c>
      <c r="BT69" s="63" t="s">
        <v>132</v>
      </c>
      <c r="BU69" s="120" t="s">
        <v>181</v>
      </c>
      <c r="BV69" s="120" t="s">
        <v>140</v>
      </c>
      <c r="BW69" s="39">
        <f t="shared" ref="BW69:BW70" si="49">BM69-2</f>
        <v>76</v>
      </c>
      <c r="BX69" s="74">
        <v>1</v>
      </c>
      <c r="BY69" s="63" t="s">
        <v>132</v>
      </c>
      <c r="BZ69" s="120" t="s">
        <v>181</v>
      </c>
      <c r="CA69" s="120" t="s">
        <v>140</v>
      </c>
      <c r="CB69" s="232">
        <f t="shared" si="9"/>
        <v>88</v>
      </c>
      <c r="CC69" s="74">
        <v>1</v>
      </c>
      <c r="CD69" s="63" t="s">
        <v>132</v>
      </c>
      <c r="CE69" s="120" t="s">
        <v>181</v>
      </c>
      <c r="CF69" s="120" t="s">
        <v>140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35">
        <v>70</v>
      </c>
      <c r="F70" s="75">
        <v>60</v>
      </c>
      <c r="G70" s="63" t="s">
        <v>133</v>
      </c>
      <c r="H70" s="120" t="s">
        <v>181</v>
      </c>
      <c r="I70" s="120" t="s">
        <v>140</v>
      </c>
      <c r="J70" s="235">
        <f t="shared" si="0"/>
        <v>82</v>
      </c>
      <c r="K70" s="75">
        <v>60</v>
      </c>
      <c r="L70" s="63" t="s">
        <v>133</v>
      </c>
      <c r="M70" s="120" t="s">
        <v>181</v>
      </c>
      <c r="N70" s="120" t="s">
        <v>140</v>
      </c>
      <c r="O70" s="39">
        <f t="shared" si="46"/>
        <v>68</v>
      </c>
      <c r="P70" s="75">
        <v>60</v>
      </c>
      <c r="Q70" s="63" t="s">
        <v>133</v>
      </c>
      <c r="R70" s="120" t="s">
        <v>181</v>
      </c>
      <c r="S70" s="120" t="s">
        <v>140</v>
      </c>
      <c r="T70" s="235">
        <f>J70+O70-E70+1</f>
        <v>81</v>
      </c>
      <c r="U70" s="75">
        <v>60</v>
      </c>
      <c r="V70" s="63" t="s">
        <v>133</v>
      </c>
      <c r="W70" s="120" t="s">
        <v>181</v>
      </c>
      <c r="X70" s="120" t="s">
        <v>140</v>
      </c>
      <c r="Y70" s="235">
        <f t="shared" si="39"/>
        <v>77</v>
      </c>
      <c r="Z70" s="75">
        <v>60</v>
      </c>
      <c r="AA70" s="63" t="s">
        <v>133</v>
      </c>
      <c r="AB70" s="120" t="s">
        <v>181</v>
      </c>
      <c r="AC70" s="120" t="s">
        <v>140</v>
      </c>
      <c r="AD70" s="235">
        <f t="shared" si="14"/>
        <v>89</v>
      </c>
      <c r="AE70" s="75">
        <v>60</v>
      </c>
      <c r="AF70" s="63" t="s">
        <v>133</v>
      </c>
      <c r="AG70" s="120" t="s">
        <v>181</v>
      </c>
      <c r="AH70" s="120" t="s">
        <v>140</v>
      </c>
      <c r="AI70" s="39">
        <f t="shared" si="47"/>
        <v>75</v>
      </c>
      <c r="AJ70" s="75">
        <v>60</v>
      </c>
      <c r="AK70" s="63" t="s">
        <v>133</v>
      </c>
      <c r="AL70" s="120" t="s">
        <v>181</v>
      </c>
      <c r="AM70" s="120" t="s">
        <v>140</v>
      </c>
      <c r="AN70" s="232">
        <f t="shared" si="4"/>
        <v>87</v>
      </c>
      <c r="AO70" s="75">
        <v>60</v>
      </c>
      <c r="AP70" s="63" t="s">
        <v>133</v>
      </c>
      <c r="AQ70" s="120" t="s">
        <v>181</v>
      </c>
      <c r="AR70" s="120" t="s">
        <v>140</v>
      </c>
      <c r="AS70" s="235">
        <v>70</v>
      </c>
      <c r="AT70" s="75">
        <v>60</v>
      </c>
      <c r="AU70" s="63" t="s">
        <v>133</v>
      </c>
      <c r="AV70" s="120" t="s">
        <v>181</v>
      </c>
      <c r="AW70" s="120" t="s">
        <v>140</v>
      </c>
      <c r="AX70" s="235">
        <f t="shared" si="5"/>
        <v>82</v>
      </c>
      <c r="AY70" s="75">
        <v>60</v>
      </c>
      <c r="AZ70" s="63" t="s">
        <v>133</v>
      </c>
      <c r="BA70" s="120" t="s">
        <v>181</v>
      </c>
      <c r="BB70" s="120" t="s">
        <v>140</v>
      </c>
      <c r="BC70" s="39">
        <f t="shared" si="48"/>
        <v>68</v>
      </c>
      <c r="BD70" s="75">
        <v>60</v>
      </c>
      <c r="BE70" s="63" t="s">
        <v>133</v>
      </c>
      <c r="BF70" s="120" t="s">
        <v>181</v>
      </c>
      <c r="BG70" s="120" t="s">
        <v>140</v>
      </c>
      <c r="BH70" s="235">
        <f>AX70+BC70-AS70+1</f>
        <v>81</v>
      </c>
      <c r="BI70" s="75">
        <v>60</v>
      </c>
      <c r="BJ70" s="63" t="s">
        <v>133</v>
      </c>
      <c r="BK70" s="120" t="s">
        <v>181</v>
      </c>
      <c r="BL70" s="120" t="s">
        <v>140</v>
      </c>
      <c r="BM70" s="235">
        <f t="shared" si="40"/>
        <v>77</v>
      </c>
      <c r="BN70" s="75">
        <v>60</v>
      </c>
      <c r="BO70" s="63" t="s">
        <v>133</v>
      </c>
      <c r="BP70" s="120" t="s">
        <v>181</v>
      </c>
      <c r="BQ70" s="120" t="s">
        <v>140</v>
      </c>
      <c r="BR70" s="235">
        <f t="shared" si="8"/>
        <v>89</v>
      </c>
      <c r="BS70" s="75">
        <v>60</v>
      </c>
      <c r="BT70" s="63" t="s">
        <v>133</v>
      </c>
      <c r="BU70" s="120" t="s">
        <v>181</v>
      </c>
      <c r="BV70" s="120" t="s">
        <v>140</v>
      </c>
      <c r="BW70" s="39">
        <f t="shared" si="49"/>
        <v>75</v>
      </c>
      <c r="BX70" s="75">
        <v>60</v>
      </c>
      <c r="BY70" s="63" t="s">
        <v>133</v>
      </c>
      <c r="BZ70" s="120" t="s">
        <v>181</v>
      </c>
      <c r="CA70" s="120" t="s">
        <v>140</v>
      </c>
      <c r="CB70" s="232">
        <f t="shared" si="9"/>
        <v>87</v>
      </c>
      <c r="CC70" s="75">
        <v>60</v>
      </c>
      <c r="CD70" s="63" t="s">
        <v>133</v>
      </c>
      <c r="CE70" s="120" t="s">
        <v>181</v>
      </c>
      <c r="CF70" s="120" t="s">
        <v>140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32">
        <v>66</v>
      </c>
      <c r="F71" s="74">
        <v>66</v>
      </c>
      <c r="G71" s="63" t="s">
        <v>133</v>
      </c>
      <c r="H71" s="120" t="s">
        <v>134</v>
      </c>
      <c r="I71" s="120" t="s">
        <v>152</v>
      </c>
      <c r="J71" s="232">
        <f>E71+12</f>
        <v>78</v>
      </c>
      <c r="K71" s="167">
        <v>68</v>
      </c>
      <c r="L71" s="168" t="s">
        <v>133</v>
      </c>
      <c r="M71" s="120" t="s">
        <v>134</v>
      </c>
      <c r="N71" s="120" t="s">
        <v>152</v>
      </c>
      <c r="O71" s="39">
        <f>E71-2</f>
        <v>64</v>
      </c>
      <c r="P71" s="167">
        <v>63</v>
      </c>
      <c r="Q71" s="181" t="s">
        <v>133</v>
      </c>
      <c r="R71" s="120" t="s">
        <v>134</v>
      </c>
      <c r="S71" s="120" t="s">
        <v>152</v>
      </c>
      <c r="T71" s="232">
        <f t="shared" ref="T71:T104" si="50">J71+O71-E71</f>
        <v>76</v>
      </c>
      <c r="U71" s="167">
        <v>68</v>
      </c>
      <c r="V71" s="168" t="s">
        <v>133</v>
      </c>
      <c r="W71" s="120" t="s">
        <v>134</v>
      </c>
      <c r="X71" s="120" t="s">
        <v>152</v>
      </c>
      <c r="Y71" s="232">
        <f t="shared" si="39"/>
        <v>73</v>
      </c>
      <c r="Z71" s="74">
        <v>66</v>
      </c>
      <c r="AA71" s="63" t="s">
        <v>133</v>
      </c>
      <c r="AB71" s="120" t="s">
        <v>134</v>
      </c>
      <c r="AC71" s="120" t="s">
        <v>152</v>
      </c>
      <c r="AD71" s="232">
        <f>Y71+12</f>
        <v>85</v>
      </c>
      <c r="AE71" s="167">
        <v>68</v>
      </c>
      <c r="AF71" s="168" t="s">
        <v>133</v>
      </c>
      <c r="AG71" s="120" t="s">
        <v>134</v>
      </c>
      <c r="AH71" s="120" t="s">
        <v>152</v>
      </c>
      <c r="AI71" s="39">
        <f>Y71-2</f>
        <v>71</v>
      </c>
      <c r="AJ71" s="167">
        <v>63</v>
      </c>
      <c r="AK71" s="181" t="s">
        <v>133</v>
      </c>
      <c r="AL71" s="120" t="s">
        <v>134</v>
      </c>
      <c r="AM71" s="120" t="s">
        <v>152</v>
      </c>
      <c r="AN71" s="232">
        <f t="shared" ref="AN71:AN79" si="51">AD71+AI71-Y71</f>
        <v>83</v>
      </c>
      <c r="AO71" s="167">
        <v>68</v>
      </c>
      <c r="AP71" s="168" t="s">
        <v>133</v>
      </c>
      <c r="AQ71" s="120" t="s">
        <v>134</v>
      </c>
      <c r="AR71" s="120" t="s">
        <v>152</v>
      </c>
      <c r="AS71" s="232">
        <v>66</v>
      </c>
      <c r="AT71" s="74">
        <v>66</v>
      </c>
      <c r="AU71" s="63" t="s">
        <v>133</v>
      </c>
      <c r="AV71" s="120" t="s">
        <v>134</v>
      </c>
      <c r="AW71" s="120" t="s">
        <v>152</v>
      </c>
      <c r="AX71" s="232">
        <f>AS71+12</f>
        <v>78</v>
      </c>
      <c r="AY71" s="167">
        <v>68</v>
      </c>
      <c r="AZ71" s="168" t="s">
        <v>133</v>
      </c>
      <c r="BA71" s="120" t="s">
        <v>134</v>
      </c>
      <c r="BB71" s="120" t="s">
        <v>152</v>
      </c>
      <c r="BC71" s="39">
        <f>AS71-2</f>
        <v>64</v>
      </c>
      <c r="BD71" s="167">
        <v>63</v>
      </c>
      <c r="BE71" s="181" t="s">
        <v>133</v>
      </c>
      <c r="BF71" s="120" t="s">
        <v>134</v>
      </c>
      <c r="BG71" s="120" t="s">
        <v>152</v>
      </c>
      <c r="BH71" s="232">
        <f t="shared" ref="BH71:BH83" si="52">AX71+BC71-AS71</f>
        <v>76</v>
      </c>
      <c r="BI71" s="167">
        <v>68</v>
      </c>
      <c r="BJ71" s="168" t="s">
        <v>133</v>
      </c>
      <c r="BK71" s="120" t="s">
        <v>134</v>
      </c>
      <c r="BL71" s="120" t="s">
        <v>152</v>
      </c>
      <c r="BM71" s="232">
        <f t="shared" si="40"/>
        <v>73</v>
      </c>
      <c r="BN71" s="74">
        <v>66</v>
      </c>
      <c r="BO71" s="63" t="s">
        <v>133</v>
      </c>
      <c r="BP71" s="120" t="s">
        <v>134</v>
      </c>
      <c r="BQ71" s="120" t="s">
        <v>152</v>
      </c>
      <c r="BR71" s="232">
        <f>BM71+12</f>
        <v>85</v>
      </c>
      <c r="BS71" s="167">
        <v>68</v>
      </c>
      <c r="BT71" s="168" t="s">
        <v>133</v>
      </c>
      <c r="BU71" s="120" t="s">
        <v>134</v>
      </c>
      <c r="BV71" s="120" t="s">
        <v>152</v>
      </c>
      <c r="BW71" s="39">
        <f>BM71-2</f>
        <v>71</v>
      </c>
      <c r="BX71" s="167">
        <v>63</v>
      </c>
      <c r="BY71" s="181" t="s">
        <v>133</v>
      </c>
      <c r="BZ71" s="120" t="s">
        <v>134</v>
      </c>
      <c r="CA71" s="120" t="s">
        <v>152</v>
      </c>
      <c r="CB71" s="232">
        <f t="shared" ref="CB71:CB83" si="53">BR71+BW71-BM71</f>
        <v>83</v>
      </c>
      <c r="CC71" s="167">
        <v>68</v>
      </c>
      <c r="CD71" s="168" t="s">
        <v>133</v>
      </c>
      <c r="CE71" s="120" t="s">
        <v>134</v>
      </c>
      <c r="CF71" s="120" t="s">
        <v>152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237">
        <v>63</v>
      </c>
      <c r="F72" s="77">
        <v>1</v>
      </c>
      <c r="G72" s="111" t="s">
        <v>132</v>
      </c>
      <c r="H72" s="120" t="s">
        <v>182</v>
      </c>
      <c r="I72" s="120" t="s">
        <v>141</v>
      </c>
      <c r="J72" s="237">
        <f t="shared" ref="J72:J92" si="54">E72+10</f>
        <v>73</v>
      </c>
      <c r="K72" s="77">
        <v>1</v>
      </c>
      <c r="L72" s="111" t="s">
        <v>132</v>
      </c>
      <c r="M72" s="120" t="s">
        <v>182</v>
      </c>
      <c r="N72" s="120" t="s">
        <v>141</v>
      </c>
      <c r="O72" s="39">
        <f t="shared" ref="O72:O101" si="55">E72</f>
        <v>63</v>
      </c>
      <c r="P72" s="77">
        <v>1</v>
      </c>
      <c r="Q72" s="111" t="s">
        <v>132</v>
      </c>
      <c r="R72" s="120" t="s">
        <v>182</v>
      </c>
      <c r="S72" s="120" t="s">
        <v>141</v>
      </c>
      <c r="T72" s="237">
        <f t="shared" si="50"/>
        <v>73</v>
      </c>
      <c r="U72" s="77">
        <v>1</v>
      </c>
      <c r="V72" s="111" t="s">
        <v>132</v>
      </c>
      <c r="W72" s="120" t="s">
        <v>182</v>
      </c>
      <c r="X72" s="120" t="s">
        <v>141</v>
      </c>
      <c r="Y72" s="237">
        <f t="shared" si="39"/>
        <v>70</v>
      </c>
      <c r="Z72" s="77">
        <v>1</v>
      </c>
      <c r="AA72" s="111" t="s">
        <v>132</v>
      </c>
      <c r="AB72" s="120" t="s">
        <v>182</v>
      </c>
      <c r="AC72" s="120" t="s">
        <v>141</v>
      </c>
      <c r="AD72" s="237">
        <f t="shared" ref="AD72:AD75" si="56">Y72+10</f>
        <v>80</v>
      </c>
      <c r="AE72" s="77">
        <v>1</v>
      </c>
      <c r="AF72" s="111" t="s">
        <v>132</v>
      </c>
      <c r="AG72" s="120" t="s">
        <v>182</v>
      </c>
      <c r="AH72" s="120" t="s">
        <v>141</v>
      </c>
      <c r="AI72" s="39">
        <f t="shared" ref="AI72:AI79" si="57">Y72</f>
        <v>70</v>
      </c>
      <c r="AJ72" s="77">
        <v>1</v>
      </c>
      <c r="AK72" s="111" t="s">
        <v>132</v>
      </c>
      <c r="AL72" s="120" t="s">
        <v>182</v>
      </c>
      <c r="AM72" s="120" t="s">
        <v>141</v>
      </c>
      <c r="AN72" s="232">
        <f t="shared" si="51"/>
        <v>80</v>
      </c>
      <c r="AO72" s="77">
        <v>1</v>
      </c>
      <c r="AP72" s="111" t="s">
        <v>132</v>
      </c>
      <c r="AQ72" s="120" t="s">
        <v>182</v>
      </c>
      <c r="AR72" s="120" t="s">
        <v>141</v>
      </c>
      <c r="AS72" s="237">
        <v>63</v>
      </c>
      <c r="AT72" s="77">
        <v>1</v>
      </c>
      <c r="AU72" s="111" t="s">
        <v>132</v>
      </c>
      <c r="AV72" s="120" t="s">
        <v>182</v>
      </c>
      <c r="AW72" s="120" t="s">
        <v>141</v>
      </c>
      <c r="AX72" s="237">
        <f t="shared" ref="AX72:AX83" si="58">AS72+10</f>
        <v>73</v>
      </c>
      <c r="AY72" s="77">
        <v>1</v>
      </c>
      <c r="AZ72" s="111" t="s">
        <v>132</v>
      </c>
      <c r="BA72" s="120" t="s">
        <v>182</v>
      </c>
      <c r="BB72" s="120" t="s">
        <v>141</v>
      </c>
      <c r="BC72" s="39">
        <f t="shared" ref="BC72:BC94" si="59">AS72</f>
        <v>63</v>
      </c>
      <c r="BD72" s="77">
        <v>1</v>
      </c>
      <c r="BE72" s="111" t="s">
        <v>132</v>
      </c>
      <c r="BF72" s="120" t="s">
        <v>182</v>
      </c>
      <c r="BG72" s="120" t="s">
        <v>141</v>
      </c>
      <c r="BH72" s="237">
        <f t="shared" si="52"/>
        <v>73</v>
      </c>
      <c r="BI72" s="77">
        <v>1</v>
      </c>
      <c r="BJ72" s="111" t="s">
        <v>132</v>
      </c>
      <c r="BK72" s="120" t="s">
        <v>182</v>
      </c>
      <c r="BL72" s="120" t="s">
        <v>141</v>
      </c>
      <c r="BM72" s="237">
        <f t="shared" si="40"/>
        <v>70</v>
      </c>
      <c r="BN72" s="77">
        <v>1</v>
      </c>
      <c r="BO72" s="111" t="s">
        <v>132</v>
      </c>
      <c r="BP72" s="120" t="s">
        <v>182</v>
      </c>
      <c r="BQ72" s="120" t="s">
        <v>141</v>
      </c>
      <c r="BR72" s="237">
        <f t="shared" ref="BR72:BR83" si="60">BM72+10</f>
        <v>80</v>
      </c>
      <c r="BS72" s="77">
        <v>1</v>
      </c>
      <c r="BT72" s="111" t="s">
        <v>132</v>
      </c>
      <c r="BU72" s="120" t="s">
        <v>182</v>
      </c>
      <c r="BV72" s="120" t="s">
        <v>141</v>
      </c>
      <c r="BW72" s="39">
        <f t="shared" ref="BW72:BW94" si="61">BM72</f>
        <v>70</v>
      </c>
      <c r="BX72" s="77">
        <v>1</v>
      </c>
      <c r="BY72" s="111" t="s">
        <v>132</v>
      </c>
      <c r="BZ72" s="120" t="s">
        <v>182</v>
      </c>
      <c r="CA72" s="120" t="s">
        <v>141</v>
      </c>
      <c r="CB72" s="232">
        <f t="shared" si="53"/>
        <v>80</v>
      </c>
      <c r="CC72" s="77">
        <v>1</v>
      </c>
      <c r="CD72" s="111" t="s">
        <v>132</v>
      </c>
      <c r="CE72" s="120" t="s">
        <v>182</v>
      </c>
      <c r="CF72" s="120" t="s">
        <v>141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237">
        <v>62</v>
      </c>
      <c r="F73" s="77" t="s">
        <v>4</v>
      </c>
      <c r="G73" s="153" t="s">
        <v>130</v>
      </c>
      <c r="H73" s="120" t="s">
        <v>4</v>
      </c>
      <c r="I73" s="120" t="s">
        <v>4</v>
      </c>
      <c r="J73" s="237">
        <f t="shared" si="54"/>
        <v>72</v>
      </c>
      <c r="K73" s="77" t="s">
        <v>4</v>
      </c>
      <c r="L73" s="153" t="s">
        <v>130</v>
      </c>
      <c r="M73" s="120" t="s">
        <v>4</v>
      </c>
      <c r="N73" s="120" t="s">
        <v>4</v>
      </c>
      <c r="O73" s="39">
        <f t="shared" si="55"/>
        <v>62</v>
      </c>
      <c r="P73" s="77" t="s">
        <v>4</v>
      </c>
      <c r="Q73" s="153" t="s">
        <v>130</v>
      </c>
      <c r="R73" s="120" t="s">
        <v>4</v>
      </c>
      <c r="S73" s="120" t="s">
        <v>4</v>
      </c>
      <c r="T73" s="237">
        <f t="shared" si="50"/>
        <v>72</v>
      </c>
      <c r="U73" s="77" t="s">
        <v>4</v>
      </c>
      <c r="V73" s="153" t="s">
        <v>130</v>
      </c>
      <c r="W73" s="120" t="s">
        <v>4</v>
      </c>
      <c r="X73" s="120" t="s">
        <v>4</v>
      </c>
      <c r="Y73" s="237">
        <f t="shared" si="39"/>
        <v>69</v>
      </c>
      <c r="Z73" s="77" t="s">
        <v>4</v>
      </c>
      <c r="AA73" s="153" t="s">
        <v>130</v>
      </c>
      <c r="AB73" s="120" t="s">
        <v>4</v>
      </c>
      <c r="AC73" s="120" t="s">
        <v>4</v>
      </c>
      <c r="AD73" s="237">
        <f t="shared" si="56"/>
        <v>79</v>
      </c>
      <c r="AE73" s="77" t="s">
        <v>4</v>
      </c>
      <c r="AF73" s="153" t="s">
        <v>130</v>
      </c>
      <c r="AG73" s="120" t="s">
        <v>4</v>
      </c>
      <c r="AH73" s="120" t="s">
        <v>4</v>
      </c>
      <c r="AI73" s="39">
        <f t="shared" si="57"/>
        <v>69</v>
      </c>
      <c r="AJ73" s="77" t="s">
        <v>4</v>
      </c>
      <c r="AK73" s="153" t="s">
        <v>130</v>
      </c>
      <c r="AL73" s="120" t="s">
        <v>4</v>
      </c>
      <c r="AM73" s="120" t="s">
        <v>4</v>
      </c>
      <c r="AN73" s="232">
        <f t="shared" si="51"/>
        <v>79</v>
      </c>
      <c r="AO73" s="77" t="s">
        <v>4</v>
      </c>
      <c r="AP73" s="153" t="s">
        <v>130</v>
      </c>
      <c r="AQ73" s="120" t="s">
        <v>4</v>
      </c>
      <c r="AR73" s="120" t="s">
        <v>4</v>
      </c>
      <c r="AS73" s="237">
        <v>62</v>
      </c>
      <c r="AT73" s="77" t="s">
        <v>4</v>
      </c>
      <c r="AU73" s="153" t="s">
        <v>130</v>
      </c>
      <c r="AV73" s="120" t="s">
        <v>4</v>
      </c>
      <c r="AW73" s="120" t="s">
        <v>4</v>
      </c>
      <c r="AX73" s="237">
        <f t="shared" si="58"/>
        <v>72</v>
      </c>
      <c r="AY73" s="77" t="s">
        <v>4</v>
      </c>
      <c r="AZ73" s="153" t="s">
        <v>130</v>
      </c>
      <c r="BA73" s="120" t="s">
        <v>4</v>
      </c>
      <c r="BB73" s="120" t="s">
        <v>4</v>
      </c>
      <c r="BC73" s="39">
        <f t="shared" si="59"/>
        <v>62</v>
      </c>
      <c r="BD73" s="77" t="s">
        <v>4</v>
      </c>
      <c r="BE73" s="153" t="s">
        <v>130</v>
      </c>
      <c r="BF73" s="120" t="s">
        <v>4</v>
      </c>
      <c r="BG73" s="120" t="s">
        <v>4</v>
      </c>
      <c r="BH73" s="237">
        <f t="shared" si="52"/>
        <v>72</v>
      </c>
      <c r="BI73" s="77" t="s">
        <v>4</v>
      </c>
      <c r="BJ73" s="153" t="s">
        <v>130</v>
      </c>
      <c r="BK73" s="120" t="s">
        <v>4</v>
      </c>
      <c r="BL73" s="120" t="s">
        <v>4</v>
      </c>
      <c r="BM73" s="237">
        <f t="shared" si="40"/>
        <v>69</v>
      </c>
      <c r="BN73" s="77" t="s">
        <v>4</v>
      </c>
      <c r="BO73" s="153" t="s">
        <v>130</v>
      </c>
      <c r="BP73" s="120" t="s">
        <v>4</v>
      </c>
      <c r="BQ73" s="120" t="s">
        <v>4</v>
      </c>
      <c r="BR73" s="237">
        <f t="shared" si="60"/>
        <v>79</v>
      </c>
      <c r="BS73" s="77" t="s">
        <v>4</v>
      </c>
      <c r="BT73" s="153" t="s">
        <v>130</v>
      </c>
      <c r="BU73" s="120" t="s">
        <v>4</v>
      </c>
      <c r="BV73" s="120" t="s">
        <v>4</v>
      </c>
      <c r="BW73" s="39">
        <f t="shared" si="61"/>
        <v>69</v>
      </c>
      <c r="BX73" s="77" t="s">
        <v>4</v>
      </c>
      <c r="BY73" s="153" t="s">
        <v>130</v>
      </c>
      <c r="BZ73" s="120" t="s">
        <v>4</v>
      </c>
      <c r="CA73" s="120" t="s">
        <v>4</v>
      </c>
      <c r="CB73" s="232">
        <f t="shared" si="53"/>
        <v>79</v>
      </c>
      <c r="CC73" s="77" t="s">
        <v>4</v>
      </c>
      <c r="CD73" s="153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212" t="s">
        <v>100</v>
      </c>
      <c r="D74" s="213" t="s">
        <v>179</v>
      </c>
      <c r="E74" s="240">
        <v>62</v>
      </c>
      <c r="F74" s="87" t="s">
        <v>4</v>
      </c>
      <c r="G74" s="112" t="s">
        <v>132</v>
      </c>
      <c r="H74" s="120" t="s">
        <v>4</v>
      </c>
      <c r="I74" s="120" t="s">
        <v>4</v>
      </c>
      <c r="J74" s="240">
        <f t="shared" ref="J74" si="62">E74+10</f>
        <v>72</v>
      </c>
      <c r="K74" s="87" t="s">
        <v>4</v>
      </c>
      <c r="L74" s="112" t="s">
        <v>132</v>
      </c>
      <c r="M74" s="120" t="s">
        <v>4</v>
      </c>
      <c r="N74" s="120" t="s">
        <v>4</v>
      </c>
      <c r="O74" s="39">
        <f t="shared" si="55"/>
        <v>62</v>
      </c>
      <c r="P74" s="87" t="s">
        <v>4</v>
      </c>
      <c r="Q74" s="112" t="s">
        <v>132</v>
      </c>
      <c r="R74" s="120" t="s">
        <v>4</v>
      </c>
      <c r="S74" s="120" t="s">
        <v>4</v>
      </c>
      <c r="T74" s="240">
        <f t="shared" ref="T74" si="63">J74+O74-E74</f>
        <v>72</v>
      </c>
      <c r="U74" s="87" t="s">
        <v>4</v>
      </c>
      <c r="V74" s="112" t="s">
        <v>132</v>
      </c>
      <c r="W74" s="120" t="s">
        <v>4</v>
      </c>
      <c r="X74" s="120" t="s">
        <v>4</v>
      </c>
      <c r="Y74" s="240">
        <f>E74+7</f>
        <v>69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240">
        <f t="shared" si="56"/>
        <v>79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39">
        <f t="shared" si="57"/>
        <v>69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232">
        <f t="shared" si="51"/>
        <v>79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240">
        <v>62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240">
        <f t="shared" si="58"/>
        <v>72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39">
        <f t="shared" si="59"/>
        <v>62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240">
        <f t="shared" si="52"/>
        <v>72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240">
        <f>AS74+7</f>
        <v>69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240">
        <f t="shared" si="60"/>
        <v>79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39">
        <f t="shared" si="61"/>
        <v>69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232">
        <f t="shared" si="53"/>
        <v>79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238">
        <v>62</v>
      </c>
      <c r="F75" s="160">
        <v>45</v>
      </c>
      <c r="G75" s="161" t="s">
        <v>130</v>
      </c>
      <c r="H75" s="123" t="s">
        <v>205</v>
      </c>
      <c r="I75" s="123" t="s">
        <v>4</v>
      </c>
      <c r="J75" s="238">
        <f t="shared" si="54"/>
        <v>72</v>
      </c>
      <c r="K75" s="160">
        <v>45</v>
      </c>
      <c r="L75" s="161" t="s">
        <v>130</v>
      </c>
      <c r="M75" s="123" t="s">
        <v>205</v>
      </c>
      <c r="N75" s="123" t="s">
        <v>4</v>
      </c>
      <c r="O75" s="39">
        <f t="shared" si="55"/>
        <v>62</v>
      </c>
      <c r="P75" s="160">
        <v>45</v>
      </c>
      <c r="Q75" s="161" t="s">
        <v>130</v>
      </c>
      <c r="R75" s="123" t="s">
        <v>205</v>
      </c>
      <c r="S75" s="123" t="s">
        <v>4</v>
      </c>
      <c r="T75" s="238">
        <f t="shared" si="50"/>
        <v>72</v>
      </c>
      <c r="U75" s="160">
        <v>45</v>
      </c>
      <c r="V75" s="161" t="s">
        <v>130</v>
      </c>
      <c r="W75" s="123" t="s">
        <v>205</v>
      </c>
      <c r="X75" s="123" t="s">
        <v>4</v>
      </c>
      <c r="Y75" s="238">
        <f>E75+7</f>
        <v>69</v>
      </c>
      <c r="Z75" s="160">
        <v>45</v>
      </c>
      <c r="AA75" s="161" t="s">
        <v>130</v>
      </c>
      <c r="AB75" s="123" t="s">
        <v>205</v>
      </c>
      <c r="AC75" s="123" t="s">
        <v>4</v>
      </c>
      <c r="AD75" s="238">
        <f t="shared" si="56"/>
        <v>79</v>
      </c>
      <c r="AE75" s="160">
        <v>45</v>
      </c>
      <c r="AF75" s="161" t="s">
        <v>130</v>
      </c>
      <c r="AG75" s="123" t="s">
        <v>205</v>
      </c>
      <c r="AH75" s="123" t="s">
        <v>4</v>
      </c>
      <c r="AI75" s="39">
        <f t="shared" si="57"/>
        <v>69</v>
      </c>
      <c r="AJ75" s="160">
        <v>45</v>
      </c>
      <c r="AK75" s="161" t="s">
        <v>130</v>
      </c>
      <c r="AL75" s="123" t="s">
        <v>205</v>
      </c>
      <c r="AM75" s="123" t="s">
        <v>4</v>
      </c>
      <c r="AN75" s="232">
        <f t="shared" si="51"/>
        <v>79</v>
      </c>
      <c r="AO75" s="160">
        <v>45</v>
      </c>
      <c r="AP75" s="161" t="s">
        <v>130</v>
      </c>
      <c r="AQ75" s="123" t="s">
        <v>205</v>
      </c>
      <c r="AR75" s="123" t="s">
        <v>4</v>
      </c>
      <c r="AS75" s="238">
        <v>62</v>
      </c>
      <c r="AT75" s="160">
        <v>45</v>
      </c>
      <c r="AU75" s="161" t="s">
        <v>130</v>
      </c>
      <c r="AV75" s="123" t="s">
        <v>205</v>
      </c>
      <c r="AW75" s="123" t="s">
        <v>4</v>
      </c>
      <c r="AX75" s="238">
        <f t="shared" si="58"/>
        <v>72</v>
      </c>
      <c r="AY75" s="160">
        <v>45</v>
      </c>
      <c r="AZ75" s="161" t="s">
        <v>130</v>
      </c>
      <c r="BA75" s="123" t="s">
        <v>205</v>
      </c>
      <c r="BB75" s="123" t="s">
        <v>4</v>
      </c>
      <c r="BC75" s="39">
        <f t="shared" si="59"/>
        <v>62</v>
      </c>
      <c r="BD75" s="160">
        <v>45</v>
      </c>
      <c r="BE75" s="161" t="s">
        <v>130</v>
      </c>
      <c r="BF75" s="123" t="s">
        <v>205</v>
      </c>
      <c r="BG75" s="123" t="s">
        <v>4</v>
      </c>
      <c r="BH75" s="238">
        <f t="shared" si="52"/>
        <v>72</v>
      </c>
      <c r="BI75" s="160">
        <v>45</v>
      </c>
      <c r="BJ75" s="161" t="s">
        <v>130</v>
      </c>
      <c r="BK75" s="123" t="s">
        <v>205</v>
      </c>
      <c r="BL75" s="123" t="s">
        <v>4</v>
      </c>
      <c r="BM75" s="238">
        <f>AS75+5</f>
        <v>67</v>
      </c>
      <c r="BN75" s="160">
        <v>45</v>
      </c>
      <c r="BO75" s="161" t="s">
        <v>130</v>
      </c>
      <c r="BP75" s="123" t="s">
        <v>205</v>
      </c>
      <c r="BQ75" s="123" t="s">
        <v>4</v>
      </c>
      <c r="BR75" s="238">
        <f t="shared" si="60"/>
        <v>77</v>
      </c>
      <c r="BS75" s="160">
        <v>45</v>
      </c>
      <c r="BT75" s="161" t="s">
        <v>130</v>
      </c>
      <c r="BU75" s="123" t="s">
        <v>205</v>
      </c>
      <c r="BV75" s="123" t="s">
        <v>4</v>
      </c>
      <c r="BW75" s="39">
        <f t="shared" si="61"/>
        <v>67</v>
      </c>
      <c r="BX75" s="160">
        <v>45</v>
      </c>
      <c r="BY75" s="161" t="s">
        <v>130</v>
      </c>
      <c r="BZ75" s="123" t="s">
        <v>205</v>
      </c>
      <c r="CA75" s="123" t="s">
        <v>4</v>
      </c>
      <c r="CB75" s="232">
        <f t="shared" si="53"/>
        <v>77</v>
      </c>
      <c r="CC75" s="160">
        <v>45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239">
        <v>61</v>
      </c>
      <c r="F76" s="151" t="s">
        <v>4</v>
      </c>
      <c r="G76" s="152" t="s">
        <v>131</v>
      </c>
      <c r="H76" s="119" t="s">
        <v>4</v>
      </c>
      <c r="I76" s="119" t="s">
        <v>4</v>
      </c>
      <c r="J76" s="239">
        <f t="shared" si="54"/>
        <v>71</v>
      </c>
      <c r="K76" s="151" t="s">
        <v>4</v>
      </c>
      <c r="L76" s="152" t="s">
        <v>131</v>
      </c>
      <c r="M76" s="119" t="s">
        <v>4</v>
      </c>
      <c r="N76" s="119" t="s">
        <v>4</v>
      </c>
      <c r="O76" s="39">
        <f t="shared" si="55"/>
        <v>61</v>
      </c>
      <c r="P76" s="151" t="s">
        <v>4</v>
      </c>
      <c r="Q76" s="152" t="s">
        <v>131</v>
      </c>
      <c r="R76" s="119" t="s">
        <v>4</v>
      </c>
      <c r="S76" s="119" t="s">
        <v>4</v>
      </c>
      <c r="T76" s="239">
        <f t="shared" si="50"/>
        <v>71</v>
      </c>
      <c r="U76" s="151" t="s">
        <v>4</v>
      </c>
      <c r="V76" s="152" t="s">
        <v>131</v>
      </c>
      <c r="W76" s="119" t="s">
        <v>4</v>
      </c>
      <c r="X76" s="119" t="s">
        <v>4</v>
      </c>
      <c r="Y76" s="239">
        <f>E76+7</f>
        <v>68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239">
        <f t="shared" ref="AD76:AD92" si="64">Y76+10</f>
        <v>78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39">
        <f t="shared" si="57"/>
        <v>68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232">
        <f t="shared" si="51"/>
        <v>78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239">
        <v>61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239">
        <f t="shared" si="58"/>
        <v>71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39">
        <f t="shared" si="59"/>
        <v>61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239">
        <f t="shared" si="52"/>
        <v>71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239">
        <f>AS76+5</f>
        <v>66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239">
        <f t="shared" si="60"/>
        <v>76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39">
        <f t="shared" si="61"/>
        <v>66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232">
        <f t="shared" si="53"/>
        <v>76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240">
        <v>61</v>
      </c>
      <c r="F77" s="74" t="s">
        <v>4</v>
      </c>
      <c r="G77" s="63" t="s">
        <v>130</v>
      </c>
      <c r="H77" s="125" t="s">
        <v>4</v>
      </c>
      <c r="I77" s="125" t="s">
        <v>4</v>
      </c>
      <c r="J77" s="240">
        <f t="shared" si="54"/>
        <v>71</v>
      </c>
      <c r="K77" s="74" t="s">
        <v>4</v>
      </c>
      <c r="L77" s="63" t="s">
        <v>130</v>
      </c>
      <c r="M77" s="125" t="s">
        <v>4</v>
      </c>
      <c r="N77" s="125" t="s">
        <v>4</v>
      </c>
      <c r="O77" s="39">
        <f t="shared" si="55"/>
        <v>61</v>
      </c>
      <c r="P77" s="74" t="s">
        <v>4</v>
      </c>
      <c r="Q77" s="63" t="s">
        <v>130</v>
      </c>
      <c r="R77" s="125" t="s">
        <v>4</v>
      </c>
      <c r="S77" s="125" t="s">
        <v>4</v>
      </c>
      <c r="T77" s="240">
        <f t="shared" si="50"/>
        <v>71</v>
      </c>
      <c r="U77" s="74" t="s">
        <v>4</v>
      </c>
      <c r="V77" s="63" t="s">
        <v>130</v>
      </c>
      <c r="W77" s="125" t="s">
        <v>4</v>
      </c>
      <c r="X77" s="125" t="s">
        <v>4</v>
      </c>
      <c r="Y77" s="240">
        <f>E77+6</f>
        <v>67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240">
        <f t="shared" si="64"/>
        <v>77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39">
        <f t="shared" si="57"/>
        <v>67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232">
        <f t="shared" si="51"/>
        <v>77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240">
        <v>61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240">
        <f t="shared" si="58"/>
        <v>71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39">
        <f t="shared" si="59"/>
        <v>61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240">
        <f t="shared" si="52"/>
        <v>71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240">
        <f>AS77+4</f>
        <v>65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240">
        <f t="shared" si="60"/>
        <v>75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39">
        <f t="shared" si="61"/>
        <v>65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232">
        <f t="shared" si="53"/>
        <v>75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3" t="s">
        <v>179</v>
      </c>
      <c r="E78" s="240">
        <v>61</v>
      </c>
      <c r="F78" s="87" t="s">
        <v>4</v>
      </c>
      <c r="G78" s="112" t="s">
        <v>132</v>
      </c>
      <c r="H78" s="120" t="s">
        <v>4</v>
      </c>
      <c r="I78" s="120" t="s">
        <v>4</v>
      </c>
      <c r="J78" s="240">
        <f t="shared" si="54"/>
        <v>71</v>
      </c>
      <c r="K78" s="87" t="s">
        <v>4</v>
      </c>
      <c r="L78" s="112" t="s">
        <v>132</v>
      </c>
      <c r="M78" s="120" t="s">
        <v>4</v>
      </c>
      <c r="N78" s="120" t="s">
        <v>4</v>
      </c>
      <c r="O78" s="39">
        <f t="shared" si="55"/>
        <v>61</v>
      </c>
      <c r="P78" s="87" t="s">
        <v>4</v>
      </c>
      <c r="Q78" s="112" t="s">
        <v>132</v>
      </c>
      <c r="R78" s="120" t="s">
        <v>4</v>
      </c>
      <c r="S78" s="120" t="s">
        <v>4</v>
      </c>
      <c r="T78" s="240">
        <f t="shared" si="50"/>
        <v>71</v>
      </c>
      <c r="U78" s="87" t="s">
        <v>4</v>
      </c>
      <c r="V78" s="112" t="s">
        <v>132</v>
      </c>
      <c r="W78" s="120" t="s">
        <v>4</v>
      </c>
      <c r="X78" s="120" t="s">
        <v>4</v>
      </c>
      <c r="Y78" s="240">
        <f>E78+6</f>
        <v>67</v>
      </c>
      <c r="Z78" s="194">
        <v>5</v>
      </c>
      <c r="AA78" s="195" t="s">
        <v>132</v>
      </c>
      <c r="AB78" s="120" t="s">
        <v>4</v>
      </c>
      <c r="AC78" s="120" t="s">
        <v>4</v>
      </c>
      <c r="AD78" s="240">
        <f t="shared" si="64"/>
        <v>77</v>
      </c>
      <c r="AE78" s="194">
        <v>5</v>
      </c>
      <c r="AF78" s="195" t="s">
        <v>132</v>
      </c>
      <c r="AG78" s="120" t="s">
        <v>4</v>
      </c>
      <c r="AH78" s="120" t="s">
        <v>4</v>
      </c>
      <c r="AI78" s="39">
        <f t="shared" si="57"/>
        <v>67</v>
      </c>
      <c r="AJ78" s="194">
        <v>5</v>
      </c>
      <c r="AK78" s="195" t="s">
        <v>132</v>
      </c>
      <c r="AL78" s="120" t="s">
        <v>4</v>
      </c>
      <c r="AM78" s="120" t="s">
        <v>4</v>
      </c>
      <c r="AN78" s="232">
        <f t="shared" si="51"/>
        <v>77</v>
      </c>
      <c r="AO78" s="194">
        <v>5</v>
      </c>
      <c r="AP78" s="195" t="s">
        <v>132</v>
      </c>
      <c r="AQ78" s="120" t="s">
        <v>4</v>
      </c>
      <c r="AR78" s="120" t="s">
        <v>4</v>
      </c>
      <c r="AS78" s="240">
        <v>61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240">
        <f t="shared" si="58"/>
        <v>71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39">
        <f t="shared" si="59"/>
        <v>61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240">
        <f t="shared" si="52"/>
        <v>71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240">
        <f>AS78+4</f>
        <v>65</v>
      </c>
      <c r="BN78" s="194">
        <v>5</v>
      </c>
      <c r="BO78" s="195" t="s">
        <v>132</v>
      </c>
      <c r="BP78" s="120" t="s">
        <v>4</v>
      </c>
      <c r="BQ78" s="120" t="s">
        <v>4</v>
      </c>
      <c r="BR78" s="240">
        <f t="shared" si="60"/>
        <v>75</v>
      </c>
      <c r="BS78" s="194">
        <v>5</v>
      </c>
      <c r="BT78" s="195" t="s">
        <v>132</v>
      </c>
      <c r="BU78" s="120" t="s">
        <v>4</v>
      </c>
      <c r="BV78" s="120" t="s">
        <v>4</v>
      </c>
      <c r="BW78" s="39">
        <f t="shared" si="61"/>
        <v>65</v>
      </c>
      <c r="BX78" s="194">
        <v>5</v>
      </c>
      <c r="BY78" s="195" t="s">
        <v>132</v>
      </c>
      <c r="BZ78" s="120" t="s">
        <v>4</v>
      </c>
      <c r="CA78" s="120" t="s">
        <v>4</v>
      </c>
      <c r="CB78" s="232">
        <f t="shared" si="53"/>
        <v>75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33">
        <v>61</v>
      </c>
      <c r="F79" s="76" t="s">
        <v>4</v>
      </c>
      <c r="G79" s="110" t="s">
        <v>130</v>
      </c>
      <c r="H79" s="123" t="s">
        <v>4</v>
      </c>
      <c r="I79" s="123" t="s">
        <v>4</v>
      </c>
      <c r="J79" s="233">
        <f t="shared" si="54"/>
        <v>71</v>
      </c>
      <c r="K79" s="76" t="s">
        <v>4</v>
      </c>
      <c r="L79" s="110" t="s">
        <v>130</v>
      </c>
      <c r="M79" s="123" t="s">
        <v>4</v>
      </c>
      <c r="N79" s="123" t="s">
        <v>4</v>
      </c>
      <c r="O79" s="39">
        <f t="shared" si="55"/>
        <v>61</v>
      </c>
      <c r="P79" s="76" t="s">
        <v>4</v>
      </c>
      <c r="Q79" s="110" t="s">
        <v>130</v>
      </c>
      <c r="R79" s="123" t="s">
        <v>4</v>
      </c>
      <c r="S79" s="123" t="s">
        <v>4</v>
      </c>
      <c r="T79" s="233">
        <f t="shared" si="50"/>
        <v>71</v>
      </c>
      <c r="U79" s="76" t="s">
        <v>4</v>
      </c>
      <c r="V79" s="110" t="s">
        <v>130</v>
      </c>
      <c r="W79" s="123" t="s">
        <v>4</v>
      </c>
      <c r="X79" s="123" t="s">
        <v>4</v>
      </c>
      <c r="Y79" s="233">
        <f>E79+1</f>
        <v>62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33">
        <f t="shared" si="64"/>
        <v>72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39">
        <f t="shared" si="57"/>
        <v>62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32">
        <f t="shared" si="51"/>
        <v>72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33">
        <v>61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33">
        <f t="shared" si="58"/>
        <v>71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39">
        <f t="shared" si="59"/>
        <v>61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33">
        <f t="shared" si="52"/>
        <v>71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33">
        <f>AS79+1</f>
        <v>62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33">
        <f t="shared" si="60"/>
        <v>72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39">
        <f t="shared" si="61"/>
        <v>62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32">
        <f t="shared" si="53"/>
        <v>72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31">
        <v>61</v>
      </c>
      <c r="F80" s="73" t="s">
        <v>4</v>
      </c>
      <c r="G80" s="109" t="s">
        <v>130</v>
      </c>
      <c r="H80" s="124" t="s">
        <v>4</v>
      </c>
      <c r="I80" s="124" t="s">
        <v>4</v>
      </c>
      <c r="J80" s="231">
        <f t="shared" si="54"/>
        <v>71</v>
      </c>
      <c r="K80" s="73" t="s">
        <v>4</v>
      </c>
      <c r="L80" s="109" t="s">
        <v>130</v>
      </c>
      <c r="M80" s="124" t="s">
        <v>4</v>
      </c>
      <c r="N80" s="124" t="s">
        <v>4</v>
      </c>
      <c r="O80" s="39">
        <f t="shared" si="55"/>
        <v>61</v>
      </c>
      <c r="P80" s="73" t="s">
        <v>4</v>
      </c>
      <c r="Q80" s="109" t="s">
        <v>130</v>
      </c>
      <c r="R80" s="124" t="s">
        <v>4</v>
      </c>
      <c r="S80" s="124" t="s">
        <v>4</v>
      </c>
      <c r="T80" s="231">
        <f t="shared" si="50"/>
        <v>71</v>
      </c>
      <c r="U80" s="73" t="s">
        <v>4</v>
      </c>
      <c r="V80" s="109" t="s">
        <v>130</v>
      </c>
      <c r="W80" s="124" t="s">
        <v>4</v>
      </c>
      <c r="X80" s="124" t="s">
        <v>4</v>
      </c>
      <c r="Y80" s="231">
        <f t="shared" ref="Y80:Y103" si="65">E80</f>
        <v>61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31">
        <f t="shared" si="64"/>
        <v>71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39">
        <f t="shared" ref="AI80:AI103" si="66">Y80</f>
        <v>61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32">
        <f t="shared" ref="AN80:AN104" si="67">AD80+AI80-Y80</f>
        <v>71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31">
        <v>61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31">
        <f t="shared" si="58"/>
        <v>71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39">
        <f t="shared" si="59"/>
        <v>61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31">
        <f t="shared" si="52"/>
        <v>71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31">
        <f t="shared" ref="BM80:BM83" si="68">AS80</f>
        <v>61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31">
        <f t="shared" si="60"/>
        <v>71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39">
        <f t="shared" si="61"/>
        <v>61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32">
        <f t="shared" si="53"/>
        <v>71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32">
        <v>61</v>
      </c>
      <c r="F81" s="74" t="s">
        <v>4</v>
      </c>
      <c r="G81" s="63" t="s">
        <v>130</v>
      </c>
      <c r="H81" s="125" t="s">
        <v>4</v>
      </c>
      <c r="I81" s="125" t="s">
        <v>4</v>
      </c>
      <c r="J81" s="232">
        <f t="shared" si="54"/>
        <v>71</v>
      </c>
      <c r="K81" s="74" t="s">
        <v>4</v>
      </c>
      <c r="L81" s="63" t="s">
        <v>130</v>
      </c>
      <c r="M81" s="125" t="s">
        <v>4</v>
      </c>
      <c r="N81" s="125" t="s">
        <v>4</v>
      </c>
      <c r="O81" s="39">
        <f t="shared" si="55"/>
        <v>61</v>
      </c>
      <c r="P81" s="74" t="s">
        <v>4</v>
      </c>
      <c r="Q81" s="63" t="s">
        <v>130</v>
      </c>
      <c r="R81" s="125" t="s">
        <v>4</v>
      </c>
      <c r="S81" s="125" t="s">
        <v>4</v>
      </c>
      <c r="T81" s="232">
        <f t="shared" si="50"/>
        <v>71</v>
      </c>
      <c r="U81" s="74" t="s">
        <v>4</v>
      </c>
      <c r="V81" s="63" t="s">
        <v>130</v>
      </c>
      <c r="W81" s="125" t="s">
        <v>4</v>
      </c>
      <c r="X81" s="125" t="s">
        <v>4</v>
      </c>
      <c r="Y81" s="232">
        <f t="shared" si="65"/>
        <v>61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32">
        <f t="shared" si="64"/>
        <v>71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39">
        <f t="shared" si="66"/>
        <v>61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32">
        <f t="shared" si="67"/>
        <v>71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32">
        <v>61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32">
        <f t="shared" si="58"/>
        <v>71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39">
        <f t="shared" si="59"/>
        <v>61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32">
        <f t="shared" si="52"/>
        <v>71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32">
        <f t="shared" si="68"/>
        <v>61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32">
        <f t="shared" si="60"/>
        <v>71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39">
        <f t="shared" si="61"/>
        <v>61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32">
        <f t="shared" si="53"/>
        <v>71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32">
        <v>61</v>
      </c>
      <c r="F82" s="74" t="s">
        <v>4</v>
      </c>
      <c r="G82" s="63" t="s">
        <v>130</v>
      </c>
      <c r="H82" s="126" t="s">
        <v>4</v>
      </c>
      <c r="I82" s="126" t="s">
        <v>4</v>
      </c>
      <c r="J82" s="232">
        <f t="shared" si="54"/>
        <v>71</v>
      </c>
      <c r="K82" s="74" t="s">
        <v>4</v>
      </c>
      <c r="L82" s="63" t="s">
        <v>130</v>
      </c>
      <c r="M82" s="126" t="s">
        <v>4</v>
      </c>
      <c r="N82" s="126" t="s">
        <v>4</v>
      </c>
      <c r="O82" s="39">
        <f t="shared" si="55"/>
        <v>61</v>
      </c>
      <c r="P82" s="74" t="s">
        <v>4</v>
      </c>
      <c r="Q82" s="63" t="s">
        <v>130</v>
      </c>
      <c r="R82" s="126" t="s">
        <v>4</v>
      </c>
      <c r="S82" s="126" t="s">
        <v>4</v>
      </c>
      <c r="T82" s="232">
        <f t="shared" si="50"/>
        <v>71</v>
      </c>
      <c r="U82" s="74" t="s">
        <v>4</v>
      </c>
      <c r="V82" s="63" t="s">
        <v>130</v>
      </c>
      <c r="W82" s="126" t="s">
        <v>4</v>
      </c>
      <c r="X82" s="126" t="s">
        <v>4</v>
      </c>
      <c r="Y82" s="232">
        <f t="shared" si="65"/>
        <v>61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32">
        <f t="shared" si="64"/>
        <v>71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39">
        <f t="shared" si="66"/>
        <v>61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32">
        <f t="shared" si="67"/>
        <v>71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32">
        <v>61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32">
        <f t="shared" si="58"/>
        <v>71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39">
        <f t="shared" si="59"/>
        <v>61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32">
        <f t="shared" si="52"/>
        <v>71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32">
        <f t="shared" si="68"/>
        <v>61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32">
        <f t="shared" si="60"/>
        <v>71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39">
        <f t="shared" si="61"/>
        <v>61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32">
        <f t="shared" si="53"/>
        <v>71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33">
        <v>61</v>
      </c>
      <c r="F83" s="76" t="s">
        <v>4</v>
      </c>
      <c r="G83" s="110" t="s">
        <v>130</v>
      </c>
      <c r="H83" s="133" t="s">
        <v>4</v>
      </c>
      <c r="I83" s="133" t="s">
        <v>4</v>
      </c>
      <c r="J83" s="233">
        <f t="shared" si="54"/>
        <v>71</v>
      </c>
      <c r="K83" s="76" t="s">
        <v>4</v>
      </c>
      <c r="L83" s="110" t="s">
        <v>130</v>
      </c>
      <c r="M83" s="133" t="s">
        <v>4</v>
      </c>
      <c r="N83" s="133" t="s">
        <v>4</v>
      </c>
      <c r="O83" s="39">
        <f t="shared" si="55"/>
        <v>61</v>
      </c>
      <c r="P83" s="76" t="s">
        <v>4</v>
      </c>
      <c r="Q83" s="110" t="s">
        <v>130</v>
      </c>
      <c r="R83" s="133" t="s">
        <v>4</v>
      </c>
      <c r="S83" s="133" t="s">
        <v>4</v>
      </c>
      <c r="T83" s="233">
        <f t="shared" si="50"/>
        <v>71</v>
      </c>
      <c r="U83" s="76" t="s">
        <v>4</v>
      </c>
      <c r="V83" s="110" t="s">
        <v>130</v>
      </c>
      <c r="W83" s="133" t="s">
        <v>4</v>
      </c>
      <c r="X83" s="133" t="s">
        <v>4</v>
      </c>
      <c r="Y83" s="233">
        <f t="shared" si="65"/>
        <v>61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33">
        <f t="shared" si="64"/>
        <v>71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39">
        <f t="shared" si="66"/>
        <v>61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33">
        <f t="shared" si="67"/>
        <v>71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33">
        <v>61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33">
        <f t="shared" si="58"/>
        <v>71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39">
        <f t="shared" si="59"/>
        <v>61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33">
        <f t="shared" si="52"/>
        <v>71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33">
        <f t="shared" si="68"/>
        <v>61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33">
        <f t="shared" si="60"/>
        <v>71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39">
        <f t="shared" si="61"/>
        <v>61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33">
        <f t="shared" si="53"/>
        <v>71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241">
        <v>61</v>
      </c>
      <c r="F84" s="157" t="s">
        <v>4</v>
      </c>
      <c r="G84" s="155" t="s">
        <v>130</v>
      </c>
      <c r="H84" s="154" t="s">
        <v>4</v>
      </c>
      <c r="I84" s="154" t="s">
        <v>4</v>
      </c>
      <c r="J84" s="241">
        <f t="shared" si="54"/>
        <v>71</v>
      </c>
      <c r="K84" s="157" t="s">
        <v>4</v>
      </c>
      <c r="L84" s="155" t="s">
        <v>130</v>
      </c>
      <c r="M84" s="154" t="s">
        <v>4</v>
      </c>
      <c r="N84" s="154" t="s">
        <v>4</v>
      </c>
      <c r="O84" s="39">
        <f t="shared" si="55"/>
        <v>61</v>
      </c>
      <c r="P84" s="157" t="s">
        <v>4</v>
      </c>
      <c r="Q84" s="155" t="s">
        <v>130</v>
      </c>
      <c r="R84" s="154" t="s">
        <v>4</v>
      </c>
      <c r="S84" s="154" t="s">
        <v>4</v>
      </c>
      <c r="T84" s="241">
        <f t="shared" si="50"/>
        <v>71</v>
      </c>
      <c r="U84" s="157" t="s">
        <v>4</v>
      </c>
      <c r="V84" s="155" t="s">
        <v>130</v>
      </c>
      <c r="W84" s="154" t="s">
        <v>4</v>
      </c>
      <c r="X84" s="154" t="s">
        <v>4</v>
      </c>
      <c r="Y84" s="241">
        <f t="shared" si="65"/>
        <v>61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241">
        <f t="shared" si="64"/>
        <v>71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39">
        <f t="shared" si="66"/>
        <v>61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241">
        <f t="shared" si="67"/>
        <v>71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241">
        <v>64</v>
      </c>
      <c r="AT84" s="198">
        <v>60</v>
      </c>
      <c r="AU84" s="199" t="s">
        <v>130</v>
      </c>
      <c r="AV84" s="154" t="s">
        <v>4</v>
      </c>
      <c r="AW84" s="154" t="s">
        <v>4</v>
      </c>
      <c r="AX84" s="241">
        <f t="shared" ref="AX84:AX87" si="69">AS84+10</f>
        <v>74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si="59"/>
        <v>64</v>
      </c>
      <c r="BD84" s="198">
        <v>60</v>
      </c>
      <c r="BE84" s="199" t="s">
        <v>130</v>
      </c>
      <c r="BF84" s="154" t="s">
        <v>4</v>
      </c>
      <c r="BG84" s="154" t="s">
        <v>4</v>
      </c>
      <c r="BH84" s="243">
        <f t="shared" ref="BH84:BH104" si="70">AX84+BC84-AS84</f>
        <v>74</v>
      </c>
      <c r="BI84" s="198">
        <v>60</v>
      </c>
      <c r="BJ84" s="199" t="s">
        <v>130</v>
      </c>
      <c r="BK84" s="154" t="s">
        <v>4</v>
      </c>
      <c r="BL84" s="154" t="s">
        <v>4</v>
      </c>
      <c r="BM84" s="241">
        <v>64</v>
      </c>
      <c r="BN84" s="198">
        <v>60</v>
      </c>
      <c r="BO84" s="199" t="s">
        <v>130</v>
      </c>
      <c r="BP84" s="154" t="s">
        <v>4</v>
      </c>
      <c r="BQ84" s="154" t="s">
        <v>4</v>
      </c>
      <c r="BR84" s="241">
        <f t="shared" ref="BR84:BR87" si="71">BM84+10</f>
        <v>74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si="61"/>
        <v>64</v>
      </c>
      <c r="BX84" s="198">
        <v>60</v>
      </c>
      <c r="BY84" s="199" t="s">
        <v>130</v>
      </c>
      <c r="BZ84" s="154" t="s">
        <v>4</v>
      </c>
      <c r="CA84" s="154" t="s">
        <v>4</v>
      </c>
      <c r="CB84" s="243">
        <f t="shared" ref="CB84:CB104" si="72">BR84+BW84-BM84</f>
        <v>74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32">
        <v>61</v>
      </c>
      <c r="F85" s="74" t="s">
        <v>4</v>
      </c>
      <c r="G85" s="63" t="s">
        <v>131</v>
      </c>
      <c r="H85" s="120" t="s">
        <v>4</v>
      </c>
      <c r="I85" s="120" t="s">
        <v>4</v>
      </c>
      <c r="J85" s="232">
        <f t="shared" si="54"/>
        <v>71</v>
      </c>
      <c r="K85" s="74" t="s">
        <v>4</v>
      </c>
      <c r="L85" s="63" t="s">
        <v>131</v>
      </c>
      <c r="M85" s="120" t="s">
        <v>4</v>
      </c>
      <c r="N85" s="120" t="s">
        <v>4</v>
      </c>
      <c r="O85" s="39">
        <f t="shared" si="55"/>
        <v>61</v>
      </c>
      <c r="P85" s="74" t="s">
        <v>4</v>
      </c>
      <c r="Q85" s="63" t="s">
        <v>131</v>
      </c>
      <c r="R85" s="120" t="s">
        <v>4</v>
      </c>
      <c r="S85" s="120" t="s">
        <v>4</v>
      </c>
      <c r="T85" s="232">
        <f t="shared" si="50"/>
        <v>71</v>
      </c>
      <c r="U85" s="74" t="s">
        <v>4</v>
      </c>
      <c r="V85" s="63" t="s">
        <v>131</v>
      </c>
      <c r="W85" s="120" t="s">
        <v>4</v>
      </c>
      <c r="X85" s="120" t="s">
        <v>4</v>
      </c>
      <c r="Y85" s="232">
        <f t="shared" si="65"/>
        <v>61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32">
        <f t="shared" si="64"/>
        <v>71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39">
        <f t="shared" si="66"/>
        <v>61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32">
        <f t="shared" si="67"/>
        <v>71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32">
        <v>63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32">
        <f t="shared" si="69"/>
        <v>73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59"/>
        <v>63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43">
        <f t="shared" si="70"/>
        <v>73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32">
        <v>63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32">
        <f t="shared" si="71"/>
        <v>73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61"/>
        <v>63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43">
        <f t="shared" si="72"/>
        <v>73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32">
        <v>61</v>
      </c>
      <c r="F86" s="74" t="s">
        <v>4</v>
      </c>
      <c r="G86" s="63" t="s">
        <v>132</v>
      </c>
      <c r="H86" s="120" t="s">
        <v>4</v>
      </c>
      <c r="I86" s="120" t="s">
        <v>4</v>
      </c>
      <c r="J86" s="232">
        <f t="shared" si="54"/>
        <v>71</v>
      </c>
      <c r="K86" s="74" t="s">
        <v>4</v>
      </c>
      <c r="L86" s="63" t="s">
        <v>132</v>
      </c>
      <c r="M86" s="120" t="s">
        <v>4</v>
      </c>
      <c r="N86" s="120" t="s">
        <v>4</v>
      </c>
      <c r="O86" s="39">
        <f t="shared" si="55"/>
        <v>61</v>
      </c>
      <c r="P86" s="74" t="s">
        <v>4</v>
      </c>
      <c r="Q86" s="63" t="s">
        <v>132</v>
      </c>
      <c r="R86" s="120" t="s">
        <v>4</v>
      </c>
      <c r="S86" s="120" t="s">
        <v>4</v>
      </c>
      <c r="T86" s="232">
        <f t="shared" si="50"/>
        <v>71</v>
      </c>
      <c r="U86" s="74" t="s">
        <v>4</v>
      </c>
      <c r="V86" s="63" t="s">
        <v>132</v>
      </c>
      <c r="W86" s="120" t="s">
        <v>4</v>
      </c>
      <c r="X86" s="120" t="s">
        <v>4</v>
      </c>
      <c r="Y86" s="232">
        <f t="shared" si="65"/>
        <v>61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32">
        <f t="shared" si="64"/>
        <v>71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39">
        <f t="shared" si="66"/>
        <v>61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32">
        <f t="shared" si="67"/>
        <v>71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32">
        <v>63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32">
        <f t="shared" si="69"/>
        <v>73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59"/>
        <v>63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43">
        <f t="shared" si="70"/>
        <v>73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32">
        <v>63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32">
        <f t="shared" si="71"/>
        <v>73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61"/>
        <v>63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43">
        <f t="shared" si="72"/>
        <v>73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32">
        <v>61</v>
      </c>
      <c r="F87" s="74" t="s">
        <v>4</v>
      </c>
      <c r="G87" s="63" t="s">
        <v>132</v>
      </c>
      <c r="H87" s="120" t="s">
        <v>4</v>
      </c>
      <c r="I87" s="120" t="s">
        <v>4</v>
      </c>
      <c r="J87" s="232">
        <f t="shared" si="54"/>
        <v>71</v>
      </c>
      <c r="K87" s="74" t="s">
        <v>4</v>
      </c>
      <c r="L87" s="63" t="s">
        <v>132</v>
      </c>
      <c r="M87" s="120" t="s">
        <v>4</v>
      </c>
      <c r="N87" s="120" t="s">
        <v>4</v>
      </c>
      <c r="O87" s="39">
        <f t="shared" si="55"/>
        <v>61</v>
      </c>
      <c r="P87" s="74" t="s">
        <v>4</v>
      </c>
      <c r="Q87" s="63" t="s">
        <v>132</v>
      </c>
      <c r="R87" s="120" t="s">
        <v>4</v>
      </c>
      <c r="S87" s="120" t="s">
        <v>4</v>
      </c>
      <c r="T87" s="232">
        <f t="shared" si="50"/>
        <v>71</v>
      </c>
      <c r="U87" s="74" t="s">
        <v>4</v>
      </c>
      <c r="V87" s="63" t="s">
        <v>132</v>
      </c>
      <c r="W87" s="120" t="s">
        <v>4</v>
      </c>
      <c r="X87" s="120" t="s">
        <v>4</v>
      </c>
      <c r="Y87" s="232">
        <f t="shared" si="65"/>
        <v>61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32">
        <f t="shared" si="64"/>
        <v>71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39">
        <f t="shared" si="66"/>
        <v>61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32">
        <f t="shared" si="67"/>
        <v>71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32">
        <v>63</v>
      </c>
      <c r="AT87" s="200">
        <v>10</v>
      </c>
      <c r="AU87" s="201" t="s">
        <v>132</v>
      </c>
      <c r="AV87" s="120" t="s">
        <v>4</v>
      </c>
      <c r="AW87" s="120" t="s">
        <v>4</v>
      </c>
      <c r="AX87" s="232">
        <f t="shared" si="69"/>
        <v>73</v>
      </c>
      <c r="AY87" s="200">
        <v>20</v>
      </c>
      <c r="AZ87" s="201" t="s">
        <v>132</v>
      </c>
      <c r="BA87" s="120" t="s">
        <v>4</v>
      </c>
      <c r="BB87" s="120" t="s">
        <v>4</v>
      </c>
      <c r="BC87" s="39">
        <f t="shared" si="59"/>
        <v>63</v>
      </c>
      <c r="BD87" s="200">
        <v>10</v>
      </c>
      <c r="BE87" s="201" t="s">
        <v>132</v>
      </c>
      <c r="BF87" s="120" t="s">
        <v>4</v>
      </c>
      <c r="BG87" s="120" t="s">
        <v>4</v>
      </c>
      <c r="BH87" s="243">
        <f t="shared" si="70"/>
        <v>73</v>
      </c>
      <c r="BI87" s="200">
        <v>20</v>
      </c>
      <c r="BJ87" s="201" t="s">
        <v>132</v>
      </c>
      <c r="BK87" s="120" t="s">
        <v>4</v>
      </c>
      <c r="BL87" s="120" t="s">
        <v>4</v>
      </c>
      <c r="BM87" s="232">
        <v>63</v>
      </c>
      <c r="BN87" s="200">
        <v>10</v>
      </c>
      <c r="BO87" s="201" t="s">
        <v>132</v>
      </c>
      <c r="BP87" s="120" t="s">
        <v>4</v>
      </c>
      <c r="BQ87" s="120" t="s">
        <v>4</v>
      </c>
      <c r="BR87" s="232">
        <f t="shared" si="71"/>
        <v>73</v>
      </c>
      <c r="BS87" s="200">
        <v>20</v>
      </c>
      <c r="BT87" s="201" t="s">
        <v>132</v>
      </c>
      <c r="BU87" s="120" t="s">
        <v>4</v>
      </c>
      <c r="BV87" s="120" t="s">
        <v>4</v>
      </c>
      <c r="BW87" s="39">
        <f t="shared" si="61"/>
        <v>63</v>
      </c>
      <c r="BX87" s="200">
        <v>10</v>
      </c>
      <c r="BY87" s="201" t="s">
        <v>132</v>
      </c>
      <c r="BZ87" s="120" t="s">
        <v>4</v>
      </c>
      <c r="CA87" s="120" t="s">
        <v>4</v>
      </c>
      <c r="CB87" s="243">
        <f t="shared" si="72"/>
        <v>73</v>
      </c>
      <c r="CC87" s="200">
        <v>20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32">
        <v>61</v>
      </c>
      <c r="F88" s="74" t="s">
        <v>4</v>
      </c>
      <c r="G88" s="63" t="s">
        <v>131</v>
      </c>
      <c r="H88" s="120" t="s">
        <v>4</v>
      </c>
      <c r="I88" s="120" t="s">
        <v>4</v>
      </c>
      <c r="J88" s="232">
        <f t="shared" si="54"/>
        <v>71</v>
      </c>
      <c r="K88" s="74" t="s">
        <v>4</v>
      </c>
      <c r="L88" s="63" t="s">
        <v>131</v>
      </c>
      <c r="M88" s="120" t="s">
        <v>4</v>
      </c>
      <c r="N88" s="120" t="s">
        <v>4</v>
      </c>
      <c r="O88" s="39">
        <f t="shared" si="55"/>
        <v>61</v>
      </c>
      <c r="P88" s="74" t="s">
        <v>4</v>
      </c>
      <c r="Q88" s="63" t="s">
        <v>131</v>
      </c>
      <c r="R88" s="120" t="s">
        <v>4</v>
      </c>
      <c r="S88" s="120" t="s">
        <v>4</v>
      </c>
      <c r="T88" s="232">
        <f t="shared" si="50"/>
        <v>71</v>
      </c>
      <c r="U88" s="74" t="s">
        <v>4</v>
      </c>
      <c r="V88" s="63" t="s">
        <v>131</v>
      </c>
      <c r="W88" s="120" t="s">
        <v>4</v>
      </c>
      <c r="X88" s="120" t="s">
        <v>4</v>
      </c>
      <c r="Y88" s="232">
        <f t="shared" si="65"/>
        <v>61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32">
        <f t="shared" si="64"/>
        <v>71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39">
        <f t="shared" si="66"/>
        <v>61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32">
        <f t="shared" si="67"/>
        <v>71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32">
        <v>53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32">
        <f t="shared" ref="AX88:AX99" si="73">AS88</f>
        <v>53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59"/>
        <v>53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43">
        <f t="shared" si="70"/>
        <v>53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32">
        <v>53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32">
        <f t="shared" ref="BR88:BR99" si="74">BM88</f>
        <v>53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61"/>
        <v>53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43">
        <f t="shared" si="72"/>
        <v>53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32">
        <v>61</v>
      </c>
      <c r="F89" s="74" t="s">
        <v>4</v>
      </c>
      <c r="G89" s="63" t="s">
        <v>132</v>
      </c>
      <c r="H89" s="120" t="s">
        <v>4</v>
      </c>
      <c r="I89" s="120" t="s">
        <v>4</v>
      </c>
      <c r="J89" s="232">
        <f t="shared" si="54"/>
        <v>71</v>
      </c>
      <c r="K89" s="74" t="s">
        <v>4</v>
      </c>
      <c r="L89" s="63" t="s">
        <v>132</v>
      </c>
      <c r="M89" s="120" t="s">
        <v>4</v>
      </c>
      <c r="N89" s="120" t="s">
        <v>4</v>
      </c>
      <c r="O89" s="39">
        <f t="shared" si="55"/>
        <v>61</v>
      </c>
      <c r="P89" s="74" t="s">
        <v>4</v>
      </c>
      <c r="Q89" s="63" t="s">
        <v>132</v>
      </c>
      <c r="R89" s="120" t="s">
        <v>4</v>
      </c>
      <c r="S89" s="120" t="s">
        <v>4</v>
      </c>
      <c r="T89" s="232">
        <f t="shared" si="50"/>
        <v>71</v>
      </c>
      <c r="U89" s="74" t="s">
        <v>4</v>
      </c>
      <c r="V89" s="63" t="s">
        <v>132</v>
      </c>
      <c r="W89" s="120" t="s">
        <v>4</v>
      </c>
      <c r="X89" s="120" t="s">
        <v>4</v>
      </c>
      <c r="Y89" s="232">
        <f t="shared" si="65"/>
        <v>61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32">
        <f t="shared" si="64"/>
        <v>71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39">
        <f t="shared" si="66"/>
        <v>61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32">
        <f t="shared" si="67"/>
        <v>71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32">
        <v>53</v>
      </c>
      <c r="AT89" s="200">
        <v>20</v>
      </c>
      <c r="AU89" s="201" t="s">
        <v>132</v>
      </c>
      <c r="AV89" s="120" t="s">
        <v>4</v>
      </c>
      <c r="AW89" s="120" t="s">
        <v>4</v>
      </c>
      <c r="AX89" s="232">
        <f t="shared" si="73"/>
        <v>53</v>
      </c>
      <c r="AY89" s="200">
        <v>20</v>
      </c>
      <c r="AZ89" s="201" t="s">
        <v>132</v>
      </c>
      <c r="BA89" s="120" t="s">
        <v>4</v>
      </c>
      <c r="BB89" s="120" t="s">
        <v>4</v>
      </c>
      <c r="BC89" s="39">
        <f t="shared" si="59"/>
        <v>53</v>
      </c>
      <c r="BD89" s="200">
        <v>20</v>
      </c>
      <c r="BE89" s="201" t="s">
        <v>132</v>
      </c>
      <c r="BF89" s="120" t="s">
        <v>4</v>
      </c>
      <c r="BG89" s="120" t="s">
        <v>4</v>
      </c>
      <c r="BH89" s="243">
        <f t="shared" si="70"/>
        <v>53</v>
      </c>
      <c r="BI89" s="200">
        <v>20</v>
      </c>
      <c r="BJ89" s="201" t="s">
        <v>132</v>
      </c>
      <c r="BK89" s="120" t="s">
        <v>4</v>
      </c>
      <c r="BL89" s="120" t="s">
        <v>4</v>
      </c>
      <c r="BM89" s="232">
        <v>53</v>
      </c>
      <c r="BN89" s="200">
        <v>20</v>
      </c>
      <c r="BO89" s="201" t="s">
        <v>132</v>
      </c>
      <c r="BP89" s="120" t="s">
        <v>4</v>
      </c>
      <c r="BQ89" s="120" t="s">
        <v>4</v>
      </c>
      <c r="BR89" s="232">
        <f t="shared" si="74"/>
        <v>53</v>
      </c>
      <c r="BS89" s="200">
        <v>20</v>
      </c>
      <c r="BT89" s="201" t="s">
        <v>132</v>
      </c>
      <c r="BU89" s="120" t="s">
        <v>4</v>
      </c>
      <c r="BV89" s="120" t="s">
        <v>4</v>
      </c>
      <c r="BW89" s="39">
        <f t="shared" si="61"/>
        <v>53</v>
      </c>
      <c r="BX89" s="200">
        <v>20</v>
      </c>
      <c r="BY89" s="201" t="s">
        <v>132</v>
      </c>
      <c r="BZ89" s="120" t="s">
        <v>4</v>
      </c>
      <c r="CA89" s="120" t="s">
        <v>4</v>
      </c>
      <c r="CB89" s="243">
        <f t="shared" si="72"/>
        <v>53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32">
        <v>61</v>
      </c>
      <c r="F90" s="74" t="s">
        <v>4</v>
      </c>
      <c r="G90" s="63" t="s">
        <v>131</v>
      </c>
      <c r="H90" s="120" t="s">
        <v>4</v>
      </c>
      <c r="I90" s="120" t="s">
        <v>4</v>
      </c>
      <c r="J90" s="232">
        <f t="shared" si="54"/>
        <v>71</v>
      </c>
      <c r="K90" s="74" t="s">
        <v>4</v>
      </c>
      <c r="L90" s="63" t="s">
        <v>131</v>
      </c>
      <c r="M90" s="120" t="s">
        <v>4</v>
      </c>
      <c r="N90" s="120" t="s">
        <v>4</v>
      </c>
      <c r="O90" s="39">
        <f t="shared" si="55"/>
        <v>61</v>
      </c>
      <c r="P90" s="74" t="s">
        <v>4</v>
      </c>
      <c r="Q90" s="63" t="s">
        <v>131</v>
      </c>
      <c r="R90" s="120" t="s">
        <v>4</v>
      </c>
      <c r="S90" s="120" t="s">
        <v>4</v>
      </c>
      <c r="T90" s="232">
        <f t="shared" si="50"/>
        <v>71</v>
      </c>
      <c r="U90" s="74" t="s">
        <v>4</v>
      </c>
      <c r="V90" s="63" t="s">
        <v>131</v>
      </c>
      <c r="W90" s="120" t="s">
        <v>4</v>
      </c>
      <c r="X90" s="120" t="s">
        <v>4</v>
      </c>
      <c r="Y90" s="232">
        <f t="shared" si="65"/>
        <v>61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32">
        <f t="shared" si="64"/>
        <v>71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39">
        <f t="shared" si="66"/>
        <v>61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32">
        <f t="shared" si="67"/>
        <v>71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32">
        <v>33</v>
      </c>
      <c r="AT90" s="224">
        <v>2.2000000000000002</v>
      </c>
      <c r="AU90" s="201" t="s">
        <v>131</v>
      </c>
      <c r="AV90" s="120" t="s">
        <v>4</v>
      </c>
      <c r="AW90" s="120" t="s">
        <v>4</v>
      </c>
      <c r="AX90" s="232">
        <f t="shared" si="73"/>
        <v>33</v>
      </c>
      <c r="AY90" s="224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59"/>
        <v>33</v>
      </c>
      <c r="BD90" s="224">
        <v>2.2000000000000002</v>
      </c>
      <c r="BE90" s="201" t="s">
        <v>131</v>
      </c>
      <c r="BF90" s="120" t="s">
        <v>4</v>
      </c>
      <c r="BG90" s="120" t="s">
        <v>4</v>
      </c>
      <c r="BH90" s="243">
        <f t="shared" si="70"/>
        <v>33</v>
      </c>
      <c r="BI90" s="224">
        <v>2.2000000000000002</v>
      </c>
      <c r="BJ90" s="201" t="s">
        <v>131</v>
      </c>
      <c r="BK90" s="120" t="s">
        <v>4</v>
      </c>
      <c r="BL90" s="120" t="s">
        <v>4</v>
      </c>
      <c r="BM90" s="232">
        <v>33</v>
      </c>
      <c r="BN90" s="224">
        <v>2.2000000000000002</v>
      </c>
      <c r="BO90" s="201" t="s">
        <v>131</v>
      </c>
      <c r="BP90" s="120" t="s">
        <v>4</v>
      </c>
      <c r="BQ90" s="120" t="s">
        <v>4</v>
      </c>
      <c r="BR90" s="232">
        <f t="shared" si="74"/>
        <v>33</v>
      </c>
      <c r="BS90" s="224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61"/>
        <v>33</v>
      </c>
      <c r="BX90" s="224">
        <v>2.2000000000000002</v>
      </c>
      <c r="BY90" s="201" t="s">
        <v>131</v>
      </c>
      <c r="BZ90" s="120" t="s">
        <v>4</v>
      </c>
      <c r="CA90" s="120" t="s">
        <v>4</v>
      </c>
      <c r="CB90" s="243">
        <f t="shared" si="72"/>
        <v>33</v>
      </c>
      <c r="CC90" s="224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32">
        <v>61</v>
      </c>
      <c r="F91" s="74" t="s">
        <v>4</v>
      </c>
      <c r="G91" s="63" t="s">
        <v>130</v>
      </c>
      <c r="H91" s="120" t="s">
        <v>4</v>
      </c>
      <c r="I91" s="120" t="s">
        <v>4</v>
      </c>
      <c r="J91" s="232">
        <f t="shared" si="54"/>
        <v>71</v>
      </c>
      <c r="K91" s="74" t="s">
        <v>4</v>
      </c>
      <c r="L91" s="63" t="s">
        <v>130</v>
      </c>
      <c r="M91" s="120" t="s">
        <v>4</v>
      </c>
      <c r="N91" s="120" t="s">
        <v>4</v>
      </c>
      <c r="O91" s="39">
        <f t="shared" si="55"/>
        <v>61</v>
      </c>
      <c r="P91" s="74" t="s">
        <v>4</v>
      </c>
      <c r="Q91" s="63" t="s">
        <v>130</v>
      </c>
      <c r="R91" s="120" t="s">
        <v>4</v>
      </c>
      <c r="S91" s="120" t="s">
        <v>4</v>
      </c>
      <c r="T91" s="232">
        <f t="shared" si="50"/>
        <v>71</v>
      </c>
      <c r="U91" s="74" t="s">
        <v>4</v>
      </c>
      <c r="V91" s="63" t="s">
        <v>130</v>
      </c>
      <c r="W91" s="120" t="s">
        <v>4</v>
      </c>
      <c r="X91" s="120" t="s">
        <v>4</v>
      </c>
      <c r="Y91" s="232">
        <f t="shared" si="65"/>
        <v>61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32">
        <f t="shared" si="64"/>
        <v>71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39">
        <f t="shared" si="66"/>
        <v>61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32">
        <f t="shared" si="67"/>
        <v>71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32">
        <v>32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32">
        <f t="shared" si="73"/>
        <v>32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59"/>
        <v>32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43">
        <f t="shared" si="70"/>
        <v>32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32">
        <v>32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32">
        <f t="shared" si="74"/>
        <v>32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61"/>
        <v>32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243">
        <f t="shared" si="72"/>
        <v>32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227">
        <v>61</v>
      </c>
      <c r="F92" s="70" t="s">
        <v>4</v>
      </c>
      <c r="G92" s="61" t="s">
        <v>130</v>
      </c>
      <c r="H92" s="120" t="s">
        <v>4</v>
      </c>
      <c r="I92" s="120" t="s">
        <v>4</v>
      </c>
      <c r="J92" s="227">
        <f t="shared" si="54"/>
        <v>71</v>
      </c>
      <c r="K92" s="70" t="s">
        <v>4</v>
      </c>
      <c r="L92" s="61" t="s">
        <v>130</v>
      </c>
      <c r="M92" s="120" t="s">
        <v>4</v>
      </c>
      <c r="N92" s="120" t="s">
        <v>4</v>
      </c>
      <c r="O92" s="39">
        <f t="shared" si="55"/>
        <v>61</v>
      </c>
      <c r="P92" s="70" t="s">
        <v>4</v>
      </c>
      <c r="Q92" s="61" t="s">
        <v>130</v>
      </c>
      <c r="R92" s="120" t="s">
        <v>4</v>
      </c>
      <c r="S92" s="120" t="s">
        <v>4</v>
      </c>
      <c r="T92" s="227">
        <f t="shared" si="50"/>
        <v>71</v>
      </c>
      <c r="U92" s="70" t="s">
        <v>4</v>
      </c>
      <c r="V92" s="61" t="s">
        <v>130</v>
      </c>
      <c r="W92" s="120" t="s">
        <v>4</v>
      </c>
      <c r="X92" s="120" t="s">
        <v>4</v>
      </c>
      <c r="Y92" s="227">
        <f t="shared" si="65"/>
        <v>61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227">
        <f t="shared" si="64"/>
        <v>71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39">
        <f t="shared" si="66"/>
        <v>61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227">
        <f t="shared" si="67"/>
        <v>71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227">
        <v>32</v>
      </c>
      <c r="AT92" s="202">
        <v>30</v>
      </c>
      <c r="AU92" s="203" t="s">
        <v>130</v>
      </c>
      <c r="AV92" s="120" t="s">
        <v>4</v>
      </c>
      <c r="AW92" s="120" t="s">
        <v>4</v>
      </c>
      <c r="AX92" s="227">
        <f t="shared" si="73"/>
        <v>32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59"/>
        <v>32</v>
      </c>
      <c r="BD92" s="202">
        <v>30</v>
      </c>
      <c r="BE92" s="203" t="s">
        <v>130</v>
      </c>
      <c r="BF92" s="120" t="s">
        <v>4</v>
      </c>
      <c r="BG92" s="120" t="s">
        <v>4</v>
      </c>
      <c r="BH92" s="243">
        <f t="shared" si="70"/>
        <v>32</v>
      </c>
      <c r="BI92" s="202">
        <v>30</v>
      </c>
      <c r="BJ92" s="203" t="s">
        <v>130</v>
      </c>
      <c r="BK92" s="120" t="s">
        <v>4</v>
      </c>
      <c r="BL92" s="120" t="s">
        <v>4</v>
      </c>
      <c r="BM92" s="227">
        <v>32</v>
      </c>
      <c r="BN92" s="202">
        <v>30</v>
      </c>
      <c r="BO92" s="203" t="s">
        <v>130</v>
      </c>
      <c r="BP92" s="120" t="s">
        <v>4</v>
      </c>
      <c r="BQ92" s="120" t="s">
        <v>4</v>
      </c>
      <c r="BR92" s="227">
        <f t="shared" si="74"/>
        <v>32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61"/>
        <v>32</v>
      </c>
      <c r="BX92" s="202">
        <v>30</v>
      </c>
      <c r="BY92" s="203" t="s">
        <v>130</v>
      </c>
      <c r="BZ92" s="120" t="s">
        <v>4</v>
      </c>
      <c r="CA92" s="120" t="s">
        <v>4</v>
      </c>
      <c r="CB92" s="243">
        <f t="shared" si="72"/>
        <v>32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242">
        <v>61</v>
      </c>
      <c r="F93" s="79">
        <v>10</v>
      </c>
      <c r="G93" s="113" t="s">
        <v>132</v>
      </c>
      <c r="H93" s="124" t="s">
        <v>4</v>
      </c>
      <c r="I93" s="124" t="s">
        <v>4</v>
      </c>
      <c r="J93" s="242">
        <f>E93+10</f>
        <v>71</v>
      </c>
      <c r="K93" s="167">
        <v>20</v>
      </c>
      <c r="L93" s="168" t="s">
        <v>132</v>
      </c>
      <c r="M93" s="129" t="s">
        <v>4</v>
      </c>
      <c r="N93" s="119" t="s">
        <v>4</v>
      </c>
      <c r="O93" s="39">
        <f t="shared" si="55"/>
        <v>61</v>
      </c>
      <c r="P93" s="79">
        <v>10</v>
      </c>
      <c r="Q93" s="113" t="s">
        <v>132</v>
      </c>
      <c r="R93" s="124" t="s">
        <v>4</v>
      </c>
      <c r="S93" s="124" t="s">
        <v>4</v>
      </c>
      <c r="T93" s="242">
        <f t="shared" si="50"/>
        <v>71</v>
      </c>
      <c r="U93" s="167">
        <v>20</v>
      </c>
      <c r="V93" s="168" t="s">
        <v>132</v>
      </c>
      <c r="W93" s="129" t="s">
        <v>4</v>
      </c>
      <c r="X93" s="119" t="s">
        <v>4</v>
      </c>
      <c r="Y93" s="242">
        <f t="shared" si="65"/>
        <v>61</v>
      </c>
      <c r="Z93" s="79">
        <v>10</v>
      </c>
      <c r="AA93" s="113" t="s">
        <v>132</v>
      </c>
      <c r="AB93" s="124" t="s">
        <v>4</v>
      </c>
      <c r="AC93" s="124" t="s">
        <v>4</v>
      </c>
      <c r="AD93" s="242">
        <f>Y93+10</f>
        <v>71</v>
      </c>
      <c r="AE93" s="167">
        <v>20</v>
      </c>
      <c r="AF93" s="168" t="s">
        <v>132</v>
      </c>
      <c r="AG93" s="129" t="s">
        <v>4</v>
      </c>
      <c r="AH93" s="119" t="s">
        <v>4</v>
      </c>
      <c r="AI93" s="39">
        <f t="shared" si="66"/>
        <v>61</v>
      </c>
      <c r="AJ93" s="79">
        <v>10</v>
      </c>
      <c r="AK93" s="113" t="s">
        <v>132</v>
      </c>
      <c r="AL93" s="124" t="s">
        <v>4</v>
      </c>
      <c r="AM93" s="124" t="s">
        <v>4</v>
      </c>
      <c r="AN93" s="242">
        <f t="shared" si="67"/>
        <v>71</v>
      </c>
      <c r="AO93" s="167">
        <v>20</v>
      </c>
      <c r="AP93" s="168" t="s">
        <v>132</v>
      </c>
      <c r="AQ93" s="129" t="s">
        <v>4</v>
      </c>
      <c r="AR93" s="119" t="s">
        <v>4</v>
      </c>
      <c r="AS93" s="242">
        <v>31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242">
        <f t="shared" si="73"/>
        <v>31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59"/>
        <v>31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243">
        <f t="shared" si="70"/>
        <v>31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242">
        <v>31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242">
        <f t="shared" si="74"/>
        <v>31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61"/>
        <v>31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243">
        <f t="shared" si="72"/>
        <v>31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243">
        <v>51</v>
      </c>
      <c r="F94" s="80">
        <v>20</v>
      </c>
      <c r="G94" s="114" t="s">
        <v>132</v>
      </c>
      <c r="H94" s="127" t="s">
        <v>4</v>
      </c>
      <c r="I94" s="127" t="s">
        <v>4</v>
      </c>
      <c r="J94" s="243">
        <f>E94</f>
        <v>51</v>
      </c>
      <c r="K94" s="80">
        <v>20</v>
      </c>
      <c r="L94" s="114" t="s">
        <v>132</v>
      </c>
      <c r="M94" s="127" t="s">
        <v>4</v>
      </c>
      <c r="N94" s="127" t="s">
        <v>4</v>
      </c>
      <c r="O94" s="39">
        <f t="shared" si="55"/>
        <v>51</v>
      </c>
      <c r="P94" s="80">
        <v>20</v>
      </c>
      <c r="Q94" s="114" t="s">
        <v>132</v>
      </c>
      <c r="R94" s="127" t="s">
        <v>4</v>
      </c>
      <c r="S94" s="127" t="s">
        <v>4</v>
      </c>
      <c r="T94" s="243">
        <f t="shared" si="50"/>
        <v>51</v>
      </c>
      <c r="U94" s="80">
        <v>20</v>
      </c>
      <c r="V94" s="114" t="s">
        <v>132</v>
      </c>
      <c r="W94" s="127" t="s">
        <v>4</v>
      </c>
      <c r="X94" s="127" t="s">
        <v>4</v>
      </c>
      <c r="Y94" s="243">
        <f t="shared" si="65"/>
        <v>51</v>
      </c>
      <c r="Z94" s="80">
        <v>20</v>
      </c>
      <c r="AA94" s="114" t="s">
        <v>132</v>
      </c>
      <c r="AB94" s="127" t="s">
        <v>4</v>
      </c>
      <c r="AC94" s="127" t="s">
        <v>4</v>
      </c>
      <c r="AD94" s="243">
        <f>Y94</f>
        <v>51</v>
      </c>
      <c r="AE94" s="80">
        <v>20</v>
      </c>
      <c r="AF94" s="114" t="s">
        <v>132</v>
      </c>
      <c r="AG94" s="127" t="s">
        <v>4</v>
      </c>
      <c r="AH94" s="127" t="s">
        <v>4</v>
      </c>
      <c r="AI94" s="39">
        <f t="shared" si="66"/>
        <v>51</v>
      </c>
      <c r="AJ94" s="80">
        <v>20</v>
      </c>
      <c r="AK94" s="114" t="s">
        <v>132</v>
      </c>
      <c r="AL94" s="127" t="s">
        <v>4</v>
      </c>
      <c r="AM94" s="127" t="s">
        <v>4</v>
      </c>
      <c r="AN94" s="243">
        <f t="shared" si="67"/>
        <v>51</v>
      </c>
      <c r="AO94" s="80">
        <v>20</v>
      </c>
      <c r="AP94" s="114" t="s">
        <v>132</v>
      </c>
      <c r="AQ94" s="127" t="s">
        <v>4</v>
      </c>
      <c r="AR94" s="127" t="s">
        <v>4</v>
      </c>
      <c r="AS94" s="243">
        <v>31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243">
        <f t="shared" si="73"/>
        <v>31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59"/>
        <v>31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243">
        <f t="shared" si="70"/>
        <v>31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243">
        <v>31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243">
        <f t="shared" si="74"/>
        <v>31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61"/>
        <v>31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243">
        <f t="shared" si="72"/>
        <v>31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243">
        <v>31</v>
      </c>
      <c r="F95" s="80">
        <v>20</v>
      </c>
      <c r="G95" s="114" t="s">
        <v>132</v>
      </c>
      <c r="H95" s="127" t="s">
        <v>4</v>
      </c>
      <c r="I95" s="127" t="s">
        <v>4</v>
      </c>
      <c r="J95" s="243">
        <f t="shared" ref="J95:J99" si="75">E95</f>
        <v>31</v>
      </c>
      <c r="K95" s="80">
        <v>20</v>
      </c>
      <c r="L95" s="114" t="s">
        <v>132</v>
      </c>
      <c r="M95" s="127" t="s">
        <v>4</v>
      </c>
      <c r="N95" s="127" t="s">
        <v>4</v>
      </c>
      <c r="O95" s="39">
        <f t="shared" si="55"/>
        <v>31</v>
      </c>
      <c r="P95" s="80">
        <v>20</v>
      </c>
      <c r="Q95" s="114" t="s">
        <v>132</v>
      </c>
      <c r="R95" s="127" t="s">
        <v>4</v>
      </c>
      <c r="S95" s="127" t="s">
        <v>4</v>
      </c>
      <c r="T95" s="243">
        <f t="shared" si="50"/>
        <v>31</v>
      </c>
      <c r="U95" s="80">
        <v>20</v>
      </c>
      <c r="V95" s="114" t="s">
        <v>132</v>
      </c>
      <c r="W95" s="127" t="s">
        <v>4</v>
      </c>
      <c r="X95" s="127" t="s">
        <v>4</v>
      </c>
      <c r="Y95" s="243">
        <f t="shared" si="65"/>
        <v>31</v>
      </c>
      <c r="Z95" s="80">
        <v>20</v>
      </c>
      <c r="AA95" s="114" t="s">
        <v>132</v>
      </c>
      <c r="AB95" s="127" t="s">
        <v>4</v>
      </c>
      <c r="AC95" s="127" t="s">
        <v>4</v>
      </c>
      <c r="AD95" s="243">
        <f t="shared" ref="AD95:AD99" si="76">Y95</f>
        <v>31</v>
      </c>
      <c r="AE95" s="80">
        <v>20</v>
      </c>
      <c r="AF95" s="114" t="s">
        <v>132</v>
      </c>
      <c r="AG95" s="127" t="s">
        <v>4</v>
      </c>
      <c r="AH95" s="127" t="s">
        <v>4</v>
      </c>
      <c r="AI95" s="39">
        <f t="shared" si="66"/>
        <v>31</v>
      </c>
      <c r="AJ95" s="80">
        <v>20</v>
      </c>
      <c r="AK95" s="114" t="s">
        <v>132</v>
      </c>
      <c r="AL95" s="127" t="s">
        <v>4</v>
      </c>
      <c r="AM95" s="127" t="s">
        <v>4</v>
      </c>
      <c r="AN95" s="243">
        <f t="shared" si="67"/>
        <v>31</v>
      </c>
      <c r="AO95" s="80">
        <v>20</v>
      </c>
      <c r="AP95" s="114" t="s">
        <v>132</v>
      </c>
      <c r="AQ95" s="127" t="s">
        <v>4</v>
      </c>
      <c r="AR95" s="127" t="s">
        <v>4</v>
      </c>
      <c r="AS95" s="243">
        <v>31</v>
      </c>
      <c r="AT95" s="80">
        <v>20</v>
      </c>
      <c r="AU95" s="114" t="s">
        <v>132</v>
      </c>
      <c r="AV95" s="127" t="s">
        <v>4</v>
      </c>
      <c r="AW95" s="127" t="s">
        <v>4</v>
      </c>
      <c r="AX95" s="243">
        <f t="shared" si="73"/>
        <v>31</v>
      </c>
      <c r="AY95" s="80">
        <v>20</v>
      </c>
      <c r="AZ95" s="114" t="s">
        <v>132</v>
      </c>
      <c r="BA95" s="127" t="s">
        <v>4</v>
      </c>
      <c r="BB95" s="127" t="s">
        <v>4</v>
      </c>
      <c r="BC95" s="39">
        <f t="shared" ref="BC95:BC103" si="77">AS95</f>
        <v>31</v>
      </c>
      <c r="BD95" s="80">
        <v>20</v>
      </c>
      <c r="BE95" s="114" t="s">
        <v>132</v>
      </c>
      <c r="BF95" s="127" t="s">
        <v>4</v>
      </c>
      <c r="BG95" s="127" t="s">
        <v>4</v>
      </c>
      <c r="BH95" s="243">
        <f t="shared" si="70"/>
        <v>31</v>
      </c>
      <c r="BI95" s="80">
        <v>20</v>
      </c>
      <c r="BJ95" s="114" t="s">
        <v>132</v>
      </c>
      <c r="BK95" s="127" t="s">
        <v>4</v>
      </c>
      <c r="BL95" s="127" t="s">
        <v>4</v>
      </c>
      <c r="BM95" s="243">
        <f t="shared" ref="BM95:BM103" si="78">AS95</f>
        <v>31</v>
      </c>
      <c r="BN95" s="80">
        <v>20</v>
      </c>
      <c r="BO95" s="114" t="s">
        <v>132</v>
      </c>
      <c r="BP95" s="127" t="s">
        <v>4</v>
      </c>
      <c r="BQ95" s="127" t="s">
        <v>4</v>
      </c>
      <c r="BR95" s="243">
        <f t="shared" si="74"/>
        <v>31</v>
      </c>
      <c r="BS95" s="80">
        <v>20</v>
      </c>
      <c r="BT95" s="114" t="s">
        <v>132</v>
      </c>
      <c r="BU95" s="127" t="s">
        <v>4</v>
      </c>
      <c r="BV95" s="127" t="s">
        <v>4</v>
      </c>
      <c r="BW95" s="39">
        <f t="shared" ref="BW95:BW103" si="79">BM95</f>
        <v>31</v>
      </c>
      <c r="BX95" s="80">
        <v>20</v>
      </c>
      <c r="BY95" s="114" t="s">
        <v>132</v>
      </c>
      <c r="BZ95" s="127" t="s">
        <v>4</v>
      </c>
      <c r="CA95" s="127" t="s">
        <v>4</v>
      </c>
      <c r="CB95" s="243">
        <f t="shared" si="72"/>
        <v>31</v>
      </c>
      <c r="CC95" s="80">
        <v>20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243">
        <v>11</v>
      </c>
      <c r="F96" s="80" t="s">
        <v>4</v>
      </c>
      <c r="G96" s="114" t="s">
        <v>132</v>
      </c>
      <c r="H96" s="127" t="s">
        <v>4</v>
      </c>
      <c r="I96" s="127" t="s">
        <v>4</v>
      </c>
      <c r="J96" s="243">
        <f t="shared" si="75"/>
        <v>11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55"/>
        <v>11</v>
      </c>
      <c r="P96" s="80" t="s">
        <v>4</v>
      </c>
      <c r="Q96" s="114" t="s">
        <v>132</v>
      </c>
      <c r="R96" s="127" t="s">
        <v>4</v>
      </c>
      <c r="S96" s="127" t="s">
        <v>4</v>
      </c>
      <c r="T96" s="243">
        <f t="shared" si="50"/>
        <v>11</v>
      </c>
      <c r="U96" s="80" t="s">
        <v>4</v>
      </c>
      <c r="V96" s="114" t="s">
        <v>132</v>
      </c>
      <c r="W96" s="127" t="s">
        <v>4</v>
      </c>
      <c r="X96" s="127" t="s">
        <v>4</v>
      </c>
      <c r="Y96" s="243">
        <f t="shared" si="65"/>
        <v>11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243">
        <f t="shared" si="76"/>
        <v>11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f t="shared" si="66"/>
        <v>11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243">
        <f t="shared" si="67"/>
        <v>11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243">
        <v>11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243">
        <f t="shared" si="73"/>
        <v>11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39">
        <f t="shared" si="77"/>
        <v>11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243">
        <f t="shared" si="70"/>
        <v>11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243">
        <f t="shared" si="78"/>
        <v>11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243">
        <f t="shared" si="74"/>
        <v>11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39">
        <f t="shared" si="79"/>
        <v>11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243">
        <f t="shared" si="72"/>
        <v>11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243">
        <v>11</v>
      </c>
      <c r="F97" s="80" t="s">
        <v>4</v>
      </c>
      <c r="G97" s="114" t="s">
        <v>131</v>
      </c>
      <c r="H97" s="127" t="s">
        <v>4</v>
      </c>
      <c r="I97" s="127" t="s">
        <v>4</v>
      </c>
      <c r="J97" s="243">
        <f t="shared" si="75"/>
        <v>11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55"/>
        <v>11</v>
      </c>
      <c r="P97" s="80" t="s">
        <v>4</v>
      </c>
      <c r="Q97" s="114" t="s">
        <v>131</v>
      </c>
      <c r="R97" s="127" t="s">
        <v>4</v>
      </c>
      <c r="S97" s="127" t="s">
        <v>4</v>
      </c>
      <c r="T97" s="243">
        <f t="shared" si="50"/>
        <v>11</v>
      </c>
      <c r="U97" s="80" t="s">
        <v>4</v>
      </c>
      <c r="V97" s="114" t="s">
        <v>131</v>
      </c>
      <c r="W97" s="127" t="s">
        <v>4</v>
      </c>
      <c r="X97" s="127" t="s">
        <v>4</v>
      </c>
      <c r="Y97" s="243">
        <f t="shared" si="65"/>
        <v>11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243">
        <f t="shared" si="76"/>
        <v>11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f t="shared" si="66"/>
        <v>11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243">
        <f t="shared" si="67"/>
        <v>11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243">
        <v>11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243">
        <f t="shared" si="73"/>
        <v>11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f t="shared" si="77"/>
        <v>11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243">
        <f t="shared" si="70"/>
        <v>11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243">
        <f t="shared" si="78"/>
        <v>11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243">
        <f t="shared" si="74"/>
        <v>11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f t="shared" si="79"/>
        <v>11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243">
        <f t="shared" si="72"/>
        <v>11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243">
        <v>11</v>
      </c>
      <c r="F98" s="80">
        <v>10</v>
      </c>
      <c r="G98" s="114" t="s">
        <v>132</v>
      </c>
      <c r="H98" s="127" t="s">
        <v>4</v>
      </c>
      <c r="I98" s="127" t="s">
        <v>4</v>
      </c>
      <c r="J98" s="243">
        <f t="shared" si="75"/>
        <v>11</v>
      </c>
      <c r="K98" s="80">
        <v>10</v>
      </c>
      <c r="L98" s="114" t="s">
        <v>132</v>
      </c>
      <c r="M98" s="127" t="s">
        <v>4</v>
      </c>
      <c r="N98" s="127" t="s">
        <v>4</v>
      </c>
      <c r="O98" s="39">
        <f t="shared" si="55"/>
        <v>11</v>
      </c>
      <c r="P98" s="80">
        <v>10</v>
      </c>
      <c r="Q98" s="114" t="s">
        <v>132</v>
      </c>
      <c r="R98" s="127" t="s">
        <v>4</v>
      </c>
      <c r="S98" s="127" t="s">
        <v>4</v>
      </c>
      <c r="T98" s="243">
        <f t="shared" si="50"/>
        <v>11</v>
      </c>
      <c r="U98" s="80">
        <v>10</v>
      </c>
      <c r="V98" s="114" t="s">
        <v>132</v>
      </c>
      <c r="W98" s="127" t="s">
        <v>4</v>
      </c>
      <c r="X98" s="127" t="s">
        <v>4</v>
      </c>
      <c r="Y98" s="243">
        <f t="shared" si="65"/>
        <v>11</v>
      </c>
      <c r="Z98" s="80">
        <v>10</v>
      </c>
      <c r="AA98" s="114" t="s">
        <v>132</v>
      </c>
      <c r="AB98" s="127" t="s">
        <v>4</v>
      </c>
      <c r="AC98" s="127" t="s">
        <v>4</v>
      </c>
      <c r="AD98" s="243">
        <f t="shared" si="76"/>
        <v>11</v>
      </c>
      <c r="AE98" s="80">
        <v>10</v>
      </c>
      <c r="AF98" s="114" t="s">
        <v>132</v>
      </c>
      <c r="AG98" s="127" t="s">
        <v>4</v>
      </c>
      <c r="AH98" s="127" t="s">
        <v>4</v>
      </c>
      <c r="AI98" s="39">
        <f t="shared" si="66"/>
        <v>11</v>
      </c>
      <c r="AJ98" s="80">
        <v>10</v>
      </c>
      <c r="AK98" s="114" t="s">
        <v>132</v>
      </c>
      <c r="AL98" s="127" t="s">
        <v>4</v>
      </c>
      <c r="AM98" s="127" t="s">
        <v>4</v>
      </c>
      <c r="AN98" s="243">
        <f t="shared" si="67"/>
        <v>11</v>
      </c>
      <c r="AO98" s="80">
        <v>10</v>
      </c>
      <c r="AP98" s="114" t="s">
        <v>132</v>
      </c>
      <c r="AQ98" s="127" t="s">
        <v>4</v>
      </c>
      <c r="AR98" s="127" t="s">
        <v>4</v>
      </c>
      <c r="AS98" s="243">
        <v>11</v>
      </c>
      <c r="AT98" s="80">
        <v>10</v>
      </c>
      <c r="AU98" s="114" t="s">
        <v>132</v>
      </c>
      <c r="AV98" s="127" t="s">
        <v>4</v>
      </c>
      <c r="AW98" s="127" t="s">
        <v>4</v>
      </c>
      <c r="AX98" s="243">
        <f t="shared" si="73"/>
        <v>11</v>
      </c>
      <c r="AY98" s="80">
        <v>10</v>
      </c>
      <c r="AZ98" s="114" t="s">
        <v>132</v>
      </c>
      <c r="BA98" s="127" t="s">
        <v>4</v>
      </c>
      <c r="BB98" s="127" t="s">
        <v>4</v>
      </c>
      <c r="BC98" s="39">
        <f t="shared" si="77"/>
        <v>11</v>
      </c>
      <c r="BD98" s="80">
        <v>10</v>
      </c>
      <c r="BE98" s="114" t="s">
        <v>132</v>
      </c>
      <c r="BF98" s="127" t="s">
        <v>4</v>
      </c>
      <c r="BG98" s="127" t="s">
        <v>4</v>
      </c>
      <c r="BH98" s="243">
        <f t="shared" si="70"/>
        <v>11</v>
      </c>
      <c r="BI98" s="80">
        <v>10</v>
      </c>
      <c r="BJ98" s="114" t="s">
        <v>132</v>
      </c>
      <c r="BK98" s="127" t="s">
        <v>4</v>
      </c>
      <c r="BL98" s="127" t="s">
        <v>4</v>
      </c>
      <c r="BM98" s="243">
        <f t="shared" si="78"/>
        <v>11</v>
      </c>
      <c r="BN98" s="80">
        <v>10</v>
      </c>
      <c r="BO98" s="114" t="s">
        <v>132</v>
      </c>
      <c r="BP98" s="127" t="s">
        <v>4</v>
      </c>
      <c r="BQ98" s="127" t="s">
        <v>4</v>
      </c>
      <c r="BR98" s="243">
        <f t="shared" si="74"/>
        <v>11</v>
      </c>
      <c r="BS98" s="80">
        <v>10</v>
      </c>
      <c r="BT98" s="114" t="s">
        <v>132</v>
      </c>
      <c r="BU98" s="127" t="s">
        <v>4</v>
      </c>
      <c r="BV98" s="127" t="s">
        <v>4</v>
      </c>
      <c r="BW98" s="39">
        <f t="shared" si="79"/>
        <v>11</v>
      </c>
      <c r="BX98" s="80">
        <v>10</v>
      </c>
      <c r="BY98" s="114" t="s">
        <v>132</v>
      </c>
      <c r="BZ98" s="127" t="s">
        <v>4</v>
      </c>
      <c r="CA98" s="127" t="s">
        <v>4</v>
      </c>
      <c r="CB98" s="243">
        <f t="shared" si="72"/>
        <v>11</v>
      </c>
      <c r="CC98" s="80">
        <v>10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75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f t="shared" si="55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si="50"/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65"/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76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f t="shared" si="66"/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67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39">
        <f t="shared" si="73"/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39">
        <f t="shared" si="77"/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f t="shared" si="70"/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78"/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39">
        <f t="shared" si="74"/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39">
        <f t="shared" si="79"/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f t="shared" si="72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f t="shared" si="55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 t="shared" si="50"/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65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f t="shared" si="66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 t="shared" si="67"/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>AS100</f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f t="shared" si="77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f t="shared" si="70"/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78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>BM100</f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f t="shared" si="79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f t="shared" si="72"/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f t="shared" si="55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 t="shared" si="50"/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65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f t="shared" si="66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 t="shared" si="67"/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>AS101</f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f t="shared" si="77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f t="shared" si="70"/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78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>BM101</f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f t="shared" si="79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f t="shared" si="72"/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f t="shared" ref="O102:O103" si="80">E102</f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 t="shared" si="50"/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f t="shared" si="65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f t="shared" si="66"/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 t="shared" si="67"/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</f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39">
        <f t="shared" si="77"/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f t="shared" si="70"/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f t="shared" si="78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</f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39">
        <f t="shared" si="79"/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f t="shared" si="72"/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81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si="80"/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50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65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82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 t="shared" si="66"/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67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 t="shared" ref="AX103" si="83"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 t="shared" si="77"/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70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78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 t="shared" ref="BR103" si="84"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 t="shared" si="79"/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72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 t="shared" si="50"/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f>E104</f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 t="shared" si="67"/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f>AS104</f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f t="shared" si="70"/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f>AS104</f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f>BM104</f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f t="shared" si="72"/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16.799999999999997</v>
      </c>
      <c r="J108" s="477" t="s">
        <v>139</v>
      </c>
      <c r="K108" s="476" t="s">
        <v>185</v>
      </c>
      <c r="L108" s="447"/>
      <c r="M108" s="184">
        <f>SUM(K8,K24,K41,K45,K52,K56,K64,K76,K85,K88,K90,K97)-1.8</f>
        <v>17.399999999999999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12.6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13.199999999999998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18.399999999999999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14.2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14.799999999999997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19.599999999999994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20.199999999999996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15.399999999999999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15.999999999999996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21.199999999999996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21.799999999999997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16.999999999999996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17.599999999999994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177</v>
      </c>
      <c r="J109" s="478"/>
      <c r="K109" s="476" t="s">
        <v>184</v>
      </c>
      <c r="L109" s="447"/>
      <c r="M109" s="184">
        <f xml:space="preserve"> J7</f>
        <v>189</v>
      </c>
      <c r="N109" s="3"/>
      <c r="O109" s="478"/>
      <c r="P109" s="476" t="s">
        <v>184</v>
      </c>
      <c r="Q109" s="447"/>
      <c r="R109" s="184">
        <f xml:space="preserve"> O7</f>
        <v>142</v>
      </c>
      <c r="S109" s="3"/>
      <c r="T109" s="478"/>
      <c r="U109" s="476" t="s">
        <v>184</v>
      </c>
      <c r="V109" s="447"/>
      <c r="W109" s="184">
        <f xml:space="preserve"> T7</f>
        <v>154</v>
      </c>
      <c r="X109" s="3"/>
      <c r="Y109" s="478"/>
      <c r="Z109" s="476" t="s">
        <v>184</v>
      </c>
      <c r="AA109" s="447"/>
      <c r="AB109" s="184">
        <f xml:space="preserve"> Y7</f>
        <v>193</v>
      </c>
      <c r="AD109" s="478"/>
      <c r="AE109" s="476" t="s">
        <v>184</v>
      </c>
      <c r="AF109" s="447"/>
      <c r="AG109" s="184">
        <f xml:space="preserve"> AD7</f>
        <v>205</v>
      </c>
      <c r="AH109" s="3"/>
      <c r="AI109" s="478"/>
      <c r="AJ109" s="476" t="s">
        <v>184</v>
      </c>
      <c r="AK109" s="447"/>
      <c r="AL109" s="184">
        <f xml:space="preserve"> AI7</f>
        <v>157</v>
      </c>
      <c r="AM109" s="3"/>
      <c r="AN109" s="478"/>
      <c r="AO109" s="476" t="s">
        <v>184</v>
      </c>
      <c r="AP109" s="447"/>
      <c r="AQ109" s="184">
        <f xml:space="preserve"> AN7</f>
        <v>169</v>
      </c>
      <c r="AR109" s="3"/>
      <c r="AS109" s="478"/>
      <c r="AT109" s="476" t="s">
        <v>184</v>
      </c>
      <c r="AU109" s="447"/>
      <c r="AV109" s="184">
        <f xml:space="preserve"> AS7</f>
        <v>177</v>
      </c>
      <c r="AX109" s="478"/>
      <c r="AY109" s="476" t="s">
        <v>184</v>
      </c>
      <c r="AZ109" s="447"/>
      <c r="BA109" s="184">
        <f xml:space="preserve"> AX7</f>
        <v>189</v>
      </c>
      <c r="BB109" s="3"/>
      <c r="BC109" s="478"/>
      <c r="BD109" s="476" t="s">
        <v>184</v>
      </c>
      <c r="BE109" s="447"/>
      <c r="BF109" s="184">
        <f xml:space="preserve"> BC7</f>
        <v>142</v>
      </c>
      <c r="BG109" s="3"/>
      <c r="BH109" s="478"/>
      <c r="BI109" s="476" t="s">
        <v>184</v>
      </c>
      <c r="BJ109" s="447"/>
      <c r="BK109" s="184">
        <f xml:space="preserve"> BH7</f>
        <v>154</v>
      </c>
      <c r="BL109" s="3"/>
      <c r="BM109" s="478"/>
      <c r="BN109" s="476" t="s">
        <v>184</v>
      </c>
      <c r="BO109" s="447"/>
      <c r="BP109" s="184">
        <f xml:space="preserve"> BM7</f>
        <v>193</v>
      </c>
      <c r="BR109" s="478"/>
      <c r="BS109" s="476" t="s">
        <v>184</v>
      </c>
      <c r="BT109" s="447"/>
      <c r="BU109" s="184">
        <f xml:space="preserve"> BR7</f>
        <v>205</v>
      </c>
      <c r="BV109" s="3"/>
      <c r="BW109" s="478"/>
      <c r="BX109" s="476" t="s">
        <v>184</v>
      </c>
      <c r="BY109" s="447"/>
      <c r="BZ109" s="184">
        <f xml:space="preserve"> BW7</f>
        <v>157</v>
      </c>
      <c r="CA109" s="3"/>
      <c r="CB109" s="478"/>
      <c r="CC109" s="476" t="s">
        <v>184</v>
      </c>
      <c r="CD109" s="447"/>
      <c r="CE109" s="184">
        <f xml:space="preserve"> CB7</f>
        <v>169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59</v>
      </c>
      <c r="J110" s="478"/>
      <c r="K110" s="476" t="s">
        <v>186</v>
      </c>
      <c r="L110" s="447"/>
      <c r="M110" s="184">
        <f>J23-J41</f>
        <v>59</v>
      </c>
      <c r="O110" s="478"/>
      <c r="P110" s="476" t="s">
        <v>186</v>
      </c>
      <c r="Q110" s="447"/>
      <c r="R110" s="184">
        <f>O23-O41</f>
        <v>47</v>
      </c>
      <c r="T110" s="478"/>
      <c r="U110" s="476" t="s">
        <v>186</v>
      </c>
      <c r="V110" s="447"/>
      <c r="W110" s="184">
        <f>T23-T41</f>
        <v>48</v>
      </c>
      <c r="Y110" s="478"/>
      <c r="Z110" s="476" t="s">
        <v>186</v>
      </c>
      <c r="AA110" s="447"/>
      <c r="AB110" s="184">
        <f>Y23-Y41</f>
        <v>59</v>
      </c>
      <c r="AD110" s="478"/>
      <c r="AE110" s="476" t="s">
        <v>186</v>
      </c>
      <c r="AF110" s="447"/>
      <c r="AG110" s="184">
        <f>AD23-AD41</f>
        <v>59</v>
      </c>
      <c r="AI110" s="478"/>
      <c r="AJ110" s="476" t="s">
        <v>186</v>
      </c>
      <c r="AK110" s="447"/>
      <c r="AL110" s="184">
        <f>AI23-AI41</f>
        <v>47</v>
      </c>
      <c r="AN110" s="478"/>
      <c r="AO110" s="476" t="s">
        <v>186</v>
      </c>
      <c r="AP110" s="447"/>
      <c r="AQ110" s="184">
        <f>AN23-AN41</f>
        <v>47</v>
      </c>
      <c r="AS110" s="478"/>
      <c r="AT110" s="476" t="s">
        <v>186</v>
      </c>
      <c r="AU110" s="447"/>
      <c r="AV110" s="184">
        <f>AS23-AS41</f>
        <v>59</v>
      </c>
      <c r="AX110" s="478"/>
      <c r="AY110" s="476" t="s">
        <v>186</v>
      </c>
      <c r="AZ110" s="447"/>
      <c r="BA110" s="184">
        <f>AX23-AX41</f>
        <v>59</v>
      </c>
      <c r="BC110" s="478"/>
      <c r="BD110" s="476" t="s">
        <v>186</v>
      </c>
      <c r="BE110" s="447"/>
      <c r="BF110" s="184">
        <f>BC23-BC41</f>
        <v>47</v>
      </c>
      <c r="BH110" s="478"/>
      <c r="BI110" s="476" t="s">
        <v>186</v>
      </c>
      <c r="BJ110" s="447"/>
      <c r="BK110" s="184">
        <f>BH23-BH41</f>
        <v>48</v>
      </c>
      <c r="BM110" s="478"/>
      <c r="BN110" s="476" t="s">
        <v>186</v>
      </c>
      <c r="BO110" s="447"/>
      <c r="BP110" s="184">
        <f>BM23-BM41</f>
        <v>59</v>
      </c>
      <c r="BR110" s="478"/>
      <c r="BS110" s="476" t="s">
        <v>186</v>
      </c>
      <c r="BT110" s="447"/>
      <c r="BU110" s="184">
        <f>BR23-BR41</f>
        <v>59</v>
      </c>
      <c r="BW110" s="478"/>
      <c r="BX110" s="476" t="s">
        <v>186</v>
      </c>
      <c r="BY110" s="447"/>
      <c r="BZ110" s="184">
        <f>BW23-BW41</f>
        <v>47</v>
      </c>
      <c r="CB110" s="478"/>
      <c r="CC110" s="476" t="s">
        <v>186</v>
      </c>
      <c r="CD110" s="447"/>
      <c r="CE110" s="184">
        <f>CB23-CB41</f>
        <v>47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7</v>
      </c>
      <c r="J111" s="478"/>
      <c r="K111" s="476" t="s">
        <v>299</v>
      </c>
      <c r="L111" s="447"/>
      <c r="M111" s="184">
        <f>J45-J56</f>
        <v>7</v>
      </c>
      <c r="O111" s="478"/>
      <c r="P111" s="476" t="s">
        <v>299</v>
      </c>
      <c r="Q111" s="447"/>
      <c r="R111" s="184">
        <f>O45-O56</f>
        <v>7</v>
      </c>
      <c r="T111" s="478"/>
      <c r="U111" s="476" t="s">
        <v>299</v>
      </c>
      <c r="V111" s="447"/>
      <c r="W111" s="184">
        <f>T45-T56</f>
        <v>7</v>
      </c>
      <c r="Y111" s="478"/>
      <c r="Z111" s="476" t="s">
        <v>299</v>
      </c>
      <c r="AA111" s="447"/>
      <c r="AB111" s="184">
        <f>Y45-Y56</f>
        <v>9</v>
      </c>
      <c r="AD111" s="478"/>
      <c r="AE111" s="476" t="s">
        <v>299</v>
      </c>
      <c r="AF111" s="447"/>
      <c r="AG111" s="184">
        <f>AD45-AD56</f>
        <v>9</v>
      </c>
      <c r="AI111" s="478"/>
      <c r="AJ111" s="476" t="s">
        <v>299</v>
      </c>
      <c r="AK111" s="447"/>
      <c r="AL111" s="184">
        <f>AI45-AI56</f>
        <v>9</v>
      </c>
      <c r="AN111" s="478"/>
      <c r="AO111" s="476" t="s">
        <v>299</v>
      </c>
      <c r="AP111" s="447"/>
      <c r="AQ111" s="184">
        <f>AN45-AN56</f>
        <v>9</v>
      </c>
      <c r="AS111" s="478"/>
      <c r="AT111" s="476" t="s">
        <v>299</v>
      </c>
      <c r="AU111" s="447"/>
      <c r="AV111" s="184">
        <f>AS45-AS56</f>
        <v>7</v>
      </c>
      <c r="AX111" s="478"/>
      <c r="AY111" s="476" t="s">
        <v>299</v>
      </c>
      <c r="AZ111" s="447"/>
      <c r="BA111" s="184">
        <f>AX45-AX56</f>
        <v>7</v>
      </c>
      <c r="BC111" s="478"/>
      <c r="BD111" s="476" t="s">
        <v>299</v>
      </c>
      <c r="BE111" s="447"/>
      <c r="BF111" s="184">
        <f>BC45-BC56</f>
        <v>7</v>
      </c>
      <c r="BH111" s="478"/>
      <c r="BI111" s="476" t="s">
        <v>299</v>
      </c>
      <c r="BJ111" s="447"/>
      <c r="BK111" s="184">
        <f>BH45-BH56</f>
        <v>7</v>
      </c>
      <c r="BM111" s="478"/>
      <c r="BN111" s="476" t="s">
        <v>299</v>
      </c>
      <c r="BO111" s="447"/>
      <c r="BP111" s="184">
        <f>BM45-BM56</f>
        <v>9</v>
      </c>
      <c r="BR111" s="478"/>
      <c r="BS111" s="476" t="s">
        <v>299</v>
      </c>
      <c r="BT111" s="447"/>
      <c r="BU111" s="184">
        <f>BR45-BR56</f>
        <v>9</v>
      </c>
      <c r="BW111" s="478"/>
      <c r="BX111" s="476" t="s">
        <v>299</v>
      </c>
      <c r="BY111" s="447"/>
      <c r="BZ111" s="184">
        <f>BW45-BW56</f>
        <v>9</v>
      </c>
      <c r="CB111" s="478"/>
      <c r="CC111" s="476" t="s">
        <v>299</v>
      </c>
      <c r="CD111" s="447"/>
      <c r="CE111" s="184">
        <f>CB45-CB56</f>
        <v>9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21</v>
      </c>
      <c r="J112" s="478"/>
      <c r="K112" s="476" t="s">
        <v>187</v>
      </c>
      <c r="L112" s="447"/>
      <c r="M112" s="184">
        <f>J64-J80</f>
        <v>23</v>
      </c>
      <c r="O112" s="478"/>
      <c r="P112" s="476" t="s">
        <v>187</v>
      </c>
      <c r="Q112" s="447"/>
      <c r="R112" s="184">
        <f>O64-O80</f>
        <v>18</v>
      </c>
      <c r="T112" s="478"/>
      <c r="U112" s="476" t="s">
        <v>187</v>
      </c>
      <c r="V112" s="447"/>
      <c r="W112" s="184">
        <f>T64-T80</f>
        <v>19</v>
      </c>
      <c r="Y112" s="478"/>
      <c r="Z112" s="476" t="s">
        <v>187</v>
      </c>
      <c r="AA112" s="447"/>
      <c r="AB112" s="184">
        <f>Y64-Y80</f>
        <v>28</v>
      </c>
      <c r="AD112" s="478"/>
      <c r="AE112" s="476" t="s">
        <v>187</v>
      </c>
      <c r="AF112" s="447"/>
      <c r="AG112" s="184">
        <f>AD64-AD80</f>
        <v>30</v>
      </c>
      <c r="AI112" s="478"/>
      <c r="AJ112" s="476" t="s">
        <v>187</v>
      </c>
      <c r="AK112" s="447"/>
      <c r="AL112" s="184">
        <f>AI64-AI80</f>
        <v>25</v>
      </c>
      <c r="AN112" s="478"/>
      <c r="AO112" s="476" t="s">
        <v>187</v>
      </c>
      <c r="AP112" s="447"/>
      <c r="AQ112" s="184">
        <f>AN64-AN80</f>
        <v>27</v>
      </c>
      <c r="AS112" s="478"/>
      <c r="AT112" s="476" t="s">
        <v>187</v>
      </c>
      <c r="AU112" s="447"/>
      <c r="AV112" s="184">
        <f>AS64-AS80</f>
        <v>21</v>
      </c>
      <c r="AX112" s="478"/>
      <c r="AY112" s="476" t="s">
        <v>187</v>
      </c>
      <c r="AZ112" s="447"/>
      <c r="BA112" s="184">
        <f>AX64-AX80</f>
        <v>23</v>
      </c>
      <c r="BC112" s="478"/>
      <c r="BD112" s="476" t="s">
        <v>187</v>
      </c>
      <c r="BE112" s="447"/>
      <c r="BF112" s="184">
        <f>BC64-BC80</f>
        <v>18</v>
      </c>
      <c r="BH112" s="478"/>
      <c r="BI112" s="476" t="s">
        <v>187</v>
      </c>
      <c r="BJ112" s="447"/>
      <c r="BK112" s="184">
        <f>BH64-BH80</f>
        <v>19</v>
      </c>
      <c r="BM112" s="478"/>
      <c r="BN112" s="476" t="s">
        <v>187</v>
      </c>
      <c r="BO112" s="447"/>
      <c r="BP112" s="184">
        <f>BM64-BM80</f>
        <v>28</v>
      </c>
      <c r="BR112" s="478"/>
      <c r="BS112" s="476" t="s">
        <v>187</v>
      </c>
      <c r="BT112" s="447"/>
      <c r="BU112" s="184">
        <f>BR64-BR80</f>
        <v>30</v>
      </c>
      <c r="BW112" s="478"/>
      <c r="BX112" s="476" t="s">
        <v>187</v>
      </c>
      <c r="BY112" s="447"/>
      <c r="BZ112" s="184">
        <f>BW64-BW80</f>
        <v>25</v>
      </c>
      <c r="CB112" s="478"/>
      <c r="CC112" s="476" t="s">
        <v>187</v>
      </c>
      <c r="CD112" s="447"/>
      <c r="CE112" s="184">
        <f>CB64-CB80</f>
        <v>27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61</v>
      </c>
      <c r="J113" s="478"/>
      <c r="K113" s="476" t="s">
        <v>188</v>
      </c>
      <c r="L113" s="447"/>
      <c r="M113" s="184">
        <f>J84-J104+1</f>
        <v>71</v>
      </c>
      <c r="O113" s="478"/>
      <c r="P113" s="476" t="s">
        <v>188</v>
      </c>
      <c r="Q113" s="447"/>
      <c r="R113" s="184">
        <f>O84-O104+1</f>
        <v>61</v>
      </c>
      <c r="T113" s="478"/>
      <c r="U113" s="476" t="s">
        <v>188</v>
      </c>
      <c r="V113" s="447"/>
      <c r="W113" s="184">
        <f>T84-T104+1</f>
        <v>71</v>
      </c>
      <c r="Y113" s="478"/>
      <c r="Z113" s="476" t="s">
        <v>188</v>
      </c>
      <c r="AA113" s="447"/>
      <c r="AB113" s="184">
        <f>Y84-Y104+1</f>
        <v>61</v>
      </c>
      <c r="AD113" s="478"/>
      <c r="AE113" s="476" t="s">
        <v>188</v>
      </c>
      <c r="AF113" s="447"/>
      <c r="AG113" s="184">
        <f>AD84-AD104+1</f>
        <v>71</v>
      </c>
      <c r="AI113" s="478"/>
      <c r="AJ113" s="476" t="s">
        <v>188</v>
      </c>
      <c r="AK113" s="447"/>
      <c r="AL113" s="184">
        <f>AI84-AI104+1</f>
        <v>61</v>
      </c>
      <c r="AN113" s="478"/>
      <c r="AO113" s="476" t="s">
        <v>188</v>
      </c>
      <c r="AP113" s="447"/>
      <c r="AQ113" s="184">
        <f>AN84-AN104+1</f>
        <v>71</v>
      </c>
      <c r="AS113" s="478"/>
      <c r="AT113" s="476" t="s">
        <v>188</v>
      </c>
      <c r="AU113" s="447"/>
      <c r="AV113" s="184">
        <f>AS84-AS104+1</f>
        <v>64</v>
      </c>
      <c r="AX113" s="478"/>
      <c r="AY113" s="476" t="s">
        <v>188</v>
      </c>
      <c r="AZ113" s="447"/>
      <c r="BA113" s="184">
        <f>AX84-AX104+1</f>
        <v>74</v>
      </c>
      <c r="BC113" s="478"/>
      <c r="BD113" s="476" t="s">
        <v>188</v>
      </c>
      <c r="BE113" s="447"/>
      <c r="BF113" s="184">
        <f>BC84-BC104+1</f>
        <v>64</v>
      </c>
      <c r="BH113" s="478"/>
      <c r="BI113" s="476" t="s">
        <v>188</v>
      </c>
      <c r="BJ113" s="447"/>
      <c r="BK113" s="184">
        <f>BH84-BH104+1</f>
        <v>74</v>
      </c>
      <c r="BM113" s="478"/>
      <c r="BN113" s="476" t="s">
        <v>188</v>
      </c>
      <c r="BO113" s="447"/>
      <c r="BP113" s="184">
        <f>BM84-BM104+1</f>
        <v>64</v>
      </c>
      <c r="BR113" s="478"/>
      <c r="BS113" s="476" t="s">
        <v>188</v>
      </c>
      <c r="BT113" s="447"/>
      <c r="BU113" s="184">
        <f>BR84-BR104+1</f>
        <v>74</v>
      </c>
      <c r="BW113" s="478"/>
      <c r="BX113" s="476" t="s">
        <v>188</v>
      </c>
      <c r="BY113" s="447"/>
      <c r="BZ113" s="184">
        <f>BW84-BW104+1</f>
        <v>64</v>
      </c>
      <c r="CB113" s="478"/>
      <c r="CC113" s="476" t="s">
        <v>188</v>
      </c>
      <c r="CD113" s="447"/>
      <c r="CE113" s="184">
        <f>CB84-CB104+1</f>
        <v>74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55</v>
      </c>
      <c r="J114" s="478"/>
      <c r="K114" s="476" t="s">
        <v>228</v>
      </c>
      <c r="L114" s="447"/>
      <c r="M114" s="185">
        <f>MAX(K12,K16,K27,K29,K31)</f>
        <v>55</v>
      </c>
      <c r="O114" s="478"/>
      <c r="P114" s="476" t="s">
        <v>228</v>
      </c>
      <c r="Q114" s="447"/>
      <c r="R114" s="185">
        <f>MAX(P12,P16,P27,P29,P31)</f>
        <v>55</v>
      </c>
      <c r="T114" s="478"/>
      <c r="U114" s="476" t="s">
        <v>228</v>
      </c>
      <c r="V114" s="447"/>
      <c r="W114" s="185">
        <f>MAX(U12,U16,U27,U29,U31)</f>
        <v>55</v>
      </c>
      <c r="Y114" s="478"/>
      <c r="Z114" s="476" t="s">
        <v>228</v>
      </c>
      <c r="AA114" s="447"/>
      <c r="AB114" s="185">
        <f>MAX(Z12,Z16,Z27,Z29,Z31)</f>
        <v>55</v>
      </c>
      <c r="AD114" s="478"/>
      <c r="AE114" s="476" t="s">
        <v>228</v>
      </c>
      <c r="AF114" s="447"/>
      <c r="AG114" s="185">
        <f>MAX(AE12,AE16,AE27,AE29,AE31)</f>
        <v>55</v>
      </c>
      <c r="AI114" s="478"/>
      <c r="AJ114" s="476" t="s">
        <v>228</v>
      </c>
      <c r="AK114" s="447"/>
      <c r="AL114" s="185">
        <f>MAX(AJ12,AJ16,AJ27,AJ29,AJ31)</f>
        <v>55</v>
      </c>
      <c r="AN114" s="478"/>
      <c r="AO114" s="476" t="s">
        <v>228</v>
      </c>
      <c r="AP114" s="447"/>
      <c r="AQ114" s="185">
        <f>MAX(AO12,AO16,AO27,AO29,AO31)</f>
        <v>55</v>
      </c>
      <c r="AS114" s="478"/>
      <c r="AT114" s="476" t="s">
        <v>228</v>
      </c>
      <c r="AU114" s="447"/>
      <c r="AV114" s="185">
        <f>MAX(AT12,AT16,AT27,AT29,AT31)</f>
        <v>55</v>
      </c>
      <c r="AX114" s="478"/>
      <c r="AY114" s="476" t="s">
        <v>228</v>
      </c>
      <c r="AZ114" s="447"/>
      <c r="BA114" s="185">
        <f>MAX(AY12,AY16,AY27,AY29,AY31)</f>
        <v>55</v>
      </c>
      <c r="BC114" s="478"/>
      <c r="BD114" s="476" t="s">
        <v>228</v>
      </c>
      <c r="BE114" s="447"/>
      <c r="BF114" s="185">
        <f>MAX(BD12,BD16,BD27,BD29,BD31)</f>
        <v>55</v>
      </c>
      <c r="BH114" s="478"/>
      <c r="BI114" s="476" t="s">
        <v>228</v>
      </c>
      <c r="BJ114" s="447"/>
      <c r="BK114" s="185">
        <f>MAX(BI12,BI16,BI27,BI29,BI31)</f>
        <v>55</v>
      </c>
      <c r="BM114" s="478"/>
      <c r="BN114" s="476" t="s">
        <v>228</v>
      </c>
      <c r="BO114" s="447"/>
      <c r="BP114" s="185">
        <f>MAX(BN12,BN16,BN27,BN29,BN31)</f>
        <v>55</v>
      </c>
      <c r="BR114" s="478"/>
      <c r="BS114" s="476" t="s">
        <v>228</v>
      </c>
      <c r="BT114" s="447"/>
      <c r="BU114" s="185">
        <f>MAX(BS12,BS16,BS27,BS29,BS31)</f>
        <v>55</v>
      </c>
      <c r="BW114" s="478"/>
      <c r="BX114" s="476" t="s">
        <v>228</v>
      </c>
      <c r="BY114" s="447"/>
      <c r="BZ114" s="185">
        <f>MAX(BX12,BX16,BX27,BX29,BX31)</f>
        <v>55</v>
      </c>
      <c r="CB114" s="478"/>
      <c r="CC114" s="476" t="s">
        <v>228</v>
      </c>
      <c r="CD114" s="447"/>
      <c r="CE114" s="185">
        <f>MAX(CC12,CC16,CC27,CC29,CC31)</f>
        <v>55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66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63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66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63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66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63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66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63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AY115:AZ115"/>
    <mergeCell ref="BD115:BE115"/>
    <mergeCell ref="BN113:BO113"/>
    <mergeCell ref="BS113:BT113"/>
    <mergeCell ref="BN109:BO109"/>
    <mergeCell ref="BN110:BO110"/>
    <mergeCell ref="BM108:BM115"/>
    <mergeCell ref="BN112:BO112"/>
    <mergeCell ref="BS110:BT110"/>
    <mergeCell ref="BI114:BJ114"/>
    <mergeCell ref="BI112:BJ112"/>
    <mergeCell ref="BD113:BE113"/>
    <mergeCell ref="BI110:BJ110"/>
    <mergeCell ref="BN114:BO114"/>
    <mergeCell ref="BS114:BT114"/>
    <mergeCell ref="BR108:BR115"/>
    <mergeCell ref="BS108:BT108"/>
    <mergeCell ref="BC108:BC115"/>
    <mergeCell ref="BD108:BE108"/>
    <mergeCell ref="BD109:BE109"/>
    <mergeCell ref="BD111:BE111"/>
    <mergeCell ref="AY114:AZ114"/>
    <mergeCell ref="BD114:BE114"/>
    <mergeCell ref="BH108:BH115"/>
    <mergeCell ref="BX115:BY115"/>
    <mergeCell ref="CC115:CD115"/>
    <mergeCell ref="BI115:BJ115"/>
    <mergeCell ref="BN115:BO115"/>
    <mergeCell ref="BS115:BT115"/>
    <mergeCell ref="CB108:CB115"/>
    <mergeCell ref="CC108:CD108"/>
    <mergeCell ref="CC109:CD109"/>
    <mergeCell ref="CC110:CD110"/>
    <mergeCell ref="BN108:BO108"/>
    <mergeCell ref="BX114:BY114"/>
    <mergeCell ref="CC114:CD114"/>
    <mergeCell ref="CC112:CD112"/>
    <mergeCell ref="CC111:CD111"/>
    <mergeCell ref="BX110:BY110"/>
    <mergeCell ref="BX113:BY113"/>
    <mergeCell ref="CC113:CD113"/>
    <mergeCell ref="BI113:BJ113"/>
    <mergeCell ref="BW108:BW115"/>
    <mergeCell ref="BX108:BY108"/>
    <mergeCell ref="BS112:BT112"/>
    <mergeCell ref="BX112:BY112"/>
    <mergeCell ref="BI108:BJ108"/>
    <mergeCell ref="BI109:BJ109"/>
    <mergeCell ref="Z113:AA113"/>
    <mergeCell ref="AT113:AU113"/>
    <mergeCell ref="AY113:AZ113"/>
    <mergeCell ref="AO114:AP114"/>
    <mergeCell ref="AO113:AP113"/>
    <mergeCell ref="Z114:AA114"/>
    <mergeCell ref="AE114:AF114"/>
    <mergeCell ref="AJ113:AK113"/>
    <mergeCell ref="AE113:AF113"/>
    <mergeCell ref="AX108:AX115"/>
    <mergeCell ref="AY108:AZ108"/>
    <mergeCell ref="AY109:AZ109"/>
    <mergeCell ref="AY111:AZ111"/>
    <mergeCell ref="AJ112:AK112"/>
    <mergeCell ref="AD108:AD115"/>
    <mergeCell ref="AE108:AF108"/>
    <mergeCell ref="AE115:AF115"/>
    <mergeCell ref="AJ115:AK115"/>
    <mergeCell ref="AE111:AF111"/>
    <mergeCell ref="AJ111:AK111"/>
    <mergeCell ref="AO108:AP108"/>
    <mergeCell ref="AO109:AP109"/>
    <mergeCell ref="AO110:AP110"/>
    <mergeCell ref="AO112:AP112"/>
    <mergeCell ref="AO115:AP115"/>
    <mergeCell ref="AE110:AF110"/>
    <mergeCell ref="AJ110:AK110"/>
    <mergeCell ref="AS108:AS115"/>
    <mergeCell ref="AT108:AU108"/>
    <mergeCell ref="AT109:AU109"/>
    <mergeCell ref="AN108:AN115"/>
    <mergeCell ref="AT111:AU111"/>
    <mergeCell ref="AT110:AU110"/>
    <mergeCell ref="AJ114:AK114"/>
    <mergeCell ref="AT114:AU114"/>
    <mergeCell ref="AE112:AF112"/>
    <mergeCell ref="AI108:AI115"/>
    <mergeCell ref="AJ108:AK108"/>
    <mergeCell ref="AE109:AF109"/>
    <mergeCell ref="AJ109:AK109"/>
    <mergeCell ref="BS109:BT109"/>
    <mergeCell ref="BX109:BY109"/>
    <mergeCell ref="BN111:BO111"/>
    <mergeCell ref="BS111:BT111"/>
    <mergeCell ref="BX111:BY111"/>
    <mergeCell ref="BI111:BJ111"/>
    <mergeCell ref="J108:J115"/>
    <mergeCell ref="F113:G113"/>
    <mergeCell ref="K113:L113"/>
    <mergeCell ref="P113:Q113"/>
    <mergeCell ref="U113:V113"/>
    <mergeCell ref="Z115:AA115"/>
    <mergeCell ref="O108:O115"/>
    <mergeCell ref="P108:Q108"/>
    <mergeCell ref="K109:L109"/>
    <mergeCell ref="P109:Q109"/>
    <mergeCell ref="K110:L110"/>
    <mergeCell ref="P110:Q110"/>
    <mergeCell ref="K111:L111"/>
    <mergeCell ref="P111:Q111"/>
    <mergeCell ref="K108:L108"/>
    <mergeCell ref="K114:L114"/>
    <mergeCell ref="P114:Q114"/>
    <mergeCell ref="Z108:AA108"/>
    <mergeCell ref="K112:L112"/>
    <mergeCell ref="AY112:AZ112"/>
    <mergeCell ref="BD112:BE112"/>
    <mergeCell ref="T108:T115"/>
    <mergeCell ref="U108:V108"/>
    <mergeCell ref="U109:V109"/>
    <mergeCell ref="U110:V110"/>
    <mergeCell ref="U111:V111"/>
    <mergeCell ref="Z111:AA111"/>
    <mergeCell ref="Y108:Y115"/>
    <mergeCell ref="U112:V112"/>
    <mergeCell ref="Z112:AA112"/>
    <mergeCell ref="Z109:AA109"/>
    <mergeCell ref="AY110:AZ110"/>
    <mergeCell ref="BD110:BE110"/>
    <mergeCell ref="AO111:AP111"/>
    <mergeCell ref="P112:Q112"/>
    <mergeCell ref="K115:L115"/>
    <mergeCell ref="P115:Q115"/>
    <mergeCell ref="U115:V115"/>
    <mergeCell ref="Z110:AA110"/>
    <mergeCell ref="AT115:AU115"/>
    <mergeCell ref="AT112:AU112"/>
    <mergeCell ref="U114:V114"/>
    <mergeCell ref="A23:A40"/>
    <mergeCell ref="A41:A44"/>
    <mergeCell ref="A45:A51"/>
    <mergeCell ref="A56:A63"/>
    <mergeCell ref="A64:A75"/>
    <mergeCell ref="F111:G111"/>
    <mergeCell ref="A52:A55"/>
    <mergeCell ref="A76:A79"/>
    <mergeCell ref="F114:G114"/>
    <mergeCell ref="A80:A83"/>
    <mergeCell ref="A84:A92"/>
    <mergeCell ref="A93:A104"/>
    <mergeCell ref="E108:E115"/>
    <mergeCell ref="F108:G108"/>
    <mergeCell ref="F109:G109"/>
    <mergeCell ref="F110:G110"/>
    <mergeCell ref="F112:G112"/>
    <mergeCell ref="F115:G115"/>
    <mergeCell ref="A7:A22"/>
    <mergeCell ref="CE5:CE6"/>
    <mergeCell ref="CF5:CF6"/>
    <mergeCell ref="CB5:CD5"/>
    <mergeCell ref="BZ5:BZ6"/>
    <mergeCell ref="CA5:CA6"/>
    <mergeCell ref="A4:A6"/>
    <mergeCell ref="B4:B6"/>
    <mergeCell ref="C4:C6"/>
    <mergeCell ref="D4:D6"/>
    <mergeCell ref="E4:I4"/>
    <mergeCell ref="E5:G5"/>
    <mergeCell ref="H5:H6"/>
    <mergeCell ref="I5:I6"/>
    <mergeCell ref="J5:L5"/>
    <mergeCell ref="M5:M6"/>
    <mergeCell ref="N5:N6"/>
    <mergeCell ref="O5:Q5"/>
    <mergeCell ref="BL5:BL6"/>
    <mergeCell ref="BH5:BJ5"/>
    <mergeCell ref="BP5:BP6"/>
    <mergeCell ref="BQ5:BQ6"/>
    <mergeCell ref="BR5:BT5"/>
    <mergeCell ref="BU5:BU6"/>
    <mergeCell ref="BV5:BV6"/>
    <mergeCell ref="BW5:BY5"/>
    <mergeCell ref="BM5:BO5"/>
    <mergeCell ref="BB5:BB6"/>
    <mergeCell ref="AN5:AP5"/>
    <mergeCell ref="AQ5:AQ6"/>
    <mergeCell ref="AR5:AR6"/>
    <mergeCell ref="AS5:AU5"/>
    <mergeCell ref="BC5:BE5"/>
    <mergeCell ref="BF5:BF6"/>
    <mergeCell ref="BG5:BG6"/>
    <mergeCell ref="BK5:BK6"/>
    <mergeCell ref="AD4:AH4"/>
    <mergeCell ref="AI4:AM4"/>
    <mergeCell ref="AB5:AB6"/>
    <mergeCell ref="AC5:AC6"/>
    <mergeCell ref="AD5:AF5"/>
    <mergeCell ref="AV5:AV6"/>
    <mergeCell ref="AW5:AW6"/>
    <mergeCell ref="AX5:AZ5"/>
    <mergeCell ref="BA5:BA6"/>
    <mergeCell ref="R5:R6"/>
    <mergeCell ref="S5:S6"/>
    <mergeCell ref="T5:V5"/>
    <mergeCell ref="W5:W6"/>
    <mergeCell ref="X5:X6"/>
    <mergeCell ref="Y5:AA5"/>
    <mergeCell ref="AG5:AG6"/>
    <mergeCell ref="AM5:AM6"/>
    <mergeCell ref="AL5:AL6"/>
    <mergeCell ref="AI5:AK5"/>
    <mergeCell ref="AH5:AH6"/>
    <mergeCell ref="BW3:CA3"/>
    <mergeCell ref="BM3:BQ3"/>
    <mergeCell ref="BR3:BV3"/>
    <mergeCell ref="CB3:CF3"/>
    <mergeCell ref="BH3:BL3"/>
    <mergeCell ref="AS3:AW3"/>
    <mergeCell ref="AX3:BB3"/>
    <mergeCell ref="BC3:BG3"/>
    <mergeCell ref="J4:N4"/>
    <mergeCell ref="O4:S4"/>
    <mergeCell ref="T4:X4"/>
    <mergeCell ref="Y4:AC4"/>
    <mergeCell ref="AD3:AH3"/>
    <mergeCell ref="AI3:AM3"/>
    <mergeCell ref="AN3:AR3"/>
    <mergeCell ref="BR4:BV4"/>
    <mergeCell ref="BW4:CA4"/>
    <mergeCell ref="BH4:BL4"/>
    <mergeCell ref="BM4:BQ4"/>
    <mergeCell ref="BC4:BG4"/>
    <mergeCell ref="AS4:AW4"/>
    <mergeCell ref="AX4:BB4"/>
    <mergeCell ref="AN4:AR4"/>
    <mergeCell ref="CB4:CF4"/>
    <mergeCell ref="A1:D3"/>
    <mergeCell ref="E1:X1"/>
    <mergeCell ref="Y1:AR1"/>
    <mergeCell ref="BC2:BG2"/>
    <mergeCell ref="AS2:AW2"/>
    <mergeCell ref="AX2:BB2"/>
    <mergeCell ref="AN2:AR2"/>
    <mergeCell ref="E3:I3"/>
    <mergeCell ref="J3:N3"/>
    <mergeCell ref="O3:S3"/>
    <mergeCell ref="T3:X3"/>
    <mergeCell ref="Y3:AC3"/>
    <mergeCell ref="AS1:BL1"/>
    <mergeCell ref="BH2:BL2"/>
    <mergeCell ref="BM1:CF1"/>
    <mergeCell ref="E2:I2"/>
    <mergeCell ref="J2:N2"/>
    <mergeCell ref="O2:S2"/>
    <mergeCell ref="T2:X2"/>
    <mergeCell ref="Y2:AC2"/>
    <mergeCell ref="AD2:AH2"/>
    <mergeCell ref="AI2:AM2"/>
    <mergeCell ref="CB2:CF2"/>
    <mergeCell ref="BW2:CA2"/>
    <mergeCell ref="BM2:BQ2"/>
    <mergeCell ref="BR2:BV2"/>
  </mergeCells>
  <dataValidations count="2">
    <dataValidation type="list" allowBlank="1" showInputMessage="1" showErrorMessage="1" sqref="BP7:BP104 BZ7:BZ104 AV7:AV104 BF7:BF104 BA7:BA104 BK7:BK104 CE7:CE104 H7:H104 AL7:AL104 M7:M104 R7:R104 W7:W104 AG7:AG104 AQ7:AQ104 AB7:AB104 BU7:BU104">
      <formula1>"-, ALT, ÜST, 60sn ÜST-60sn ALT,90sn ÜST-60sn ALT, 60sn ÜST-90sn ALT,SÜREKLİ ENERJİLİ, ENERJİSİZ"</formula1>
    </dataValidation>
    <dataValidation type="list" allowBlank="1" showInputMessage="1" showErrorMessage="1" sqref="BQ7:BQ104 CA7:CA104 AW7:AW104 BB7:BB104 BG7:BG104 BL7:BL104 CF7:CF104 I7:I104 N7:N104 AC7:AC104 S7:S104 X7:X104 AH7:AH104 AR7:AR104 AM7:AM104 BV7:BV104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D151"/>
  <sheetViews>
    <sheetView zoomScale="60" zoomScaleNormal="60" workbookViewId="0">
      <pane xSplit="4" ySplit="6" topLeftCell="Z55" activePane="bottomRight" state="frozen"/>
      <selection pane="topRight" activeCell="E1" sqref="E1"/>
      <selection pane="bottomLeft" activeCell="A7" sqref="A7"/>
      <selection pane="bottomRight" activeCell="AF71" sqref="AF71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6" width="21.140625" style="48" customWidth="1"/>
    <col min="7" max="7" width="13" style="47" customWidth="1"/>
    <col min="8" max="8" width="9.28515625" style="83" customWidth="1"/>
    <col min="9" max="9" width="10" style="66" customWidth="1"/>
    <col min="10" max="10" width="13" style="47" customWidth="1"/>
    <col min="11" max="11" width="9.28515625" style="83" customWidth="1"/>
    <col min="12" max="12" width="10" style="66" customWidth="1"/>
    <col min="13" max="13" width="13" style="47" customWidth="1"/>
    <col min="14" max="14" width="9.28515625" style="83" customWidth="1"/>
    <col min="15" max="15" width="10" style="66" customWidth="1"/>
    <col min="16" max="16" width="13" style="47" customWidth="1"/>
    <col min="17" max="17" width="9.28515625" style="83" customWidth="1"/>
    <col min="18" max="18" width="10" style="66" customWidth="1"/>
    <col min="19" max="19" width="13" style="47" customWidth="1"/>
    <col min="20" max="20" width="9.28515625" style="83" customWidth="1"/>
    <col min="21" max="21" width="10" style="66" customWidth="1"/>
    <col min="22" max="22" width="13" style="47" customWidth="1"/>
    <col min="23" max="23" width="9.28515625" style="83" customWidth="1"/>
    <col min="24" max="24" width="10" style="66" customWidth="1"/>
    <col min="25" max="25" width="13" style="47" customWidth="1"/>
    <col min="26" max="26" width="9.28515625" style="83" customWidth="1"/>
    <col min="27" max="27" width="10" style="66" customWidth="1"/>
    <col min="28" max="28" width="13" style="47" customWidth="1"/>
    <col min="29" max="29" width="9.28515625" style="83" customWidth="1"/>
    <col min="30" max="30" width="10" style="66" customWidth="1"/>
    <col min="31" max="32" width="21.140625" style="48" customWidth="1"/>
    <col min="33" max="33" width="13" style="47" customWidth="1"/>
    <col min="34" max="34" width="9.28515625" style="83" customWidth="1"/>
    <col min="35" max="35" width="10" style="66" customWidth="1"/>
    <col min="36" max="36" width="13" style="47" customWidth="1"/>
    <col min="37" max="37" width="9.28515625" style="83" customWidth="1"/>
    <col min="38" max="38" width="10" style="66" customWidth="1"/>
    <col min="39" max="39" width="13" style="47" customWidth="1"/>
    <col min="40" max="40" width="9.28515625" style="83" customWidth="1"/>
    <col min="41" max="41" width="10" style="66" customWidth="1"/>
    <col min="42" max="42" width="13" style="47" customWidth="1"/>
    <col min="43" max="43" width="9.28515625" style="83" customWidth="1"/>
    <col min="44" max="44" width="10" style="66" customWidth="1"/>
    <col min="45" max="45" width="13" style="47" customWidth="1"/>
    <col min="46" max="46" width="9.28515625" style="83" customWidth="1"/>
    <col min="47" max="47" width="10" style="66" customWidth="1"/>
    <col min="48" max="48" width="13" style="47" customWidth="1"/>
    <col min="49" max="49" width="9.28515625" style="83" customWidth="1"/>
    <col min="50" max="50" width="10" style="66" customWidth="1"/>
    <col min="51" max="51" width="13" style="47" customWidth="1"/>
    <col min="52" max="52" width="9.28515625" style="83" customWidth="1"/>
    <col min="53" max="53" width="10" style="66" customWidth="1"/>
    <col min="54" max="54" width="13" style="47" customWidth="1"/>
    <col min="55" max="55" width="9.28515625" style="83" customWidth="1"/>
    <col min="56" max="56" width="10" style="66" customWidth="1"/>
    <col min="57" max="58" width="21.140625" style="48" customWidth="1"/>
    <col min="59" max="59" width="13" style="47" customWidth="1"/>
    <col min="60" max="60" width="9.28515625" style="83" customWidth="1"/>
    <col min="61" max="61" width="10" style="66" customWidth="1"/>
    <col min="62" max="62" width="13" style="47" customWidth="1"/>
    <col min="63" max="63" width="9.28515625" style="83" customWidth="1"/>
    <col min="64" max="64" width="10" style="66" customWidth="1"/>
    <col min="65" max="65" width="13" style="47" customWidth="1"/>
    <col min="66" max="66" width="9.28515625" style="83" customWidth="1"/>
    <col min="67" max="67" width="10" style="66" customWidth="1"/>
    <col min="68" max="68" width="13" style="47" customWidth="1"/>
    <col min="69" max="69" width="9.28515625" style="83" customWidth="1"/>
    <col min="70" max="70" width="10" style="66" customWidth="1"/>
    <col min="71" max="71" width="13" style="47" customWidth="1"/>
    <col min="72" max="72" width="9.28515625" style="83" customWidth="1"/>
    <col min="73" max="73" width="10" style="66" customWidth="1"/>
    <col min="74" max="74" width="13" style="47" customWidth="1"/>
    <col min="75" max="75" width="9.28515625" style="83" customWidth="1"/>
    <col min="76" max="76" width="10" style="66" customWidth="1"/>
    <col min="77" max="77" width="13" style="47" customWidth="1"/>
    <col min="78" max="78" width="9.28515625" style="83" customWidth="1"/>
    <col min="79" max="79" width="10" style="66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85" width="13" style="47" customWidth="1"/>
    <col min="86" max="86" width="9.28515625" style="83" customWidth="1"/>
    <col min="87" max="87" width="10" style="66" customWidth="1"/>
    <col min="88" max="88" width="13" style="47" customWidth="1"/>
    <col min="89" max="89" width="9.28515625" style="83" customWidth="1"/>
    <col min="90" max="90" width="10" style="66" customWidth="1"/>
    <col min="91" max="91" width="13" style="47" customWidth="1"/>
    <col min="92" max="92" width="9.28515625" style="83" customWidth="1"/>
    <col min="93" max="93" width="10" style="66" customWidth="1"/>
    <col min="94" max="94" width="13" style="47" customWidth="1"/>
    <col min="95" max="95" width="9.28515625" style="83" customWidth="1"/>
    <col min="96" max="96" width="10" style="66" customWidth="1"/>
    <col min="97" max="97" width="13" style="47" customWidth="1"/>
    <col min="98" max="98" width="9.28515625" style="83" customWidth="1"/>
    <col min="99" max="99" width="10" style="66" customWidth="1"/>
    <col min="100" max="100" width="13" style="47" customWidth="1"/>
    <col min="101" max="101" width="9.28515625" style="83" customWidth="1"/>
    <col min="102" max="102" width="10" style="66" customWidth="1"/>
    <col min="103" max="103" width="13" style="47" customWidth="1"/>
    <col min="104" max="104" width="9.28515625" style="83" customWidth="1"/>
    <col min="105" max="105" width="10" style="66" customWidth="1"/>
    <col min="106" max="106" width="13" style="47" customWidth="1"/>
    <col min="107" max="107" width="9.28515625" style="83" customWidth="1"/>
    <col min="108" max="108" width="10" style="66" customWidth="1"/>
    <col min="109" max="16384" width="9.140625" style="3"/>
  </cols>
  <sheetData>
    <row r="1" spans="1:108" ht="32.25" customHeight="1" x14ac:dyDescent="0.2">
      <c r="A1" s="536" t="s">
        <v>193</v>
      </c>
      <c r="B1" s="536"/>
      <c r="C1" s="536"/>
      <c r="D1" s="537"/>
      <c r="E1" s="549" t="s">
        <v>215</v>
      </c>
      <c r="F1" s="550"/>
      <c r="G1" s="550"/>
      <c r="H1" s="550"/>
      <c r="I1" s="550"/>
      <c r="J1" s="550"/>
      <c r="K1" s="550"/>
      <c r="L1" s="550"/>
      <c r="M1" s="550"/>
      <c r="N1" s="550"/>
      <c r="O1" s="550"/>
      <c r="P1" s="550"/>
      <c r="Q1" s="550"/>
      <c r="R1" s="550"/>
      <c r="S1" s="550"/>
      <c r="T1" s="550"/>
      <c r="U1" s="550"/>
      <c r="V1" s="550"/>
      <c r="W1" s="550"/>
      <c r="X1" s="550"/>
      <c r="Y1" s="550"/>
      <c r="Z1" s="550"/>
      <c r="AA1" s="550"/>
      <c r="AB1" s="550"/>
      <c r="AC1" s="550"/>
      <c r="AD1" s="550"/>
      <c r="AE1" s="555" t="s">
        <v>216</v>
      </c>
      <c r="AF1" s="555"/>
      <c r="AG1" s="555"/>
      <c r="AH1" s="555"/>
      <c r="AI1" s="555"/>
      <c r="AJ1" s="555"/>
      <c r="AK1" s="555"/>
      <c r="AL1" s="555"/>
      <c r="AM1" s="555"/>
      <c r="AN1" s="555"/>
      <c r="AO1" s="555"/>
      <c r="AP1" s="555"/>
      <c r="AQ1" s="555"/>
      <c r="AR1" s="555"/>
      <c r="AS1" s="555"/>
      <c r="AT1" s="555"/>
      <c r="AU1" s="555"/>
      <c r="AV1" s="555"/>
      <c r="AW1" s="555"/>
      <c r="AX1" s="555"/>
      <c r="AY1" s="555"/>
      <c r="AZ1" s="555"/>
      <c r="BA1" s="555"/>
      <c r="BB1" s="555"/>
      <c r="BC1" s="555"/>
      <c r="BD1" s="555"/>
      <c r="BE1" s="551" t="s">
        <v>217</v>
      </c>
      <c r="BF1" s="551"/>
      <c r="BG1" s="551"/>
      <c r="BH1" s="551"/>
      <c r="BI1" s="551"/>
      <c r="BJ1" s="551"/>
      <c r="BK1" s="551"/>
      <c r="BL1" s="551"/>
      <c r="BM1" s="551"/>
      <c r="BN1" s="551"/>
      <c r="BO1" s="551"/>
      <c r="BP1" s="551"/>
      <c r="BQ1" s="551"/>
      <c r="BR1" s="551"/>
      <c r="BS1" s="551"/>
      <c r="BT1" s="551"/>
      <c r="BU1" s="551"/>
      <c r="BV1" s="551"/>
      <c r="BW1" s="551"/>
      <c r="BX1" s="551"/>
      <c r="BY1" s="551"/>
      <c r="BZ1" s="551"/>
      <c r="CA1" s="551"/>
      <c r="CB1" s="551"/>
      <c r="CC1" s="551"/>
      <c r="CD1" s="551"/>
      <c r="CE1" s="553" t="s">
        <v>218</v>
      </c>
      <c r="CF1" s="553"/>
      <c r="CG1" s="553"/>
      <c r="CH1" s="553"/>
      <c r="CI1" s="553"/>
      <c r="CJ1" s="553"/>
      <c r="CK1" s="553"/>
      <c r="CL1" s="553"/>
      <c r="CM1" s="553"/>
      <c r="CN1" s="553"/>
      <c r="CO1" s="553"/>
      <c r="CP1" s="553"/>
      <c r="CQ1" s="553"/>
      <c r="CR1" s="553"/>
      <c r="CS1" s="553"/>
      <c r="CT1" s="553"/>
      <c r="CU1" s="553"/>
      <c r="CV1" s="553"/>
      <c r="CW1" s="553"/>
      <c r="CX1" s="553"/>
      <c r="CY1" s="553"/>
      <c r="CZ1" s="553"/>
      <c r="DA1" s="553"/>
      <c r="DB1" s="553"/>
      <c r="DC1" s="553"/>
      <c r="DD1" s="553"/>
    </row>
    <row r="2" spans="1:108" ht="34.5" customHeight="1" thickBot="1" x14ac:dyDescent="0.25">
      <c r="A2" s="536"/>
      <c r="B2" s="536"/>
      <c r="C2" s="536"/>
      <c r="D2" s="537"/>
      <c r="E2" s="549"/>
      <c r="F2" s="550"/>
      <c r="G2" s="550"/>
      <c r="H2" s="550"/>
      <c r="I2" s="550"/>
      <c r="J2" s="550"/>
      <c r="K2" s="550"/>
      <c r="L2" s="550"/>
      <c r="M2" s="550"/>
      <c r="N2" s="550"/>
      <c r="O2" s="550"/>
      <c r="P2" s="550"/>
      <c r="Q2" s="550"/>
      <c r="R2" s="550"/>
      <c r="S2" s="550"/>
      <c r="T2" s="550"/>
      <c r="U2" s="550"/>
      <c r="V2" s="550"/>
      <c r="W2" s="550"/>
      <c r="X2" s="550"/>
      <c r="Y2" s="550"/>
      <c r="Z2" s="550"/>
      <c r="AA2" s="550"/>
      <c r="AB2" s="550"/>
      <c r="AC2" s="550"/>
      <c r="AD2" s="550"/>
      <c r="AE2" s="556"/>
      <c r="AF2" s="556"/>
      <c r="AG2" s="556"/>
      <c r="AH2" s="556"/>
      <c r="AI2" s="556"/>
      <c r="AJ2" s="556"/>
      <c r="AK2" s="556"/>
      <c r="AL2" s="556"/>
      <c r="AM2" s="556"/>
      <c r="AN2" s="556"/>
      <c r="AO2" s="556"/>
      <c r="AP2" s="556"/>
      <c r="AQ2" s="556"/>
      <c r="AR2" s="556"/>
      <c r="AS2" s="556"/>
      <c r="AT2" s="556"/>
      <c r="AU2" s="556"/>
      <c r="AV2" s="556"/>
      <c r="AW2" s="556"/>
      <c r="AX2" s="556"/>
      <c r="AY2" s="556"/>
      <c r="AZ2" s="556"/>
      <c r="BA2" s="556"/>
      <c r="BB2" s="556"/>
      <c r="BC2" s="556"/>
      <c r="BD2" s="556"/>
      <c r="BE2" s="552"/>
      <c r="BF2" s="552"/>
      <c r="BG2" s="552"/>
      <c r="BH2" s="552"/>
      <c r="BI2" s="552"/>
      <c r="BJ2" s="552"/>
      <c r="BK2" s="552"/>
      <c r="BL2" s="552"/>
      <c r="BM2" s="552"/>
      <c r="BN2" s="552"/>
      <c r="BO2" s="552"/>
      <c r="BP2" s="552"/>
      <c r="BQ2" s="552"/>
      <c r="BR2" s="552"/>
      <c r="BS2" s="552"/>
      <c r="BT2" s="552"/>
      <c r="BU2" s="552"/>
      <c r="BV2" s="552"/>
      <c r="BW2" s="552"/>
      <c r="BX2" s="552"/>
      <c r="BY2" s="552"/>
      <c r="BZ2" s="552"/>
      <c r="CA2" s="552"/>
      <c r="CB2" s="552"/>
      <c r="CC2" s="552"/>
      <c r="CD2" s="552"/>
      <c r="CE2" s="554"/>
      <c r="CF2" s="554"/>
      <c r="CG2" s="554"/>
      <c r="CH2" s="554"/>
      <c r="CI2" s="554"/>
      <c r="CJ2" s="554"/>
      <c r="CK2" s="554"/>
      <c r="CL2" s="554"/>
      <c r="CM2" s="554"/>
      <c r="CN2" s="554"/>
      <c r="CO2" s="554"/>
      <c r="CP2" s="554"/>
      <c r="CQ2" s="554"/>
      <c r="CR2" s="554"/>
      <c r="CS2" s="554"/>
      <c r="CT2" s="554"/>
      <c r="CU2" s="554"/>
      <c r="CV2" s="554"/>
      <c r="CW2" s="554"/>
      <c r="CX2" s="554"/>
      <c r="CY2" s="554"/>
      <c r="CZ2" s="554"/>
      <c r="DA2" s="554"/>
      <c r="DB2" s="554"/>
      <c r="DC2" s="554"/>
      <c r="DD2" s="554"/>
    </row>
    <row r="3" spans="1:108" ht="24" customHeight="1" thickBot="1" x14ac:dyDescent="0.25">
      <c r="A3" s="538"/>
      <c r="B3" s="538"/>
      <c r="C3" s="538"/>
      <c r="D3" s="539"/>
      <c r="E3" s="453" t="s">
        <v>159</v>
      </c>
      <c r="F3" s="454"/>
      <c r="G3" s="453" t="s">
        <v>159</v>
      </c>
      <c r="H3" s="454"/>
      <c r="I3" s="455"/>
      <c r="J3" s="453" t="s">
        <v>159</v>
      </c>
      <c r="K3" s="454"/>
      <c r="L3" s="455"/>
      <c r="M3" s="453" t="s">
        <v>159</v>
      </c>
      <c r="N3" s="454"/>
      <c r="O3" s="455"/>
      <c r="P3" s="453" t="s">
        <v>159</v>
      </c>
      <c r="Q3" s="454"/>
      <c r="R3" s="455"/>
      <c r="S3" s="453" t="s">
        <v>159</v>
      </c>
      <c r="T3" s="454"/>
      <c r="U3" s="455"/>
      <c r="V3" s="453" t="s">
        <v>159</v>
      </c>
      <c r="W3" s="454"/>
      <c r="X3" s="455"/>
      <c r="Y3" s="453" t="s">
        <v>159</v>
      </c>
      <c r="Z3" s="454"/>
      <c r="AA3" s="455"/>
      <c r="AB3" s="453" t="s">
        <v>159</v>
      </c>
      <c r="AC3" s="454"/>
      <c r="AD3" s="455"/>
      <c r="AE3" s="500" t="s">
        <v>159</v>
      </c>
      <c r="AF3" s="501"/>
      <c r="AG3" s="500" t="s">
        <v>159</v>
      </c>
      <c r="AH3" s="501"/>
      <c r="AI3" s="501"/>
      <c r="AJ3" s="500" t="s">
        <v>159</v>
      </c>
      <c r="AK3" s="501"/>
      <c r="AL3" s="501"/>
      <c r="AM3" s="500" t="s">
        <v>159</v>
      </c>
      <c r="AN3" s="501"/>
      <c r="AO3" s="501"/>
      <c r="AP3" s="500" t="s">
        <v>159</v>
      </c>
      <c r="AQ3" s="501"/>
      <c r="AR3" s="501"/>
      <c r="AS3" s="500" t="s">
        <v>159</v>
      </c>
      <c r="AT3" s="501"/>
      <c r="AU3" s="501"/>
      <c r="AV3" s="500" t="s">
        <v>159</v>
      </c>
      <c r="AW3" s="501"/>
      <c r="AX3" s="501"/>
      <c r="AY3" s="500" t="s">
        <v>159</v>
      </c>
      <c r="AZ3" s="501"/>
      <c r="BA3" s="501"/>
      <c r="BB3" s="500" t="s">
        <v>159</v>
      </c>
      <c r="BC3" s="501"/>
      <c r="BD3" s="501"/>
      <c r="BE3" s="495" t="s">
        <v>159</v>
      </c>
      <c r="BF3" s="496"/>
      <c r="BG3" s="495" t="s">
        <v>159</v>
      </c>
      <c r="BH3" s="496"/>
      <c r="BI3" s="496"/>
      <c r="BJ3" s="495" t="s">
        <v>159</v>
      </c>
      <c r="BK3" s="496"/>
      <c r="BL3" s="496"/>
      <c r="BM3" s="495" t="s">
        <v>159</v>
      </c>
      <c r="BN3" s="496"/>
      <c r="BO3" s="496"/>
      <c r="BP3" s="495" t="s">
        <v>159</v>
      </c>
      <c r="BQ3" s="496"/>
      <c r="BR3" s="496"/>
      <c r="BS3" s="495" t="s">
        <v>159</v>
      </c>
      <c r="BT3" s="496"/>
      <c r="BU3" s="496"/>
      <c r="BV3" s="495" t="s">
        <v>159</v>
      </c>
      <c r="BW3" s="496"/>
      <c r="BX3" s="496"/>
      <c r="BY3" s="495" t="s">
        <v>159</v>
      </c>
      <c r="BZ3" s="496"/>
      <c r="CA3" s="496"/>
      <c r="CB3" s="495" t="s">
        <v>159</v>
      </c>
      <c r="CC3" s="496"/>
      <c r="CD3" s="496"/>
      <c r="CE3" s="503" t="s">
        <v>159</v>
      </c>
      <c r="CF3" s="504"/>
      <c r="CG3" s="503" t="s">
        <v>159</v>
      </c>
      <c r="CH3" s="504"/>
      <c r="CI3" s="504"/>
      <c r="CJ3" s="503" t="s">
        <v>159</v>
      </c>
      <c r="CK3" s="504"/>
      <c r="CL3" s="504"/>
      <c r="CM3" s="503" t="s">
        <v>159</v>
      </c>
      <c r="CN3" s="504"/>
      <c r="CO3" s="504"/>
      <c r="CP3" s="503" t="s">
        <v>159</v>
      </c>
      <c r="CQ3" s="504"/>
      <c r="CR3" s="504"/>
      <c r="CS3" s="503" t="s">
        <v>159</v>
      </c>
      <c r="CT3" s="504"/>
      <c r="CU3" s="504"/>
      <c r="CV3" s="503" t="s">
        <v>159</v>
      </c>
      <c r="CW3" s="504"/>
      <c r="CX3" s="504"/>
      <c r="CY3" s="503" t="s">
        <v>159</v>
      </c>
      <c r="CZ3" s="504"/>
      <c r="DA3" s="504"/>
      <c r="DB3" s="503" t="s">
        <v>159</v>
      </c>
      <c r="DC3" s="504"/>
      <c r="DD3" s="504"/>
    </row>
    <row r="4" spans="1:108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219</v>
      </c>
      <c r="F4" s="457"/>
      <c r="G4" s="456" t="s">
        <v>219</v>
      </c>
      <c r="H4" s="457"/>
      <c r="I4" s="457"/>
      <c r="J4" s="456" t="s">
        <v>219</v>
      </c>
      <c r="K4" s="457"/>
      <c r="L4" s="457"/>
      <c r="M4" s="486" t="s">
        <v>219</v>
      </c>
      <c r="N4" s="487"/>
      <c r="O4" s="487"/>
      <c r="P4" s="486" t="s">
        <v>219</v>
      </c>
      <c r="Q4" s="487"/>
      <c r="R4" s="487"/>
      <c r="S4" s="492" t="s">
        <v>219</v>
      </c>
      <c r="T4" s="493"/>
      <c r="U4" s="493"/>
      <c r="V4" s="492" t="s">
        <v>219</v>
      </c>
      <c r="W4" s="493"/>
      <c r="X4" s="493"/>
      <c r="Y4" s="489" t="s">
        <v>219</v>
      </c>
      <c r="Z4" s="490"/>
      <c r="AA4" s="490"/>
      <c r="AB4" s="489" t="s">
        <v>219</v>
      </c>
      <c r="AC4" s="490"/>
      <c r="AD4" s="490"/>
      <c r="AE4" s="456" t="s">
        <v>220</v>
      </c>
      <c r="AF4" s="457"/>
      <c r="AG4" s="456" t="s">
        <v>220</v>
      </c>
      <c r="AH4" s="457"/>
      <c r="AI4" s="457"/>
      <c r="AJ4" s="456" t="s">
        <v>220</v>
      </c>
      <c r="AK4" s="457"/>
      <c r="AL4" s="457"/>
      <c r="AM4" s="486" t="s">
        <v>220</v>
      </c>
      <c r="AN4" s="487"/>
      <c r="AO4" s="487"/>
      <c r="AP4" s="486" t="s">
        <v>220</v>
      </c>
      <c r="AQ4" s="487"/>
      <c r="AR4" s="487"/>
      <c r="AS4" s="492" t="s">
        <v>220</v>
      </c>
      <c r="AT4" s="493"/>
      <c r="AU4" s="493"/>
      <c r="AV4" s="492" t="s">
        <v>220</v>
      </c>
      <c r="AW4" s="493"/>
      <c r="AX4" s="493"/>
      <c r="AY4" s="489" t="s">
        <v>220</v>
      </c>
      <c r="AZ4" s="490"/>
      <c r="BA4" s="490"/>
      <c r="BB4" s="489" t="s">
        <v>220</v>
      </c>
      <c r="BC4" s="490"/>
      <c r="BD4" s="490"/>
      <c r="BE4" s="456" t="s">
        <v>221</v>
      </c>
      <c r="BF4" s="457"/>
      <c r="BG4" s="456" t="s">
        <v>221</v>
      </c>
      <c r="BH4" s="457"/>
      <c r="BI4" s="457"/>
      <c r="BJ4" s="456" t="s">
        <v>221</v>
      </c>
      <c r="BK4" s="457"/>
      <c r="BL4" s="457"/>
      <c r="BM4" s="486" t="s">
        <v>221</v>
      </c>
      <c r="BN4" s="487"/>
      <c r="BO4" s="487"/>
      <c r="BP4" s="486" t="s">
        <v>221</v>
      </c>
      <c r="BQ4" s="487"/>
      <c r="BR4" s="487"/>
      <c r="BS4" s="492" t="s">
        <v>221</v>
      </c>
      <c r="BT4" s="493"/>
      <c r="BU4" s="493"/>
      <c r="BV4" s="492" t="s">
        <v>221</v>
      </c>
      <c r="BW4" s="493"/>
      <c r="BX4" s="493"/>
      <c r="BY4" s="489" t="s">
        <v>221</v>
      </c>
      <c r="BZ4" s="490"/>
      <c r="CA4" s="490"/>
      <c r="CB4" s="489" t="s">
        <v>221</v>
      </c>
      <c r="CC4" s="490"/>
      <c r="CD4" s="490"/>
      <c r="CE4" s="456" t="s">
        <v>222</v>
      </c>
      <c r="CF4" s="457"/>
      <c r="CG4" s="456" t="s">
        <v>222</v>
      </c>
      <c r="CH4" s="457"/>
      <c r="CI4" s="457"/>
      <c r="CJ4" s="456" t="s">
        <v>222</v>
      </c>
      <c r="CK4" s="457"/>
      <c r="CL4" s="457"/>
      <c r="CM4" s="486" t="s">
        <v>222</v>
      </c>
      <c r="CN4" s="487"/>
      <c r="CO4" s="487"/>
      <c r="CP4" s="486" t="s">
        <v>222</v>
      </c>
      <c r="CQ4" s="487"/>
      <c r="CR4" s="487"/>
      <c r="CS4" s="492" t="s">
        <v>222</v>
      </c>
      <c r="CT4" s="493"/>
      <c r="CU4" s="493"/>
      <c r="CV4" s="492" t="s">
        <v>222</v>
      </c>
      <c r="CW4" s="493"/>
      <c r="CX4" s="493"/>
      <c r="CY4" s="489" t="s">
        <v>222</v>
      </c>
      <c r="CZ4" s="490"/>
      <c r="DA4" s="490"/>
      <c r="DB4" s="489" t="s">
        <v>222</v>
      </c>
      <c r="DC4" s="490"/>
      <c r="DD4" s="490"/>
    </row>
    <row r="5" spans="1:108" s="5" customFormat="1" ht="48" customHeight="1" thickBot="1" x14ac:dyDescent="0.25">
      <c r="A5" s="462"/>
      <c r="B5" s="465"/>
      <c r="C5" s="468"/>
      <c r="D5" s="470"/>
      <c r="E5" s="459" t="s">
        <v>97</v>
      </c>
      <c r="F5" s="459" t="s">
        <v>198</v>
      </c>
      <c r="G5" s="473" t="s">
        <v>211</v>
      </c>
      <c r="H5" s="474"/>
      <c r="I5" s="475"/>
      <c r="J5" s="473" t="s">
        <v>142</v>
      </c>
      <c r="K5" s="474"/>
      <c r="L5" s="475"/>
      <c r="M5" s="473" t="s">
        <v>223</v>
      </c>
      <c r="N5" s="474"/>
      <c r="O5" s="475"/>
      <c r="P5" s="473" t="s">
        <v>144</v>
      </c>
      <c r="Q5" s="474"/>
      <c r="R5" s="475"/>
      <c r="S5" s="473" t="s">
        <v>224</v>
      </c>
      <c r="T5" s="474"/>
      <c r="U5" s="475"/>
      <c r="V5" s="473" t="s">
        <v>168</v>
      </c>
      <c r="W5" s="474"/>
      <c r="X5" s="475"/>
      <c r="Y5" s="473" t="s">
        <v>225</v>
      </c>
      <c r="Z5" s="474"/>
      <c r="AA5" s="475"/>
      <c r="AB5" s="473" t="s">
        <v>169</v>
      </c>
      <c r="AC5" s="474"/>
      <c r="AD5" s="475"/>
      <c r="AE5" s="459" t="s">
        <v>97</v>
      </c>
      <c r="AF5" s="459" t="s">
        <v>198</v>
      </c>
      <c r="AG5" s="473" t="s">
        <v>211</v>
      </c>
      <c r="AH5" s="474"/>
      <c r="AI5" s="475"/>
      <c r="AJ5" s="473" t="s">
        <v>142</v>
      </c>
      <c r="AK5" s="474"/>
      <c r="AL5" s="475"/>
      <c r="AM5" s="473" t="s">
        <v>223</v>
      </c>
      <c r="AN5" s="474"/>
      <c r="AO5" s="475"/>
      <c r="AP5" s="473" t="s">
        <v>144</v>
      </c>
      <c r="AQ5" s="474"/>
      <c r="AR5" s="475"/>
      <c r="AS5" s="473" t="s">
        <v>224</v>
      </c>
      <c r="AT5" s="474"/>
      <c r="AU5" s="475"/>
      <c r="AV5" s="473" t="s">
        <v>168</v>
      </c>
      <c r="AW5" s="474"/>
      <c r="AX5" s="475"/>
      <c r="AY5" s="473" t="s">
        <v>225</v>
      </c>
      <c r="AZ5" s="474"/>
      <c r="BA5" s="475"/>
      <c r="BB5" s="473" t="s">
        <v>169</v>
      </c>
      <c r="BC5" s="474"/>
      <c r="BD5" s="475"/>
      <c r="BE5" s="459" t="s">
        <v>97</v>
      </c>
      <c r="BF5" s="459" t="s">
        <v>198</v>
      </c>
      <c r="BG5" s="473" t="s">
        <v>211</v>
      </c>
      <c r="BH5" s="474"/>
      <c r="BI5" s="475"/>
      <c r="BJ5" s="473" t="s">
        <v>142</v>
      </c>
      <c r="BK5" s="474"/>
      <c r="BL5" s="475"/>
      <c r="BM5" s="473" t="s">
        <v>223</v>
      </c>
      <c r="BN5" s="474"/>
      <c r="BO5" s="475"/>
      <c r="BP5" s="473" t="s">
        <v>144</v>
      </c>
      <c r="BQ5" s="474"/>
      <c r="BR5" s="475"/>
      <c r="BS5" s="473" t="s">
        <v>224</v>
      </c>
      <c r="BT5" s="474"/>
      <c r="BU5" s="475"/>
      <c r="BV5" s="473" t="s">
        <v>168</v>
      </c>
      <c r="BW5" s="474"/>
      <c r="BX5" s="475"/>
      <c r="BY5" s="473" t="s">
        <v>225</v>
      </c>
      <c r="BZ5" s="474"/>
      <c r="CA5" s="475"/>
      <c r="CB5" s="473" t="s">
        <v>169</v>
      </c>
      <c r="CC5" s="474"/>
      <c r="CD5" s="475"/>
      <c r="CE5" s="459" t="s">
        <v>97</v>
      </c>
      <c r="CF5" s="459" t="s">
        <v>198</v>
      </c>
      <c r="CG5" s="473" t="s">
        <v>211</v>
      </c>
      <c r="CH5" s="474"/>
      <c r="CI5" s="475"/>
      <c r="CJ5" s="473" t="s">
        <v>142</v>
      </c>
      <c r="CK5" s="474"/>
      <c r="CL5" s="475"/>
      <c r="CM5" s="473" t="s">
        <v>223</v>
      </c>
      <c r="CN5" s="474"/>
      <c r="CO5" s="475"/>
      <c r="CP5" s="473" t="s">
        <v>144</v>
      </c>
      <c r="CQ5" s="474"/>
      <c r="CR5" s="475"/>
      <c r="CS5" s="473" t="s">
        <v>224</v>
      </c>
      <c r="CT5" s="474"/>
      <c r="CU5" s="475"/>
      <c r="CV5" s="473" t="s">
        <v>168</v>
      </c>
      <c r="CW5" s="474"/>
      <c r="CX5" s="475"/>
      <c r="CY5" s="473" t="s">
        <v>225</v>
      </c>
      <c r="CZ5" s="474"/>
      <c r="DA5" s="475"/>
      <c r="DB5" s="473" t="s">
        <v>169</v>
      </c>
      <c r="DC5" s="474"/>
      <c r="DD5" s="475"/>
    </row>
    <row r="6" spans="1:108" ht="26.25" thickBot="1" x14ac:dyDescent="0.25">
      <c r="A6" s="463"/>
      <c r="B6" s="466"/>
      <c r="C6" s="468"/>
      <c r="D6" s="470"/>
      <c r="E6" s="460"/>
      <c r="F6" s="460"/>
      <c r="G6" s="56" t="s">
        <v>2</v>
      </c>
      <c r="H6" s="57" t="s">
        <v>191</v>
      </c>
      <c r="I6" s="58" t="s">
        <v>98</v>
      </c>
      <c r="J6" s="56" t="s">
        <v>2</v>
      </c>
      <c r="K6" s="57" t="s">
        <v>191</v>
      </c>
      <c r="L6" s="58" t="s">
        <v>98</v>
      </c>
      <c r="M6" s="56" t="s">
        <v>2</v>
      </c>
      <c r="N6" s="57" t="s">
        <v>191</v>
      </c>
      <c r="O6" s="58" t="s">
        <v>98</v>
      </c>
      <c r="P6" s="56" t="s">
        <v>2</v>
      </c>
      <c r="Q6" s="57" t="s">
        <v>191</v>
      </c>
      <c r="R6" s="58" t="s">
        <v>98</v>
      </c>
      <c r="S6" s="9" t="s">
        <v>2</v>
      </c>
      <c r="T6" s="57" t="s">
        <v>191</v>
      </c>
      <c r="U6" s="58" t="s">
        <v>98</v>
      </c>
      <c r="V6" s="56" t="s">
        <v>2</v>
      </c>
      <c r="W6" s="57" t="s">
        <v>191</v>
      </c>
      <c r="X6" s="58" t="s">
        <v>98</v>
      </c>
      <c r="Y6" s="56" t="s">
        <v>2</v>
      </c>
      <c r="Z6" s="57" t="s">
        <v>191</v>
      </c>
      <c r="AA6" s="58" t="s">
        <v>98</v>
      </c>
      <c r="AB6" s="56" t="s">
        <v>2</v>
      </c>
      <c r="AC6" s="57" t="s">
        <v>191</v>
      </c>
      <c r="AD6" s="58" t="s">
        <v>98</v>
      </c>
      <c r="AE6" s="460"/>
      <c r="AF6" s="460"/>
      <c r="AG6" s="56" t="s">
        <v>2</v>
      </c>
      <c r="AH6" s="57" t="s">
        <v>191</v>
      </c>
      <c r="AI6" s="58" t="s">
        <v>98</v>
      </c>
      <c r="AJ6" s="56" t="s">
        <v>2</v>
      </c>
      <c r="AK6" s="57" t="s">
        <v>191</v>
      </c>
      <c r="AL6" s="58" t="s">
        <v>98</v>
      </c>
      <c r="AM6" s="56" t="s">
        <v>2</v>
      </c>
      <c r="AN6" s="57" t="s">
        <v>191</v>
      </c>
      <c r="AO6" s="58" t="s">
        <v>98</v>
      </c>
      <c r="AP6" s="56" t="s">
        <v>2</v>
      </c>
      <c r="AQ6" s="57" t="s">
        <v>191</v>
      </c>
      <c r="AR6" s="58" t="s">
        <v>98</v>
      </c>
      <c r="AS6" s="9" t="s">
        <v>2</v>
      </c>
      <c r="AT6" s="57" t="s">
        <v>191</v>
      </c>
      <c r="AU6" s="58" t="s">
        <v>98</v>
      </c>
      <c r="AV6" s="56" t="s">
        <v>2</v>
      </c>
      <c r="AW6" s="57" t="s">
        <v>191</v>
      </c>
      <c r="AX6" s="58" t="s">
        <v>98</v>
      </c>
      <c r="AY6" s="56" t="s">
        <v>2</v>
      </c>
      <c r="AZ6" s="57" t="s">
        <v>191</v>
      </c>
      <c r="BA6" s="58" t="s">
        <v>98</v>
      </c>
      <c r="BB6" s="56" t="s">
        <v>2</v>
      </c>
      <c r="BC6" s="57" t="s">
        <v>191</v>
      </c>
      <c r="BD6" s="58" t="s">
        <v>98</v>
      </c>
      <c r="BE6" s="460"/>
      <c r="BF6" s="460"/>
      <c r="BG6" s="56" t="s">
        <v>2</v>
      </c>
      <c r="BH6" s="57" t="s">
        <v>191</v>
      </c>
      <c r="BI6" s="58" t="s">
        <v>98</v>
      </c>
      <c r="BJ6" s="56" t="s">
        <v>2</v>
      </c>
      <c r="BK6" s="57" t="s">
        <v>191</v>
      </c>
      <c r="BL6" s="58" t="s">
        <v>98</v>
      </c>
      <c r="BM6" s="56" t="s">
        <v>2</v>
      </c>
      <c r="BN6" s="57" t="s">
        <v>191</v>
      </c>
      <c r="BO6" s="58" t="s">
        <v>98</v>
      </c>
      <c r="BP6" s="56" t="s">
        <v>2</v>
      </c>
      <c r="BQ6" s="57" t="s">
        <v>191</v>
      </c>
      <c r="BR6" s="58" t="s">
        <v>98</v>
      </c>
      <c r="BS6" s="9" t="s">
        <v>2</v>
      </c>
      <c r="BT6" s="57" t="s">
        <v>191</v>
      </c>
      <c r="BU6" s="58" t="s">
        <v>98</v>
      </c>
      <c r="BV6" s="56" t="s">
        <v>2</v>
      </c>
      <c r="BW6" s="57" t="s">
        <v>191</v>
      </c>
      <c r="BX6" s="58" t="s">
        <v>98</v>
      </c>
      <c r="BY6" s="56" t="s">
        <v>2</v>
      </c>
      <c r="BZ6" s="57" t="s">
        <v>191</v>
      </c>
      <c r="CA6" s="58" t="s">
        <v>98</v>
      </c>
      <c r="CB6" s="56" t="s">
        <v>2</v>
      </c>
      <c r="CC6" s="57" t="s">
        <v>191</v>
      </c>
      <c r="CD6" s="58" t="s">
        <v>98</v>
      </c>
      <c r="CE6" s="460"/>
      <c r="CF6" s="460"/>
      <c r="CG6" s="56" t="s">
        <v>2</v>
      </c>
      <c r="CH6" s="57" t="s">
        <v>191</v>
      </c>
      <c r="CI6" s="58" t="s">
        <v>98</v>
      </c>
      <c r="CJ6" s="56" t="s">
        <v>2</v>
      </c>
      <c r="CK6" s="57" t="s">
        <v>191</v>
      </c>
      <c r="CL6" s="58" t="s">
        <v>98</v>
      </c>
      <c r="CM6" s="56" t="s">
        <v>2</v>
      </c>
      <c r="CN6" s="57" t="s">
        <v>191</v>
      </c>
      <c r="CO6" s="58" t="s">
        <v>98</v>
      </c>
      <c r="CP6" s="56" t="s">
        <v>2</v>
      </c>
      <c r="CQ6" s="57" t="s">
        <v>191</v>
      </c>
      <c r="CR6" s="58" t="s">
        <v>98</v>
      </c>
      <c r="CS6" s="9" t="s">
        <v>2</v>
      </c>
      <c r="CT6" s="57" t="s">
        <v>191</v>
      </c>
      <c r="CU6" s="58" t="s">
        <v>98</v>
      </c>
      <c r="CV6" s="56" t="s">
        <v>2</v>
      </c>
      <c r="CW6" s="57" t="s">
        <v>191</v>
      </c>
      <c r="CX6" s="58" t="s">
        <v>98</v>
      </c>
      <c r="CY6" s="56" t="s">
        <v>2</v>
      </c>
      <c r="CZ6" s="57" t="s">
        <v>191</v>
      </c>
      <c r="DA6" s="58" t="s">
        <v>98</v>
      </c>
      <c r="DB6" s="56" t="s">
        <v>2</v>
      </c>
      <c r="DC6" s="57" t="s">
        <v>191</v>
      </c>
      <c r="DD6" s="58" t="s">
        <v>98</v>
      </c>
    </row>
    <row r="7" spans="1:108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119" t="s">
        <v>4</v>
      </c>
      <c r="F7" s="119" t="s">
        <v>4</v>
      </c>
      <c r="G7" s="226">
        <v>170</v>
      </c>
      <c r="H7" s="69">
        <v>30</v>
      </c>
      <c r="I7" s="59" t="s">
        <v>130</v>
      </c>
      <c r="J7" s="226">
        <f t="shared" ref="J7:J30" si="0">G7+15</f>
        <v>185</v>
      </c>
      <c r="K7" s="69">
        <v>30</v>
      </c>
      <c r="L7" s="59" t="s">
        <v>130</v>
      </c>
      <c r="M7" s="226">
        <f t="shared" ref="M7:M33" si="1">G7+14</f>
        <v>184</v>
      </c>
      <c r="N7" s="69">
        <v>30</v>
      </c>
      <c r="O7" s="59" t="s">
        <v>130</v>
      </c>
      <c r="P7" s="226">
        <f t="shared" ref="P7:P30" si="2">M7+15</f>
        <v>199</v>
      </c>
      <c r="Q7" s="69">
        <v>30</v>
      </c>
      <c r="R7" s="59" t="s">
        <v>130</v>
      </c>
      <c r="S7" s="226">
        <v>170</v>
      </c>
      <c r="T7" s="69">
        <v>30</v>
      </c>
      <c r="U7" s="59" t="s">
        <v>130</v>
      </c>
      <c r="V7" s="226">
        <f t="shared" ref="V7:V30" si="3">S7+15</f>
        <v>185</v>
      </c>
      <c r="W7" s="69">
        <v>30</v>
      </c>
      <c r="X7" s="59" t="s">
        <v>130</v>
      </c>
      <c r="Y7" s="226">
        <f t="shared" ref="Y7:Y33" si="4">S7+14</f>
        <v>184</v>
      </c>
      <c r="Z7" s="69">
        <v>30</v>
      </c>
      <c r="AA7" s="59" t="s">
        <v>130</v>
      </c>
      <c r="AB7" s="226">
        <f t="shared" ref="AB7:AB30" si="5">Y7+15</f>
        <v>199</v>
      </c>
      <c r="AC7" s="69">
        <v>30</v>
      </c>
      <c r="AD7" s="59" t="s">
        <v>130</v>
      </c>
      <c r="AE7" s="119" t="s">
        <v>4</v>
      </c>
      <c r="AF7" s="119" t="s">
        <v>4</v>
      </c>
      <c r="AG7" s="226">
        <v>170</v>
      </c>
      <c r="AH7" s="69">
        <v>30</v>
      </c>
      <c r="AI7" s="59" t="s">
        <v>130</v>
      </c>
      <c r="AJ7" s="226">
        <f t="shared" ref="AJ7:AJ30" si="6">AG7+14</f>
        <v>184</v>
      </c>
      <c r="AK7" s="69">
        <v>30</v>
      </c>
      <c r="AL7" s="59" t="s">
        <v>130</v>
      </c>
      <c r="AM7" s="226">
        <f t="shared" ref="AM7:AM38" si="7">AG7+12</f>
        <v>182</v>
      </c>
      <c r="AN7" s="69">
        <v>30</v>
      </c>
      <c r="AO7" s="59" t="s">
        <v>130</v>
      </c>
      <c r="AP7" s="226">
        <f t="shared" ref="AP7:AP30" si="8">AM7+14</f>
        <v>196</v>
      </c>
      <c r="AQ7" s="69">
        <v>30</v>
      </c>
      <c r="AR7" s="59" t="s">
        <v>130</v>
      </c>
      <c r="AS7" s="226">
        <v>170</v>
      </c>
      <c r="AT7" s="69">
        <v>30</v>
      </c>
      <c r="AU7" s="59" t="s">
        <v>130</v>
      </c>
      <c r="AV7" s="226">
        <f t="shared" ref="AV7:AV30" si="9">AS7+14</f>
        <v>184</v>
      </c>
      <c r="AW7" s="69">
        <v>30</v>
      </c>
      <c r="AX7" s="59" t="s">
        <v>130</v>
      </c>
      <c r="AY7" s="226">
        <f t="shared" ref="AY7:AY38" si="10">AS7+12</f>
        <v>182</v>
      </c>
      <c r="AZ7" s="69">
        <v>30</v>
      </c>
      <c r="BA7" s="59" t="s">
        <v>130</v>
      </c>
      <c r="BB7" s="226">
        <f t="shared" ref="BB7:BB30" si="11">AY7+14</f>
        <v>196</v>
      </c>
      <c r="BC7" s="69">
        <v>30</v>
      </c>
      <c r="BD7" s="59" t="s">
        <v>130</v>
      </c>
      <c r="BE7" s="119" t="s">
        <v>4</v>
      </c>
      <c r="BF7" s="119" t="s">
        <v>4</v>
      </c>
      <c r="BG7" s="226">
        <v>170</v>
      </c>
      <c r="BH7" s="69">
        <v>30</v>
      </c>
      <c r="BI7" s="59" t="s">
        <v>130</v>
      </c>
      <c r="BJ7" s="226">
        <f t="shared" ref="BJ7:BJ44" si="12">BG7+13</f>
        <v>183</v>
      </c>
      <c r="BK7" s="69">
        <v>30</v>
      </c>
      <c r="BL7" s="59" t="s">
        <v>130</v>
      </c>
      <c r="BM7" s="226">
        <f t="shared" ref="BM7:BM38" si="13">BG7+12</f>
        <v>182</v>
      </c>
      <c r="BN7" s="69">
        <v>30</v>
      </c>
      <c r="BO7" s="59" t="s">
        <v>130</v>
      </c>
      <c r="BP7" s="226">
        <f t="shared" ref="BP7:BP44" si="14">BM7+13</f>
        <v>195</v>
      </c>
      <c r="BQ7" s="69">
        <v>30</v>
      </c>
      <c r="BR7" s="59" t="s">
        <v>130</v>
      </c>
      <c r="BS7" s="226">
        <v>170</v>
      </c>
      <c r="BT7" s="69">
        <v>30</v>
      </c>
      <c r="BU7" s="59" t="s">
        <v>130</v>
      </c>
      <c r="BV7" s="226">
        <f t="shared" ref="BV7:BV44" si="15">BS7+13</f>
        <v>183</v>
      </c>
      <c r="BW7" s="69">
        <v>30</v>
      </c>
      <c r="BX7" s="59" t="s">
        <v>130</v>
      </c>
      <c r="BY7" s="226">
        <f t="shared" ref="BY7:BY38" si="16">BS7+12</f>
        <v>182</v>
      </c>
      <c r="BZ7" s="69">
        <v>30</v>
      </c>
      <c r="CA7" s="59" t="s">
        <v>130</v>
      </c>
      <c r="CB7" s="226">
        <f t="shared" ref="CB7:CB44" si="17">BY7+13</f>
        <v>195</v>
      </c>
      <c r="CC7" s="69">
        <v>30</v>
      </c>
      <c r="CD7" s="59" t="s">
        <v>130</v>
      </c>
      <c r="CE7" s="119" t="s">
        <v>4</v>
      </c>
      <c r="CF7" s="119" t="s">
        <v>4</v>
      </c>
      <c r="CG7" s="226">
        <v>170</v>
      </c>
      <c r="CH7" s="69">
        <v>30</v>
      </c>
      <c r="CI7" s="59" t="s">
        <v>130</v>
      </c>
      <c r="CJ7" s="226">
        <f t="shared" ref="CJ7:CJ70" si="18">CG7+13</f>
        <v>183</v>
      </c>
      <c r="CK7" s="69">
        <v>30</v>
      </c>
      <c r="CL7" s="59" t="s">
        <v>130</v>
      </c>
      <c r="CM7" s="226">
        <f t="shared" ref="CM7:CM38" si="19">CG7+12</f>
        <v>182</v>
      </c>
      <c r="CN7" s="69">
        <v>30</v>
      </c>
      <c r="CO7" s="59" t="s">
        <v>130</v>
      </c>
      <c r="CP7" s="226">
        <f t="shared" ref="CP7:CP70" si="20">CM7+13</f>
        <v>195</v>
      </c>
      <c r="CQ7" s="69">
        <v>30</v>
      </c>
      <c r="CR7" s="59" t="s">
        <v>130</v>
      </c>
      <c r="CS7" s="226">
        <v>170</v>
      </c>
      <c r="CT7" s="69">
        <v>30</v>
      </c>
      <c r="CU7" s="59" t="s">
        <v>130</v>
      </c>
      <c r="CV7" s="226">
        <f t="shared" ref="CV7:CV70" si="21">CS7+13</f>
        <v>183</v>
      </c>
      <c r="CW7" s="69">
        <v>30</v>
      </c>
      <c r="CX7" s="59" t="s">
        <v>130</v>
      </c>
      <c r="CY7" s="226">
        <f t="shared" ref="CY7:CY38" si="22">CS7+12</f>
        <v>182</v>
      </c>
      <c r="CZ7" s="69">
        <v>30</v>
      </c>
      <c r="DA7" s="59" t="s">
        <v>130</v>
      </c>
      <c r="DB7" s="226">
        <f t="shared" ref="DB7:DB70" si="23">CY7+13</f>
        <v>195</v>
      </c>
      <c r="DC7" s="69">
        <v>30</v>
      </c>
      <c r="DD7" s="59" t="s">
        <v>130</v>
      </c>
    </row>
    <row r="8" spans="1:108" ht="16.5" thickBot="1" x14ac:dyDescent="0.25">
      <c r="A8" s="445"/>
      <c r="B8" s="6" t="s">
        <v>5</v>
      </c>
      <c r="C8" s="10" t="s">
        <v>200</v>
      </c>
      <c r="D8" s="120" t="s">
        <v>201</v>
      </c>
      <c r="E8" s="120" t="s">
        <v>134</v>
      </c>
      <c r="F8" s="120" t="s">
        <v>4</v>
      </c>
      <c r="G8" s="227">
        <v>170</v>
      </c>
      <c r="H8" s="207">
        <v>4</v>
      </c>
      <c r="I8" s="61" t="s">
        <v>131</v>
      </c>
      <c r="J8" s="227">
        <f t="shared" si="0"/>
        <v>185</v>
      </c>
      <c r="K8" s="207">
        <v>4</v>
      </c>
      <c r="L8" s="61" t="s">
        <v>131</v>
      </c>
      <c r="M8" s="227">
        <f t="shared" si="1"/>
        <v>184</v>
      </c>
      <c r="N8" s="207">
        <v>4</v>
      </c>
      <c r="O8" s="61" t="s">
        <v>131</v>
      </c>
      <c r="P8" s="227">
        <f t="shared" si="2"/>
        <v>199</v>
      </c>
      <c r="Q8" s="207">
        <v>4</v>
      </c>
      <c r="R8" s="61" t="s">
        <v>131</v>
      </c>
      <c r="S8" s="227">
        <v>170</v>
      </c>
      <c r="T8" s="207">
        <v>4</v>
      </c>
      <c r="U8" s="61" t="s">
        <v>131</v>
      </c>
      <c r="V8" s="227">
        <f t="shared" si="3"/>
        <v>185</v>
      </c>
      <c r="W8" s="207">
        <v>4</v>
      </c>
      <c r="X8" s="61" t="s">
        <v>131</v>
      </c>
      <c r="Y8" s="227">
        <f t="shared" si="4"/>
        <v>184</v>
      </c>
      <c r="Z8" s="207">
        <v>4</v>
      </c>
      <c r="AA8" s="61" t="s">
        <v>131</v>
      </c>
      <c r="AB8" s="227">
        <f t="shared" si="5"/>
        <v>199</v>
      </c>
      <c r="AC8" s="207">
        <v>4</v>
      </c>
      <c r="AD8" s="61" t="s">
        <v>131</v>
      </c>
      <c r="AE8" s="120" t="s">
        <v>134</v>
      </c>
      <c r="AF8" s="120" t="s">
        <v>4</v>
      </c>
      <c r="AG8" s="227">
        <v>170</v>
      </c>
      <c r="AH8" s="207">
        <v>4</v>
      </c>
      <c r="AI8" s="61" t="s">
        <v>131</v>
      </c>
      <c r="AJ8" s="227">
        <f t="shared" si="6"/>
        <v>184</v>
      </c>
      <c r="AK8" s="207">
        <v>4</v>
      </c>
      <c r="AL8" s="61" t="s">
        <v>131</v>
      </c>
      <c r="AM8" s="227">
        <f t="shared" si="7"/>
        <v>182</v>
      </c>
      <c r="AN8" s="207">
        <v>4</v>
      </c>
      <c r="AO8" s="61" t="s">
        <v>131</v>
      </c>
      <c r="AP8" s="227">
        <f t="shared" si="8"/>
        <v>196</v>
      </c>
      <c r="AQ8" s="207">
        <v>4</v>
      </c>
      <c r="AR8" s="61" t="s">
        <v>131</v>
      </c>
      <c r="AS8" s="227">
        <v>170</v>
      </c>
      <c r="AT8" s="207">
        <v>4</v>
      </c>
      <c r="AU8" s="61" t="s">
        <v>131</v>
      </c>
      <c r="AV8" s="227">
        <f t="shared" si="9"/>
        <v>184</v>
      </c>
      <c r="AW8" s="207">
        <v>4</v>
      </c>
      <c r="AX8" s="61" t="s">
        <v>131</v>
      </c>
      <c r="AY8" s="227">
        <f t="shared" si="10"/>
        <v>182</v>
      </c>
      <c r="AZ8" s="207">
        <v>4</v>
      </c>
      <c r="BA8" s="61" t="s">
        <v>131</v>
      </c>
      <c r="BB8" s="227">
        <f t="shared" si="11"/>
        <v>196</v>
      </c>
      <c r="BC8" s="207">
        <v>4</v>
      </c>
      <c r="BD8" s="61" t="s">
        <v>131</v>
      </c>
      <c r="BE8" s="120" t="s">
        <v>134</v>
      </c>
      <c r="BF8" s="120" t="s">
        <v>4</v>
      </c>
      <c r="BG8" s="227">
        <v>170</v>
      </c>
      <c r="BH8" s="207">
        <v>4</v>
      </c>
      <c r="BI8" s="61" t="s">
        <v>131</v>
      </c>
      <c r="BJ8" s="227">
        <f t="shared" si="12"/>
        <v>183</v>
      </c>
      <c r="BK8" s="207">
        <v>4</v>
      </c>
      <c r="BL8" s="61" t="s">
        <v>131</v>
      </c>
      <c r="BM8" s="227">
        <f t="shared" si="13"/>
        <v>182</v>
      </c>
      <c r="BN8" s="207">
        <v>4</v>
      </c>
      <c r="BO8" s="61" t="s">
        <v>131</v>
      </c>
      <c r="BP8" s="227">
        <f t="shared" si="14"/>
        <v>195</v>
      </c>
      <c r="BQ8" s="207">
        <v>4</v>
      </c>
      <c r="BR8" s="61" t="s">
        <v>131</v>
      </c>
      <c r="BS8" s="227">
        <v>170</v>
      </c>
      <c r="BT8" s="207">
        <v>4</v>
      </c>
      <c r="BU8" s="61" t="s">
        <v>131</v>
      </c>
      <c r="BV8" s="227">
        <f t="shared" si="15"/>
        <v>183</v>
      </c>
      <c r="BW8" s="207">
        <v>4</v>
      </c>
      <c r="BX8" s="61" t="s">
        <v>131</v>
      </c>
      <c r="BY8" s="227">
        <f t="shared" si="16"/>
        <v>182</v>
      </c>
      <c r="BZ8" s="207">
        <v>4</v>
      </c>
      <c r="CA8" s="61" t="s">
        <v>131</v>
      </c>
      <c r="CB8" s="227">
        <f t="shared" si="17"/>
        <v>195</v>
      </c>
      <c r="CC8" s="207">
        <v>4</v>
      </c>
      <c r="CD8" s="61" t="s">
        <v>131</v>
      </c>
      <c r="CE8" s="120" t="s">
        <v>134</v>
      </c>
      <c r="CF8" s="120" t="s">
        <v>4</v>
      </c>
      <c r="CG8" s="227">
        <v>170</v>
      </c>
      <c r="CH8" s="207">
        <v>4</v>
      </c>
      <c r="CI8" s="61" t="s">
        <v>131</v>
      </c>
      <c r="CJ8" s="227">
        <f t="shared" si="18"/>
        <v>183</v>
      </c>
      <c r="CK8" s="207">
        <v>4</v>
      </c>
      <c r="CL8" s="61" t="s">
        <v>131</v>
      </c>
      <c r="CM8" s="227">
        <f t="shared" si="19"/>
        <v>182</v>
      </c>
      <c r="CN8" s="207">
        <v>4</v>
      </c>
      <c r="CO8" s="61" t="s">
        <v>131</v>
      </c>
      <c r="CP8" s="227">
        <f t="shared" si="20"/>
        <v>195</v>
      </c>
      <c r="CQ8" s="207">
        <v>4</v>
      </c>
      <c r="CR8" s="61" t="s">
        <v>131</v>
      </c>
      <c r="CS8" s="227">
        <v>170</v>
      </c>
      <c r="CT8" s="207">
        <v>4</v>
      </c>
      <c r="CU8" s="61" t="s">
        <v>131</v>
      </c>
      <c r="CV8" s="227">
        <f t="shared" si="21"/>
        <v>183</v>
      </c>
      <c r="CW8" s="207">
        <v>4</v>
      </c>
      <c r="CX8" s="61" t="s">
        <v>131</v>
      </c>
      <c r="CY8" s="227">
        <f t="shared" si="22"/>
        <v>182</v>
      </c>
      <c r="CZ8" s="207">
        <v>4</v>
      </c>
      <c r="DA8" s="61" t="s">
        <v>131</v>
      </c>
      <c r="DB8" s="227">
        <f t="shared" si="23"/>
        <v>195</v>
      </c>
      <c r="DC8" s="207">
        <v>4</v>
      </c>
      <c r="DD8" s="61" t="s">
        <v>131</v>
      </c>
    </row>
    <row r="9" spans="1:108" ht="16.5" thickBot="1" x14ac:dyDescent="0.25">
      <c r="A9" s="445"/>
      <c r="B9" s="6" t="s">
        <v>6</v>
      </c>
      <c r="C9" s="13" t="s">
        <v>192</v>
      </c>
      <c r="D9" s="121" t="s">
        <v>179</v>
      </c>
      <c r="E9" s="121" t="s">
        <v>4</v>
      </c>
      <c r="F9" s="121" t="s">
        <v>4</v>
      </c>
      <c r="G9" s="227">
        <v>168</v>
      </c>
      <c r="H9" s="71" t="s">
        <v>4</v>
      </c>
      <c r="I9" s="61" t="s">
        <v>130</v>
      </c>
      <c r="J9" s="227">
        <f t="shared" si="0"/>
        <v>183</v>
      </c>
      <c r="K9" s="71" t="s">
        <v>4</v>
      </c>
      <c r="L9" s="61" t="s">
        <v>130</v>
      </c>
      <c r="M9" s="227">
        <f t="shared" si="1"/>
        <v>182</v>
      </c>
      <c r="N9" s="71" t="s">
        <v>4</v>
      </c>
      <c r="O9" s="61" t="s">
        <v>130</v>
      </c>
      <c r="P9" s="227">
        <f t="shared" si="2"/>
        <v>197</v>
      </c>
      <c r="Q9" s="71" t="s">
        <v>4</v>
      </c>
      <c r="R9" s="61" t="s">
        <v>130</v>
      </c>
      <c r="S9" s="227">
        <v>168</v>
      </c>
      <c r="T9" s="71" t="s">
        <v>4</v>
      </c>
      <c r="U9" s="61" t="s">
        <v>130</v>
      </c>
      <c r="V9" s="227">
        <f t="shared" si="3"/>
        <v>183</v>
      </c>
      <c r="W9" s="71" t="s">
        <v>4</v>
      </c>
      <c r="X9" s="61" t="s">
        <v>130</v>
      </c>
      <c r="Y9" s="227">
        <f t="shared" si="4"/>
        <v>182</v>
      </c>
      <c r="Z9" s="71" t="s">
        <v>4</v>
      </c>
      <c r="AA9" s="61" t="s">
        <v>130</v>
      </c>
      <c r="AB9" s="227">
        <f t="shared" si="5"/>
        <v>197</v>
      </c>
      <c r="AC9" s="71" t="s">
        <v>4</v>
      </c>
      <c r="AD9" s="61" t="s">
        <v>130</v>
      </c>
      <c r="AE9" s="121" t="s">
        <v>4</v>
      </c>
      <c r="AF9" s="121" t="s">
        <v>4</v>
      </c>
      <c r="AG9" s="227">
        <v>168</v>
      </c>
      <c r="AH9" s="71" t="s">
        <v>4</v>
      </c>
      <c r="AI9" s="61" t="s">
        <v>130</v>
      </c>
      <c r="AJ9" s="227">
        <f t="shared" si="6"/>
        <v>182</v>
      </c>
      <c r="AK9" s="71" t="s">
        <v>4</v>
      </c>
      <c r="AL9" s="61" t="s">
        <v>130</v>
      </c>
      <c r="AM9" s="227">
        <f t="shared" si="7"/>
        <v>180</v>
      </c>
      <c r="AN9" s="71" t="s">
        <v>4</v>
      </c>
      <c r="AO9" s="61" t="s">
        <v>130</v>
      </c>
      <c r="AP9" s="227">
        <f t="shared" si="8"/>
        <v>194</v>
      </c>
      <c r="AQ9" s="71" t="s">
        <v>4</v>
      </c>
      <c r="AR9" s="61" t="s">
        <v>130</v>
      </c>
      <c r="AS9" s="227">
        <v>168</v>
      </c>
      <c r="AT9" s="71" t="s">
        <v>4</v>
      </c>
      <c r="AU9" s="61" t="s">
        <v>130</v>
      </c>
      <c r="AV9" s="227">
        <f t="shared" si="9"/>
        <v>182</v>
      </c>
      <c r="AW9" s="71" t="s">
        <v>4</v>
      </c>
      <c r="AX9" s="61" t="s">
        <v>130</v>
      </c>
      <c r="AY9" s="227">
        <f t="shared" si="10"/>
        <v>180</v>
      </c>
      <c r="AZ9" s="71" t="s">
        <v>4</v>
      </c>
      <c r="BA9" s="61" t="s">
        <v>130</v>
      </c>
      <c r="BB9" s="227">
        <f t="shared" si="11"/>
        <v>194</v>
      </c>
      <c r="BC9" s="71" t="s">
        <v>4</v>
      </c>
      <c r="BD9" s="61" t="s">
        <v>130</v>
      </c>
      <c r="BE9" s="121" t="s">
        <v>4</v>
      </c>
      <c r="BF9" s="121" t="s">
        <v>4</v>
      </c>
      <c r="BG9" s="227">
        <v>168</v>
      </c>
      <c r="BH9" s="70" t="s">
        <v>4</v>
      </c>
      <c r="BI9" s="61" t="s">
        <v>130</v>
      </c>
      <c r="BJ9" s="227">
        <f t="shared" si="12"/>
        <v>181</v>
      </c>
      <c r="BK9" s="70" t="s">
        <v>4</v>
      </c>
      <c r="BL9" s="61" t="s">
        <v>130</v>
      </c>
      <c r="BM9" s="227">
        <f t="shared" si="13"/>
        <v>180</v>
      </c>
      <c r="BN9" s="70" t="s">
        <v>4</v>
      </c>
      <c r="BO9" s="61" t="s">
        <v>130</v>
      </c>
      <c r="BP9" s="227">
        <f t="shared" si="14"/>
        <v>193</v>
      </c>
      <c r="BQ9" s="70" t="s">
        <v>4</v>
      </c>
      <c r="BR9" s="61" t="s">
        <v>130</v>
      </c>
      <c r="BS9" s="227">
        <v>168</v>
      </c>
      <c r="BT9" s="70" t="s">
        <v>4</v>
      </c>
      <c r="BU9" s="61" t="s">
        <v>130</v>
      </c>
      <c r="BV9" s="227">
        <f t="shared" si="15"/>
        <v>181</v>
      </c>
      <c r="BW9" s="70" t="s">
        <v>4</v>
      </c>
      <c r="BX9" s="61" t="s">
        <v>130</v>
      </c>
      <c r="BY9" s="227">
        <f t="shared" si="16"/>
        <v>180</v>
      </c>
      <c r="BZ9" s="70" t="s">
        <v>4</v>
      </c>
      <c r="CA9" s="61" t="s">
        <v>130</v>
      </c>
      <c r="CB9" s="227">
        <f t="shared" si="17"/>
        <v>193</v>
      </c>
      <c r="CC9" s="70" t="s">
        <v>4</v>
      </c>
      <c r="CD9" s="61" t="s">
        <v>130</v>
      </c>
      <c r="CE9" s="121" t="s">
        <v>4</v>
      </c>
      <c r="CF9" s="121" t="s">
        <v>4</v>
      </c>
      <c r="CG9" s="227">
        <v>168</v>
      </c>
      <c r="CH9" s="70" t="s">
        <v>4</v>
      </c>
      <c r="CI9" s="61" t="s">
        <v>130</v>
      </c>
      <c r="CJ9" s="227">
        <f t="shared" si="18"/>
        <v>181</v>
      </c>
      <c r="CK9" s="70" t="s">
        <v>4</v>
      </c>
      <c r="CL9" s="61" t="s">
        <v>130</v>
      </c>
      <c r="CM9" s="227">
        <f t="shared" si="19"/>
        <v>180</v>
      </c>
      <c r="CN9" s="70" t="s">
        <v>4</v>
      </c>
      <c r="CO9" s="61" t="s">
        <v>130</v>
      </c>
      <c r="CP9" s="227">
        <f t="shared" si="20"/>
        <v>193</v>
      </c>
      <c r="CQ9" s="70" t="s">
        <v>4</v>
      </c>
      <c r="CR9" s="61" t="s">
        <v>130</v>
      </c>
      <c r="CS9" s="227">
        <v>168</v>
      </c>
      <c r="CT9" s="70" t="s">
        <v>4</v>
      </c>
      <c r="CU9" s="61" t="s">
        <v>130</v>
      </c>
      <c r="CV9" s="227">
        <f t="shared" si="21"/>
        <v>181</v>
      </c>
      <c r="CW9" s="70" t="s">
        <v>4</v>
      </c>
      <c r="CX9" s="61" t="s">
        <v>130</v>
      </c>
      <c r="CY9" s="227">
        <f t="shared" si="22"/>
        <v>180</v>
      </c>
      <c r="CZ9" s="70" t="s">
        <v>4</v>
      </c>
      <c r="DA9" s="61" t="s">
        <v>130</v>
      </c>
      <c r="DB9" s="227">
        <f t="shared" si="23"/>
        <v>193</v>
      </c>
      <c r="DC9" s="70" t="s">
        <v>4</v>
      </c>
      <c r="DD9" s="61" t="s">
        <v>130</v>
      </c>
    </row>
    <row r="10" spans="1:108" ht="16.5" thickBot="1" x14ac:dyDescent="0.25">
      <c r="A10" s="445"/>
      <c r="B10" s="6" t="s">
        <v>7</v>
      </c>
      <c r="C10" s="10" t="s">
        <v>202</v>
      </c>
      <c r="D10" s="120" t="s">
        <v>179</v>
      </c>
      <c r="E10" s="120" t="s">
        <v>181</v>
      </c>
      <c r="F10" s="120" t="s">
        <v>140</v>
      </c>
      <c r="G10" s="228">
        <v>168</v>
      </c>
      <c r="H10" s="71">
        <v>1</v>
      </c>
      <c r="I10" s="61" t="s">
        <v>132</v>
      </c>
      <c r="J10" s="228">
        <f t="shared" si="0"/>
        <v>183</v>
      </c>
      <c r="K10" s="71">
        <v>1</v>
      </c>
      <c r="L10" s="61" t="s">
        <v>132</v>
      </c>
      <c r="M10" s="228">
        <f t="shared" si="1"/>
        <v>182</v>
      </c>
      <c r="N10" s="71">
        <v>1</v>
      </c>
      <c r="O10" s="61" t="s">
        <v>132</v>
      </c>
      <c r="P10" s="228">
        <f t="shared" si="2"/>
        <v>197</v>
      </c>
      <c r="Q10" s="71">
        <v>1</v>
      </c>
      <c r="R10" s="61" t="s">
        <v>132</v>
      </c>
      <c r="S10" s="228">
        <v>168</v>
      </c>
      <c r="T10" s="71">
        <v>1</v>
      </c>
      <c r="U10" s="61" t="s">
        <v>132</v>
      </c>
      <c r="V10" s="228">
        <f t="shared" si="3"/>
        <v>183</v>
      </c>
      <c r="W10" s="71">
        <v>1</v>
      </c>
      <c r="X10" s="61" t="s">
        <v>132</v>
      </c>
      <c r="Y10" s="228">
        <f t="shared" si="4"/>
        <v>182</v>
      </c>
      <c r="Z10" s="71">
        <v>1</v>
      </c>
      <c r="AA10" s="61" t="s">
        <v>132</v>
      </c>
      <c r="AB10" s="228">
        <f t="shared" si="5"/>
        <v>197</v>
      </c>
      <c r="AC10" s="71">
        <v>1</v>
      </c>
      <c r="AD10" s="61" t="s">
        <v>132</v>
      </c>
      <c r="AE10" s="120" t="s">
        <v>181</v>
      </c>
      <c r="AF10" s="120" t="s">
        <v>140</v>
      </c>
      <c r="AG10" s="228">
        <v>168</v>
      </c>
      <c r="AH10" s="71">
        <v>1</v>
      </c>
      <c r="AI10" s="61" t="s">
        <v>132</v>
      </c>
      <c r="AJ10" s="228">
        <f t="shared" si="6"/>
        <v>182</v>
      </c>
      <c r="AK10" s="71">
        <v>1</v>
      </c>
      <c r="AL10" s="61" t="s">
        <v>132</v>
      </c>
      <c r="AM10" s="228">
        <f t="shared" si="7"/>
        <v>180</v>
      </c>
      <c r="AN10" s="71">
        <v>1</v>
      </c>
      <c r="AO10" s="61" t="s">
        <v>132</v>
      </c>
      <c r="AP10" s="228">
        <f t="shared" si="8"/>
        <v>194</v>
      </c>
      <c r="AQ10" s="71">
        <v>1</v>
      </c>
      <c r="AR10" s="61" t="s">
        <v>132</v>
      </c>
      <c r="AS10" s="228">
        <v>168</v>
      </c>
      <c r="AT10" s="71">
        <v>1</v>
      </c>
      <c r="AU10" s="61" t="s">
        <v>132</v>
      </c>
      <c r="AV10" s="228">
        <f t="shared" si="9"/>
        <v>182</v>
      </c>
      <c r="AW10" s="71">
        <v>1</v>
      </c>
      <c r="AX10" s="61" t="s">
        <v>132</v>
      </c>
      <c r="AY10" s="228">
        <f t="shared" si="10"/>
        <v>180</v>
      </c>
      <c r="AZ10" s="71">
        <v>1</v>
      </c>
      <c r="BA10" s="61" t="s">
        <v>132</v>
      </c>
      <c r="BB10" s="228">
        <f t="shared" si="11"/>
        <v>194</v>
      </c>
      <c r="BC10" s="71">
        <v>1</v>
      </c>
      <c r="BD10" s="61" t="s">
        <v>132</v>
      </c>
      <c r="BE10" s="120" t="s">
        <v>181</v>
      </c>
      <c r="BF10" s="120" t="s">
        <v>140</v>
      </c>
      <c r="BG10" s="228">
        <v>168</v>
      </c>
      <c r="BH10" s="71">
        <v>1</v>
      </c>
      <c r="BI10" s="61" t="s">
        <v>132</v>
      </c>
      <c r="BJ10" s="228">
        <f t="shared" si="12"/>
        <v>181</v>
      </c>
      <c r="BK10" s="71">
        <v>1</v>
      </c>
      <c r="BL10" s="61" t="s">
        <v>132</v>
      </c>
      <c r="BM10" s="228">
        <f t="shared" si="13"/>
        <v>180</v>
      </c>
      <c r="BN10" s="71">
        <v>1</v>
      </c>
      <c r="BO10" s="61" t="s">
        <v>132</v>
      </c>
      <c r="BP10" s="228">
        <f t="shared" si="14"/>
        <v>193</v>
      </c>
      <c r="BQ10" s="71">
        <v>1</v>
      </c>
      <c r="BR10" s="61" t="s">
        <v>132</v>
      </c>
      <c r="BS10" s="228">
        <v>168</v>
      </c>
      <c r="BT10" s="71">
        <v>1</v>
      </c>
      <c r="BU10" s="61" t="s">
        <v>132</v>
      </c>
      <c r="BV10" s="228">
        <f t="shared" si="15"/>
        <v>181</v>
      </c>
      <c r="BW10" s="71">
        <v>1</v>
      </c>
      <c r="BX10" s="61" t="s">
        <v>132</v>
      </c>
      <c r="BY10" s="228">
        <f t="shared" si="16"/>
        <v>180</v>
      </c>
      <c r="BZ10" s="71">
        <v>1</v>
      </c>
      <c r="CA10" s="61" t="s">
        <v>132</v>
      </c>
      <c r="CB10" s="228">
        <f t="shared" si="17"/>
        <v>193</v>
      </c>
      <c r="CC10" s="71">
        <v>1</v>
      </c>
      <c r="CD10" s="61" t="s">
        <v>132</v>
      </c>
      <c r="CE10" s="120" t="s">
        <v>181</v>
      </c>
      <c r="CF10" s="120" t="s">
        <v>140</v>
      </c>
      <c r="CG10" s="228">
        <v>168</v>
      </c>
      <c r="CH10" s="71">
        <v>1</v>
      </c>
      <c r="CI10" s="61" t="s">
        <v>132</v>
      </c>
      <c r="CJ10" s="228">
        <f t="shared" si="18"/>
        <v>181</v>
      </c>
      <c r="CK10" s="71">
        <v>1</v>
      </c>
      <c r="CL10" s="61" t="s">
        <v>132</v>
      </c>
      <c r="CM10" s="228">
        <f t="shared" si="19"/>
        <v>180</v>
      </c>
      <c r="CN10" s="71">
        <v>1</v>
      </c>
      <c r="CO10" s="61" t="s">
        <v>132</v>
      </c>
      <c r="CP10" s="228">
        <f t="shared" si="20"/>
        <v>193</v>
      </c>
      <c r="CQ10" s="71">
        <v>1</v>
      </c>
      <c r="CR10" s="61" t="s">
        <v>132</v>
      </c>
      <c r="CS10" s="228">
        <v>168</v>
      </c>
      <c r="CT10" s="71">
        <v>1</v>
      </c>
      <c r="CU10" s="61" t="s">
        <v>132</v>
      </c>
      <c r="CV10" s="228">
        <f t="shared" si="21"/>
        <v>181</v>
      </c>
      <c r="CW10" s="71">
        <v>1</v>
      </c>
      <c r="CX10" s="61" t="s">
        <v>132</v>
      </c>
      <c r="CY10" s="228">
        <f t="shared" si="22"/>
        <v>180</v>
      </c>
      <c r="CZ10" s="71">
        <v>1</v>
      </c>
      <c r="DA10" s="61" t="s">
        <v>132</v>
      </c>
      <c r="DB10" s="228">
        <f t="shared" si="23"/>
        <v>193</v>
      </c>
      <c r="DC10" s="71">
        <v>1</v>
      </c>
      <c r="DD10" s="61" t="s">
        <v>132</v>
      </c>
    </row>
    <row r="11" spans="1:108" ht="16.5" thickBot="1" x14ac:dyDescent="0.25">
      <c r="A11" s="445"/>
      <c r="B11" s="6" t="s">
        <v>8</v>
      </c>
      <c r="C11" s="10" t="s">
        <v>203</v>
      </c>
      <c r="D11" s="120" t="s">
        <v>179</v>
      </c>
      <c r="E11" s="120" t="s">
        <v>4</v>
      </c>
      <c r="F11" s="120" t="s">
        <v>4</v>
      </c>
      <c r="G11" s="228">
        <v>167</v>
      </c>
      <c r="H11" s="71" t="s">
        <v>4</v>
      </c>
      <c r="I11" s="61" t="s">
        <v>132</v>
      </c>
      <c r="J11" s="228">
        <f t="shared" si="0"/>
        <v>182</v>
      </c>
      <c r="K11" s="71" t="s">
        <v>4</v>
      </c>
      <c r="L11" s="61" t="s">
        <v>132</v>
      </c>
      <c r="M11" s="228">
        <f t="shared" si="1"/>
        <v>181</v>
      </c>
      <c r="N11" s="71" t="s">
        <v>4</v>
      </c>
      <c r="O11" s="61" t="s">
        <v>132</v>
      </c>
      <c r="P11" s="228">
        <f t="shared" si="2"/>
        <v>196</v>
      </c>
      <c r="Q11" s="71" t="s">
        <v>4</v>
      </c>
      <c r="R11" s="61" t="s">
        <v>132</v>
      </c>
      <c r="S11" s="228">
        <v>167</v>
      </c>
      <c r="T11" s="71" t="s">
        <v>4</v>
      </c>
      <c r="U11" s="61" t="s">
        <v>132</v>
      </c>
      <c r="V11" s="228">
        <f t="shared" si="3"/>
        <v>182</v>
      </c>
      <c r="W11" s="71" t="s">
        <v>4</v>
      </c>
      <c r="X11" s="61" t="s">
        <v>132</v>
      </c>
      <c r="Y11" s="228">
        <f t="shared" si="4"/>
        <v>181</v>
      </c>
      <c r="Z11" s="71" t="s">
        <v>4</v>
      </c>
      <c r="AA11" s="61" t="s">
        <v>132</v>
      </c>
      <c r="AB11" s="228">
        <f t="shared" si="5"/>
        <v>196</v>
      </c>
      <c r="AC11" s="71" t="s">
        <v>4</v>
      </c>
      <c r="AD11" s="61" t="s">
        <v>132</v>
      </c>
      <c r="AE11" s="120" t="s">
        <v>4</v>
      </c>
      <c r="AF11" s="120" t="s">
        <v>4</v>
      </c>
      <c r="AG11" s="228">
        <v>167</v>
      </c>
      <c r="AH11" s="71" t="s">
        <v>4</v>
      </c>
      <c r="AI11" s="61" t="s">
        <v>132</v>
      </c>
      <c r="AJ11" s="228">
        <f t="shared" si="6"/>
        <v>181</v>
      </c>
      <c r="AK11" s="71" t="s">
        <v>4</v>
      </c>
      <c r="AL11" s="61" t="s">
        <v>132</v>
      </c>
      <c r="AM11" s="228">
        <f t="shared" si="7"/>
        <v>179</v>
      </c>
      <c r="AN11" s="71" t="s">
        <v>4</v>
      </c>
      <c r="AO11" s="61" t="s">
        <v>132</v>
      </c>
      <c r="AP11" s="228">
        <f t="shared" si="8"/>
        <v>193</v>
      </c>
      <c r="AQ11" s="71" t="s">
        <v>4</v>
      </c>
      <c r="AR11" s="61" t="s">
        <v>132</v>
      </c>
      <c r="AS11" s="228">
        <v>167</v>
      </c>
      <c r="AT11" s="71" t="s">
        <v>4</v>
      </c>
      <c r="AU11" s="61" t="s">
        <v>132</v>
      </c>
      <c r="AV11" s="228">
        <f t="shared" si="9"/>
        <v>181</v>
      </c>
      <c r="AW11" s="71" t="s">
        <v>4</v>
      </c>
      <c r="AX11" s="61" t="s">
        <v>132</v>
      </c>
      <c r="AY11" s="228">
        <f t="shared" si="10"/>
        <v>179</v>
      </c>
      <c r="AZ11" s="71" t="s">
        <v>4</v>
      </c>
      <c r="BA11" s="61" t="s">
        <v>132</v>
      </c>
      <c r="BB11" s="228">
        <f t="shared" si="11"/>
        <v>193</v>
      </c>
      <c r="BC11" s="71" t="s">
        <v>4</v>
      </c>
      <c r="BD11" s="61" t="s">
        <v>132</v>
      </c>
      <c r="BE11" s="120" t="s">
        <v>4</v>
      </c>
      <c r="BF11" s="120" t="s">
        <v>4</v>
      </c>
      <c r="BG11" s="228">
        <v>167</v>
      </c>
      <c r="BH11" s="71" t="s">
        <v>4</v>
      </c>
      <c r="BI11" s="61" t="s">
        <v>132</v>
      </c>
      <c r="BJ11" s="228">
        <f t="shared" si="12"/>
        <v>180</v>
      </c>
      <c r="BK11" s="71" t="s">
        <v>4</v>
      </c>
      <c r="BL11" s="61" t="s">
        <v>132</v>
      </c>
      <c r="BM11" s="228">
        <f t="shared" si="13"/>
        <v>179</v>
      </c>
      <c r="BN11" s="71" t="s">
        <v>4</v>
      </c>
      <c r="BO11" s="61" t="s">
        <v>132</v>
      </c>
      <c r="BP11" s="228">
        <f t="shared" si="14"/>
        <v>192</v>
      </c>
      <c r="BQ11" s="71" t="s">
        <v>4</v>
      </c>
      <c r="BR11" s="61" t="s">
        <v>132</v>
      </c>
      <c r="BS11" s="228">
        <v>167</v>
      </c>
      <c r="BT11" s="71" t="s">
        <v>4</v>
      </c>
      <c r="BU11" s="61" t="s">
        <v>132</v>
      </c>
      <c r="BV11" s="228">
        <f t="shared" si="15"/>
        <v>180</v>
      </c>
      <c r="BW11" s="71" t="s">
        <v>4</v>
      </c>
      <c r="BX11" s="61" t="s">
        <v>132</v>
      </c>
      <c r="BY11" s="228">
        <f t="shared" si="16"/>
        <v>179</v>
      </c>
      <c r="BZ11" s="71" t="s">
        <v>4</v>
      </c>
      <c r="CA11" s="61" t="s">
        <v>132</v>
      </c>
      <c r="CB11" s="228">
        <f t="shared" si="17"/>
        <v>192</v>
      </c>
      <c r="CC11" s="71" t="s">
        <v>4</v>
      </c>
      <c r="CD11" s="61" t="s">
        <v>132</v>
      </c>
      <c r="CE11" s="120" t="s">
        <v>4</v>
      </c>
      <c r="CF11" s="120" t="s">
        <v>4</v>
      </c>
      <c r="CG11" s="228">
        <v>167</v>
      </c>
      <c r="CH11" s="71" t="s">
        <v>4</v>
      </c>
      <c r="CI11" s="61" t="s">
        <v>132</v>
      </c>
      <c r="CJ11" s="228">
        <f t="shared" si="18"/>
        <v>180</v>
      </c>
      <c r="CK11" s="71" t="s">
        <v>4</v>
      </c>
      <c r="CL11" s="61" t="s">
        <v>132</v>
      </c>
      <c r="CM11" s="228">
        <f t="shared" si="19"/>
        <v>179</v>
      </c>
      <c r="CN11" s="71" t="s">
        <v>4</v>
      </c>
      <c r="CO11" s="61" t="s">
        <v>132</v>
      </c>
      <c r="CP11" s="228">
        <f t="shared" si="20"/>
        <v>192</v>
      </c>
      <c r="CQ11" s="71" t="s">
        <v>4</v>
      </c>
      <c r="CR11" s="61" t="s">
        <v>132</v>
      </c>
      <c r="CS11" s="228">
        <v>167</v>
      </c>
      <c r="CT11" s="71" t="s">
        <v>4</v>
      </c>
      <c r="CU11" s="61" t="s">
        <v>132</v>
      </c>
      <c r="CV11" s="228">
        <f t="shared" si="21"/>
        <v>180</v>
      </c>
      <c r="CW11" s="71" t="s">
        <v>4</v>
      </c>
      <c r="CX11" s="61" t="s">
        <v>132</v>
      </c>
      <c r="CY11" s="228">
        <f t="shared" si="22"/>
        <v>179</v>
      </c>
      <c r="CZ11" s="71" t="s">
        <v>4</v>
      </c>
      <c r="DA11" s="61" t="s">
        <v>132</v>
      </c>
      <c r="DB11" s="228">
        <f t="shared" si="23"/>
        <v>192</v>
      </c>
      <c r="DC11" s="71" t="s">
        <v>4</v>
      </c>
      <c r="DD11" s="61" t="s">
        <v>132</v>
      </c>
    </row>
    <row r="12" spans="1:108" ht="16.5" thickBot="1" x14ac:dyDescent="0.25">
      <c r="A12" s="445"/>
      <c r="B12" s="6" t="s">
        <v>9</v>
      </c>
      <c r="C12" s="10" t="s">
        <v>180</v>
      </c>
      <c r="D12" s="120" t="s">
        <v>10</v>
      </c>
      <c r="E12" s="120" t="s">
        <v>181</v>
      </c>
      <c r="F12" s="120" t="s">
        <v>140</v>
      </c>
      <c r="G12" s="228">
        <v>167</v>
      </c>
      <c r="H12" s="71">
        <v>45</v>
      </c>
      <c r="I12" s="61" t="s">
        <v>133</v>
      </c>
      <c r="J12" s="228">
        <f t="shared" si="0"/>
        <v>182</v>
      </c>
      <c r="K12" s="71">
        <v>45</v>
      </c>
      <c r="L12" s="61" t="s">
        <v>133</v>
      </c>
      <c r="M12" s="228">
        <f t="shared" si="1"/>
        <v>181</v>
      </c>
      <c r="N12" s="71">
        <v>45</v>
      </c>
      <c r="O12" s="61" t="s">
        <v>133</v>
      </c>
      <c r="P12" s="228">
        <f t="shared" si="2"/>
        <v>196</v>
      </c>
      <c r="Q12" s="71">
        <v>45</v>
      </c>
      <c r="R12" s="61" t="s">
        <v>133</v>
      </c>
      <c r="S12" s="228">
        <v>167</v>
      </c>
      <c r="T12" s="71">
        <v>45</v>
      </c>
      <c r="U12" s="61" t="s">
        <v>133</v>
      </c>
      <c r="V12" s="228">
        <f t="shared" si="3"/>
        <v>182</v>
      </c>
      <c r="W12" s="71">
        <v>45</v>
      </c>
      <c r="X12" s="61" t="s">
        <v>133</v>
      </c>
      <c r="Y12" s="228">
        <f t="shared" si="4"/>
        <v>181</v>
      </c>
      <c r="Z12" s="71">
        <v>45</v>
      </c>
      <c r="AA12" s="61" t="s">
        <v>133</v>
      </c>
      <c r="AB12" s="228">
        <f t="shared" si="5"/>
        <v>196</v>
      </c>
      <c r="AC12" s="71">
        <v>45</v>
      </c>
      <c r="AD12" s="61" t="s">
        <v>133</v>
      </c>
      <c r="AE12" s="120" t="s">
        <v>181</v>
      </c>
      <c r="AF12" s="120" t="s">
        <v>140</v>
      </c>
      <c r="AG12" s="228">
        <v>167</v>
      </c>
      <c r="AH12" s="71">
        <v>45</v>
      </c>
      <c r="AI12" s="61" t="s">
        <v>133</v>
      </c>
      <c r="AJ12" s="228">
        <f t="shared" si="6"/>
        <v>181</v>
      </c>
      <c r="AK12" s="71">
        <v>45</v>
      </c>
      <c r="AL12" s="61" t="s">
        <v>133</v>
      </c>
      <c r="AM12" s="228">
        <f t="shared" si="7"/>
        <v>179</v>
      </c>
      <c r="AN12" s="71">
        <v>45</v>
      </c>
      <c r="AO12" s="61" t="s">
        <v>133</v>
      </c>
      <c r="AP12" s="228">
        <f t="shared" si="8"/>
        <v>193</v>
      </c>
      <c r="AQ12" s="71">
        <v>45</v>
      </c>
      <c r="AR12" s="61" t="s">
        <v>133</v>
      </c>
      <c r="AS12" s="228">
        <v>167</v>
      </c>
      <c r="AT12" s="71">
        <v>45</v>
      </c>
      <c r="AU12" s="61" t="s">
        <v>133</v>
      </c>
      <c r="AV12" s="228">
        <f t="shared" si="9"/>
        <v>181</v>
      </c>
      <c r="AW12" s="71">
        <v>45</v>
      </c>
      <c r="AX12" s="61" t="s">
        <v>133</v>
      </c>
      <c r="AY12" s="228">
        <f t="shared" si="10"/>
        <v>179</v>
      </c>
      <c r="AZ12" s="71">
        <v>45</v>
      </c>
      <c r="BA12" s="61" t="s">
        <v>133</v>
      </c>
      <c r="BB12" s="228">
        <f t="shared" si="11"/>
        <v>193</v>
      </c>
      <c r="BC12" s="71">
        <v>45</v>
      </c>
      <c r="BD12" s="61" t="s">
        <v>133</v>
      </c>
      <c r="BE12" s="120" t="s">
        <v>181</v>
      </c>
      <c r="BF12" s="120" t="s">
        <v>140</v>
      </c>
      <c r="BG12" s="228">
        <v>167</v>
      </c>
      <c r="BH12" s="71">
        <v>45</v>
      </c>
      <c r="BI12" s="61" t="s">
        <v>133</v>
      </c>
      <c r="BJ12" s="228">
        <f t="shared" si="12"/>
        <v>180</v>
      </c>
      <c r="BK12" s="71">
        <v>45</v>
      </c>
      <c r="BL12" s="61" t="s">
        <v>133</v>
      </c>
      <c r="BM12" s="228">
        <f t="shared" si="13"/>
        <v>179</v>
      </c>
      <c r="BN12" s="71">
        <v>45</v>
      </c>
      <c r="BO12" s="61" t="s">
        <v>133</v>
      </c>
      <c r="BP12" s="228">
        <f t="shared" si="14"/>
        <v>192</v>
      </c>
      <c r="BQ12" s="71">
        <v>45</v>
      </c>
      <c r="BR12" s="61" t="s">
        <v>133</v>
      </c>
      <c r="BS12" s="228">
        <v>167</v>
      </c>
      <c r="BT12" s="71">
        <v>45</v>
      </c>
      <c r="BU12" s="61" t="s">
        <v>133</v>
      </c>
      <c r="BV12" s="228">
        <f t="shared" si="15"/>
        <v>180</v>
      </c>
      <c r="BW12" s="71">
        <v>45</v>
      </c>
      <c r="BX12" s="61" t="s">
        <v>133</v>
      </c>
      <c r="BY12" s="228">
        <f t="shared" si="16"/>
        <v>179</v>
      </c>
      <c r="BZ12" s="71">
        <v>45</v>
      </c>
      <c r="CA12" s="61" t="s">
        <v>133</v>
      </c>
      <c r="CB12" s="228">
        <f t="shared" si="17"/>
        <v>192</v>
      </c>
      <c r="CC12" s="71">
        <v>45</v>
      </c>
      <c r="CD12" s="61" t="s">
        <v>133</v>
      </c>
      <c r="CE12" s="120" t="s">
        <v>181</v>
      </c>
      <c r="CF12" s="120" t="s">
        <v>140</v>
      </c>
      <c r="CG12" s="228">
        <v>167</v>
      </c>
      <c r="CH12" s="71">
        <v>45</v>
      </c>
      <c r="CI12" s="61" t="s">
        <v>133</v>
      </c>
      <c r="CJ12" s="228">
        <f t="shared" si="18"/>
        <v>180</v>
      </c>
      <c r="CK12" s="71">
        <v>45</v>
      </c>
      <c r="CL12" s="61" t="s">
        <v>133</v>
      </c>
      <c r="CM12" s="228">
        <f t="shared" si="19"/>
        <v>179</v>
      </c>
      <c r="CN12" s="71">
        <v>45</v>
      </c>
      <c r="CO12" s="61" t="s">
        <v>133</v>
      </c>
      <c r="CP12" s="228">
        <f t="shared" si="20"/>
        <v>192</v>
      </c>
      <c r="CQ12" s="71">
        <v>45</v>
      </c>
      <c r="CR12" s="61" t="s">
        <v>133</v>
      </c>
      <c r="CS12" s="228">
        <v>167</v>
      </c>
      <c r="CT12" s="71">
        <v>45</v>
      </c>
      <c r="CU12" s="61" t="s">
        <v>133</v>
      </c>
      <c r="CV12" s="228">
        <f t="shared" si="21"/>
        <v>180</v>
      </c>
      <c r="CW12" s="71">
        <v>45</v>
      </c>
      <c r="CX12" s="61" t="s">
        <v>133</v>
      </c>
      <c r="CY12" s="228">
        <f t="shared" si="22"/>
        <v>179</v>
      </c>
      <c r="CZ12" s="71">
        <v>45</v>
      </c>
      <c r="DA12" s="61" t="s">
        <v>133</v>
      </c>
      <c r="DB12" s="228">
        <f t="shared" si="23"/>
        <v>192</v>
      </c>
      <c r="DC12" s="71">
        <v>45</v>
      </c>
      <c r="DD12" s="61" t="s">
        <v>133</v>
      </c>
    </row>
    <row r="13" spans="1:108" ht="16.5" thickBot="1" x14ac:dyDescent="0.25">
      <c r="A13" s="445"/>
      <c r="B13" s="6" t="s">
        <v>11</v>
      </c>
      <c r="C13" s="10" t="s">
        <v>202</v>
      </c>
      <c r="D13" s="120" t="s">
        <v>179</v>
      </c>
      <c r="E13" s="120" t="s">
        <v>182</v>
      </c>
      <c r="F13" s="120" t="s">
        <v>136</v>
      </c>
      <c r="G13" s="228">
        <v>153</v>
      </c>
      <c r="H13" s="71">
        <v>90</v>
      </c>
      <c r="I13" s="115" t="s">
        <v>130</v>
      </c>
      <c r="J13" s="228">
        <f t="shared" si="0"/>
        <v>168</v>
      </c>
      <c r="K13" s="71">
        <v>90</v>
      </c>
      <c r="L13" s="115" t="s">
        <v>130</v>
      </c>
      <c r="M13" s="228">
        <f t="shared" si="1"/>
        <v>167</v>
      </c>
      <c r="N13" s="71">
        <v>90</v>
      </c>
      <c r="O13" s="115" t="s">
        <v>130</v>
      </c>
      <c r="P13" s="228">
        <f t="shared" si="2"/>
        <v>182</v>
      </c>
      <c r="Q13" s="71">
        <v>90</v>
      </c>
      <c r="R13" s="115" t="s">
        <v>130</v>
      </c>
      <c r="S13" s="228">
        <v>153</v>
      </c>
      <c r="T13" s="71">
        <v>90</v>
      </c>
      <c r="U13" s="115" t="s">
        <v>130</v>
      </c>
      <c r="V13" s="228">
        <f t="shared" si="3"/>
        <v>168</v>
      </c>
      <c r="W13" s="71">
        <v>90</v>
      </c>
      <c r="X13" s="115" t="s">
        <v>130</v>
      </c>
      <c r="Y13" s="228">
        <f t="shared" si="4"/>
        <v>167</v>
      </c>
      <c r="Z13" s="71">
        <v>90</v>
      </c>
      <c r="AA13" s="115" t="s">
        <v>130</v>
      </c>
      <c r="AB13" s="228">
        <f t="shared" si="5"/>
        <v>182</v>
      </c>
      <c r="AC13" s="71">
        <v>90</v>
      </c>
      <c r="AD13" s="115" t="s">
        <v>130</v>
      </c>
      <c r="AE13" s="120" t="s">
        <v>182</v>
      </c>
      <c r="AF13" s="120" t="s">
        <v>136</v>
      </c>
      <c r="AG13" s="228">
        <v>153</v>
      </c>
      <c r="AH13" s="71">
        <v>90</v>
      </c>
      <c r="AI13" s="115" t="s">
        <v>130</v>
      </c>
      <c r="AJ13" s="228">
        <f t="shared" si="6"/>
        <v>167</v>
      </c>
      <c r="AK13" s="71">
        <v>90</v>
      </c>
      <c r="AL13" s="115" t="s">
        <v>130</v>
      </c>
      <c r="AM13" s="228">
        <f t="shared" si="7"/>
        <v>165</v>
      </c>
      <c r="AN13" s="71">
        <v>90</v>
      </c>
      <c r="AO13" s="115" t="s">
        <v>130</v>
      </c>
      <c r="AP13" s="228">
        <f t="shared" si="8"/>
        <v>179</v>
      </c>
      <c r="AQ13" s="71">
        <v>90</v>
      </c>
      <c r="AR13" s="115" t="s">
        <v>130</v>
      </c>
      <c r="AS13" s="228">
        <v>153</v>
      </c>
      <c r="AT13" s="71">
        <v>90</v>
      </c>
      <c r="AU13" s="115" t="s">
        <v>130</v>
      </c>
      <c r="AV13" s="228">
        <f t="shared" si="9"/>
        <v>167</v>
      </c>
      <c r="AW13" s="71">
        <v>90</v>
      </c>
      <c r="AX13" s="115" t="s">
        <v>130</v>
      </c>
      <c r="AY13" s="228">
        <f t="shared" si="10"/>
        <v>165</v>
      </c>
      <c r="AZ13" s="71">
        <v>90</v>
      </c>
      <c r="BA13" s="115" t="s">
        <v>130</v>
      </c>
      <c r="BB13" s="228">
        <f t="shared" si="11"/>
        <v>179</v>
      </c>
      <c r="BC13" s="71">
        <v>90</v>
      </c>
      <c r="BD13" s="115" t="s">
        <v>130</v>
      </c>
      <c r="BE13" s="120" t="s">
        <v>182</v>
      </c>
      <c r="BF13" s="120" t="s">
        <v>136</v>
      </c>
      <c r="BG13" s="228">
        <v>153</v>
      </c>
      <c r="BH13" s="71">
        <v>90</v>
      </c>
      <c r="BI13" s="115" t="s">
        <v>130</v>
      </c>
      <c r="BJ13" s="228">
        <f t="shared" si="12"/>
        <v>166</v>
      </c>
      <c r="BK13" s="71">
        <v>90</v>
      </c>
      <c r="BL13" s="115" t="s">
        <v>130</v>
      </c>
      <c r="BM13" s="228">
        <f t="shared" si="13"/>
        <v>165</v>
      </c>
      <c r="BN13" s="71">
        <v>90</v>
      </c>
      <c r="BO13" s="115" t="s">
        <v>130</v>
      </c>
      <c r="BP13" s="228">
        <f t="shared" si="14"/>
        <v>178</v>
      </c>
      <c r="BQ13" s="71">
        <v>90</v>
      </c>
      <c r="BR13" s="115" t="s">
        <v>130</v>
      </c>
      <c r="BS13" s="228">
        <v>153</v>
      </c>
      <c r="BT13" s="71">
        <v>90</v>
      </c>
      <c r="BU13" s="115" t="s">
        <v>130</v>
      </c>
      <c r="BV13" s="228">
        <f t="shared" si="15"/>
        <v>166</v>
      </c>
      <c r="BW13" s="71">
        <v>90</v>
      </c>
      <c r="BX13" s="115" t="s">
        <v>130</v>
      </c>
      <c r="BY13" s="228">
        <f t="shared" si="16"/>
        <v>165</v>
      </c>
      <c r="BZ13" s="71">
        <v>90</v>
      </c>
      <c r="CA13" s="115" t="s">
        <v>130</v>
      </c>
      <c r="CB13" s="228">
        <f t="shared" si="17"/>
        <v>178</v>
      </c>
      <c r="CC13" s="71">
        <v>90</v>
      </c>
      <c r="CD13" s="115" t="s">
        <v>130</v>
      </c>
      <c r="CE13" s="120" t="s">
        <v>182</v>
      </c>
      <c r="CF13" s="120" t="s">
        <v>136</v>
      </c>
      <c r="CG13" s="228">
        <v>153</v>
      </c>
      <c r="CH13" s="71">
        <v>90</v>
      </c>
      <c r="CI13" s="115" t="s">
        <v>130</v>
      </c>
      <c r="CJ13" s="228">
        <f t="shared" si="18"/>
        <v>166</v>
      </c>
      <c r="CK13" s="71">
        <v>90</v>
      </c>
      <c r="CL13" s="115" t="s">
        <v>130</v>
      </c>
      <c r="CM13" s="228">
        <f t="shared" si="19"/>
        <v>165</v>
      </c>
      <c r="CN13" s="71">
        <v>90</v>
      </c>
      <c r="CO13" s="115" t="s">
        <v>130</v>
      </c>
      <c r="CP13" s="228">
        <f t="shared" si="20"/>
        <v>178</v>
      </c>
      <c r="CQ13" s="71">
        <v>90</v>
      </c>
      <c r="CR13" s="115" t="s">
        <v>130</v>
      </c>
      <c r="CS13" s="228">
        <v>153</v>
      </c>
      <c r="CT13" s="71">
        <v>90</v>
      </c>
      <c r="CU13" s="115" t="s">
        <v>130</v>
      </c>
      <c r="CV13" s="228">
        <f t="shared" si="21"/>
        <v>166</v>
      </c>
      <c r="CW13" s="71">
        <v>90</v>
      </c>
      <c r="CX13" s="115" t="s">
        <v>130</v>
      </c>
      <c r="CY13" s="228">
        <f t="shared" si="22"/>
        <v>165</v>
      </c>
      <c r="CZ13" s="71">
        <v>90</v>
      </c>
      <c r="DA13" s="115" t="s">
        <v>130</v>
      </c>
      <c r="DB13" s="228">
        <f t="shared" si="23"/>
        <v>178</v>
      </c>
      <c r="DC13" s="71">
        <v>90</v>
      </c>
      <c r="DD13" s="115" t="s">
        <v>130</v>
      </c>
    </row>
    <row r="14" spans="1:108" ht="16.5" thickBot="1" x14ac:dyDescent="0.25">
      <c r="A14" s="445"/>
      <c r="B14" s="6" t="s">
        <v>12</v>
      </c>
      <c r="C14" s="10" t="s">
        <v>202</v>
      </c>
      <c r="D14" s="120" t="s">
        <v>179</v>
      </c>
      <c r="E14" s="120" t="s">
        <v>4</v>
      </c>
      <c r="F14" s="120" t="s">
        <v>4</v>
      </c>
      <c r="G14" s="228">
        <v>88</v>
      </c>
      <c r="H14" s="71" t="s">
        <v>4</v>
      </c>
      <c r="I14" s="61" t="s">
        <v>132</v>
      </c>
      <c r="J14" s="228">
        <f t="shared" si="0"/>
        <v>103</v>
      </c>
      <c r="K14" s="71" t="s">
        <v>4</v>
      </c>
      <c r="L14" s="61" t="s">
        <v>132</v>
      </c>
      <c r="M14" s="228">
        <f t="shared" si="1"/>
        <v>102</v>
      </c>
      <c r="N14" s="71" t="s">
        <v>4</v>
      </c>
      <c r="O14" s="61" t="s">
        <v>132</v>
      </c>
      <c r="P14" s="228">
        <f t="shared" si="2"/>
        <v>117</v>
      </c>
      <c r="Q14" s="71" t="s">
        <v>4</v>
      </c>
      <c r="R14" s="61" t="s">
        <v>132</v>
      </c>
      <c r="S14" s="228">
        <v>88</v>
      </c>
      <c r="T14" s="71" t="s">
        <v>4</v>
      </c>
      <c r="U14" s="61" t="s">
        <v>132</v>
      </c>
      <c r="V14" s="228">
        <f t="shared" si="3"/>
        <v>103</v>
      </c>
      <c r="W14" s="71" t="s">
        <v>4</v>
      </c>
      <c r="X14" s="61" t="s">
        <v>132</v>
      </c>
      <c r="Y14" s="228">
        <f t="shared" si="4"/>
        <v>102</v>
      </c>
      <c r="Z14" s="71" t="s">
        <v>4</v>
      </c>
      <c r="AA14" s="61" t="s">
        <v>132</v>
      </c>
      <c r="AB14" s="228">
        <f t="shared" si="5"/>
        <v>117</v>
      </c>
      <c r="AC14" s="71" t="s">
        <v>4</v>
      </c>
      <c r="AD14" s="61" t="s">
        <v>132</v>
      </c>
      <c r="AE14" s="120" t="s">
        <v>134</v>
      </c>
      <c r="AF14" s="120" t="s">
        <v>136</v>
      </c>
      <c r="AG14" s="228">
        <v>151</v>
      </c>
      <c r="AH14" s="71">
        <v>3</v>
      </c>
      <c r="AI14" s="61" t="s">
        <v>132</v>
      </c>
      <c r="AJ14" s="228">
        <f t="shared" si="6"/>
        <v>165</v>
      </c>
      <c r="AK14" s="71">
        <v>3</v>
      </c>
      <c r="AL14" s="61" t="s">
        <v>132</v>
      </c>
      <c r="AM14" s="228">
        <f t="shared" si="7"/>
        <v>163</v>
      </c>
      <c r="AN14" s="71">
        <v>3</v>
      </c>
      <c r="AO14" s="61" t="s">
        <v>132</v>
      </c>
      <c r="AP14" s="228">
        <f t="shared" si="8"/>
        <v>177</v>
      </c>
      <c r="AQ14" s="71">
        <v>3</v>
      </c>
      <c r="AR14" s="61" t="s">
        <v>132</v>
      </c>
      <c r="AS14" s="228">
        <v>151</v>
      </c>
      <c r="AT14" s="71">
        <v>3</v>
      </c>
      <c r="AU14" s="61" t="s">
        <v>132</v>
      </c>
      <c r="AV14" s="228">
        <f t="shared" si="9"/>
        <v>165</v>
      </c>
      <c r="AW14" s="71">
        <v>3</v>
      </c>
      <c r="AX14" s="61" t="s">
        <v>132</v>
      </c>
      <c r="AY14" s="228">
        <f t="shared" si="10"/>
        <v>163</v>
      </c>
      <c r="AZ14" s="71">
        <v>3</v>
      </c>
      <c r="BA14" s="61" t="s">
        <v>132</v>
      </c>
      <c r="BB14" s="228">
        <f t="shared" si="11"/>
        <v>177</v>
      </c>
      <c r="BC14" s="71">
        <v>3</v>
      </c>
      <c r="BD14" s="61" t="s">
        <v>132</v>
      </c>
      <c r="BE14" s="120" t="s">
        <v>134</v>
      </c>
      <c r="BF14" s="120" t="s">
        <v>136</v>
      </c>
      <c r="BG14" s="228">
        <v>151</v>
      </c>
      <c r="BH14" s="71">
        <v>3</v>
      </c>
      <c r="BI14" s="61" t="s">
        <v>132</v>
      </c>
      <c r="BJ14" s="228">
        <f t="shared" si="12"/>
        <v>164</v>
      </c>
      <c r="BK14" s="71">
        <v>3</v>
      </c>
      <c r="BL14" s="61" t="s">
        <v>132</v>
      </c>
      <c r="BM14" s="228">
        <f t="shared" si="13"/>
        <v>163</v>
      </c>
      <c r="BN14" s="71">
        <v>3</v>
      </c>
      <c r="BO14" s="61" t="s">
        <v>132</v>
      </c>
      <c r="BP14" s="228">
        <f t="shared" si="14"/>
        <v>176</v>
      </c>
      <c r="BQ14" s="71">
        <v>3</v>
      </c>
      <c r="BR14" s="61" t="s">
        <v>132</v>
      </c>
      <c r="BS14" s="228">
        <v>151</v>
      </c>
      <c r="BT14" s="71">
        <v>3</v>
      </c>
      <c r="BU14" s="61" t="s">
        <v>132</v>
      </c>
      <c r="BV14" s="228">
        <f t="shared" si="15"/>
        <v>164</v>
      </c>
      <c r="BW14" s="71">
        <v>3</v>
      </c>
      <c r="BX14" s="61" t="s">
        <v>132</v>
      </c>
      <c r="BY14" s="228">
        <f t="shared" si="16"/>
        <v>163</v>
      </c>
      <c r="BZ14" s="71">
        <v>3</v>
      </c>
      <c r="CA14" s="61" t="s">
        <v>132</v>
      </c>
      <c r="CB14" s="228">
        <f t="shared" si="17"/>
        <v>176</v>
      </c>
      <c r="CC14" s="71">
        <v>3</v>
      </c>
      <c r="CD14" s="61" t="s">
        <v>132</v>
      </c>
      <c r="CE14" s="120" t="s">
        <v>134</v>
      </c>
      <c r="CF14" s="120" t="s">
        <v>136</v>
      </c>
      <c r="CG14" s="228">
        <v>151</v>
      </c>
      <c r="CH14" s="71">
        <v>3</v>
      </c>
      <c r="CI14" s="61" t="s">
        <v>132</v>
      </c>
      <c r="CJ14" s="228">
        <f t="shared" si="18"/>
        <v>164</v>
      </c>
      <c r="CK14" s="71">
        <v>3</v>
      </c>
      <c r="CL14" s="61" t="s">
        <v>132</v>
      </c>
      <c r="CM14" s="228">
        <f t="shared" si="19"/>
        <v>163</v>
      </c>
      <c r="CN14" s="71">
        <v>3</v>
      </c>
      <c r="CO14" s="61" t="s">
        <v>132</v>
      </c>
      <c r="CP14" s="228">
        <f t="shared" si="20"/>
        <v>176</v>
      </c>
      <c r="CQ14" s="71">
        <v>3</v>
      </c>
      <c r="CR14" s="61" t="s">
        <v>132</v>
      </c>
      <c r="CS14" s="228">
        <v>151</v>
      </c>
      <c r="CT14" s="71">
        <v>3</v>
      </c>
      <c r="CU14" s="61" t="s">
        <v>132</v>
      </c>
      <c r="CV14" s="228">
        <f t="shared" si="21"/>
        <v>164</v>
      </c>
      <c r="CW14" s="71">
        <v>3</v>
      </c>
      <c r="CX14" s="61" t="s">
        <v>132</v>
      </c>
      <c r="CY14" s="228">
        <f t="shared" si="22"/>
        <v>163</v>
      </c>
      <c r="CZ14" s="71">
        <v>3</v>
      </c>
      <c r="DA14" s="61" t="s">
        <v>132</v>
      </c>
      <c r="DB14" s="228">
        <f t="shared" si="23"/>
        <v>176</v>
      </c>
      <c r="DC14" s="71">
        <v>3</v>
      </c>
      <c r="DD14" s="61" t="s">
        <v>132</v>
      </c>
    </row>
    <row r="15" spans="1:108" ht="16.5" thickBot="1" x14ac:dyDescent="0.25">
      <c r="A15" s="445"/>
      <c r="B15" s="6" t="s">
        <v>13</v>
      </c>
      <c r="C15" s="10" t="s">
        <v>202</v>
      </c>
      <c r="D15" s="120" t="s">
        <v>179</v>
      </c>
      <c r="E15" s="120" t="s">
        <v>4</v>
      </c>
      <c r="F15" s="120" t="s">
        <v>4</v>
      </c>
      <c r="G15" s="228">
        <v>88</v>
      </c>
      <c r="H15" s="71" t="s">
        <v>4</v>
      </c>
      <c r="I15" s="115" t="s">
        <v>130</v>
      </c>
      <c r="J15" s="228">
        <f t="shared" si="0"/>
        <v>103</v>
      </c>
      <c r="K15" s="71" t="s">
        <v>4</v>
      </c>
      <c r="L15" s="115" t="s">
        <v>130</v>
      </c>
      <c r="M15" s="228">
        <f t="shared" si="1"/>
        <v>102</v>
      </c>
      <c r="N15" s="71" t="s">
        <v>4</v>
      </c>
      <c r="O15" s="115" t="s">
        <v>130</v>
      </c>
      <c r="P15" s="228">
        <f t="shared" si="2"/>
        <v>117</v>
      </c>
      <c r="Q15" s="71" t="s">
        <v>4</v>
      </c>
      <c r="R15" s="115" t="s">
        <v>130</v>
      </c>
      <c r="S15" s="228">
        <v>88</v>
      </c>
      <c r="T15" s="71" t="s">
        <v>4</v>
      </c>
      <c r="U15" s="115" t="s">
        <v>130</v>
      </c>
      <c r="V15" s="228">
        <f t="shared" si="3"/>
        <v>103</v>
      </c>
      <c r="W15" s="71" t="s">
        <v>4</v>
      </c>
      <c r="X15" s="115" t="s">
        <v>130</v>
      </c>
      <c r="Y15" s="228">
        <f t="shared" si="4"/>
        <v>102</v>
      </c>
      <c r="Z15" s="71" t="s">
        <v>4</v>
      </c>
      <c r="AA15" s="115" t="s">
        <v>130</v>
      </c>
      <c r="AB15" s="228">
        <f t="shared" si="5"/>
        <v>117</v>
      </c>
      <c r="AC15" s="71" t="s">
        <v>4</v>
      </c>
      <c r="AD15" s="115" t="s">
        <v>130</v>
      </c>
      <c r="AE15" s="120" t="s">
        <v>182</v>
      </c>
      <c r="AF15" s="120" t="s">
        <v>136</v>
      </c>
      <c r="AG15" s="228">
        <v>148</v>
      </c>
      <c r="AH15" s="71">
        <v>90</v>
      </c>
      <c r="AI15" s="115" t="s">
        <v>130</v>
      </c>
      <c r="AJ15" s="228">
        <f t="shared" si="6"/>
        <v>162</v>
      </c>
      <c r="AK15" s="71">
        <v>90</v>
      </c>
      <c r="AL15" s="115" t="s">
        <v>130</v>
      </c>
      <c r="AM15" s="228">
        <f t="shared" si="7"/>
        <v>160</v>
      </c>
      <c r="AN15" s="71">
        <v>90</v>
      </c>
      <c r="AO15" s="115" t="s">
        <v>130</v>
      </c>
      <c r="AP15" s="228">
        <f t="shared" si="8"/>
        <v>174</v>
      </c>
      <c r="AQ15" s="71">
        <v>90</v>
      </c>
      <c r="AR15" s="115" t="s">
        <v>130</v>
      </c>
      <c r="AS15" s="228">
        <v>148</v>
      </c>
      <c r="AT15" s="71">
        <v>90</v>
      </c>
      <c r="AU15" s="115" t="s">
        <v>130</v>
      </c>
      <c r="AV15" s="228">
        <f t="shared" si="9"/>
        <v>162</v>
      </c>
      <c r="AW15" s="71">
        <v>90</v>
      </c>
      <c r="AX15" s="115" t="s">
        <v>130</v>
      </c>
      <c r="AY15" s="228">
        <f t="shared" si="10"/>
        <v>160</v>
      </c>
      <c r="AZ15" s="71">
        <v>90</v>
      </c>
      <c r="BA15" s="115" t="s">
        <v>130</v>
      </c>
      <c r="BB15" s="228">
        <f t="shared" si="11"/>
        <v>174</v>
      </c>
      <c r="BC15" s="71">
        <v>90</v>
      </c>
      <c r="BD15" s="115" t="s">
        <v>130</v>
      </c>
      <c r="BE15" s="120" t="s">
        <v>182</v>
      </c>
      <c r="BF15" s="120" t="s">
        <v>136</v>
      </c>
      <c r="BG15" s="228">
        <v>148</v>
      </c>
      <c r="BH15" s="71">
        <v>90</v>
      </c>
      <c r="BI15" s="115" t="s">
        <v>130</v>
      </c>
      <c r="BJ15" s="228">
        <f t="shared" si="12"/>
        <v>161</v>
      </c>
      <c r="BK15" s="71">
        <v>90</v>
      </c>
      <c r="BL15" s="115" t="s">
        <v>130</v>
      </c>
      <c r="BM15" s="228">
        <f t="shared" si="13"/>
        <v>160</v>
      </c>
      <c r="BN15" s="71">
        <v>90</v>
      </c>
      <c r="BO15" s="115" t="s">
        <v>130</v>
      </c>
      <c r="BP15" s="228">
        <f t="shared" si="14"/>
        <v>173</v>
      </c>
      <c r="BQ15" s="71">
        <v>90</v>
      </c>
      <c r="BR15" s="115" t="s">
        <v>130</v>
      </c>
      <c r="BS15" s="228">
        <v>148</v>
      </c>
      <c r="BT15" s="71">
        <v>90</v>
      </c>
      <c r="BU15" s="115" t="s">
        <v>130</v>
      </c>
      <c r="BV15" s="228">
        <f t="shared" si="15"/>
        <v>161</v>
      </c>
      <c r="BW15" s="71">
        <v>90</v>
      </c>
      <c r="BX15" s="115" t="s">
        <v>130</v>
      </c>
      <c r="BY15" s="228">
        <f t="shared" si="16"/>
        <v>160</v>
      </c>
      <c r="BZ15" s="71">
        <v>90</v>
      </c>
      <c r="CA15" s="115" t="s">
        <v>130</v>
      </c>
      <c r="CB15" s="228">
        <f t="shared" si="17"/>
        <v>173</v>
      </c>
      <c r="CC15" s="71">
        <v>90</v>
      </c>
      <c r="CD15" s="115" t="s">
        <v>130</v>
      </c>
      <c r="CE15" s="120" t="s">
        <v>182</v>
      </c>
      <c r="CF15" s="120" t="s">
        <v>136</v>
      </c>
      <c r="CG15" s="228">
        <v>148</v>
      </c>
      <c r="CH15" s="71">
        <v>90</v>
      </c>
      <c r="CI15" s="115" t="s">
        <v>130</v>
      </c>
      <c r="CJ15" s="228">
        <f t="shared" si="18"/>
        <v>161</v>
      </c>
      <c r="CK15" s="71">
        <v>90</v>
      </c>
      <c r="CL15" s="115" t="s">
        <v>130</v>
      </c>
      <c r="CM15" s="228">
        <f t="shared" si="19"/>
        <v>160</v>
      </c>
      <c r="CN15" s="71">
        <v>90</v>
      </c>
      <c r="CO15" s="115" t="s">
        <v>130</v>
      </c>
      <c r="CP15" s="228">
        <f t="shared" si="20"/>
        <v>173</v>
      </c>
      <c r="CQ15" s="71">
        <v>90</v>
      </c>
      <c r="CR15" s="115" t="s">
        <v>130</v>
      </c>
      <c r="CS15" s="228">
        <v>148</v>
      </c>
      <c r="CT15" s="71">
        <v>90</v>
      </c>
      <c r="CU15" s="115" t="s">
        <v>130</v>
      </c>
      <c r="CV15" s="228">
        <f t="shared" si="21"/>
        <v>161</v>
      </c>
      <c r="CW15" s="71">
        <v>90</v>
      </c>
      <c r="CX15" s="115" t="s">
        <v>130</v>
      </c>
      <c r="CY15" s="228">
        <f t="shared" si="22"/>
        <v>160</v>
      </c>
      <c r="CZ15" s="71">
        <v>90</v>
      </c>
      <c r="DA15" s="115" t="s">
        <v>130</v>
      </c>
      <c r="DB15" s="228">
        <f t="shared" si="23"/>
        <v>173</v>
      </c>
      <c r="DC15" s="71">
        <v>90</v>
      </c>
      <c r="DD15" s="115" t="s">
        <v>130</v>
      </c>
    </row>
    <row r="16" spans="1:108" ht="16.5" thickBot="1" x14ac:dyDescent="0.25">
      <c r="A16" s="445"/>
      <c r="B16" s="6" t="s">
        <v>14</v>
      </c>
      <c r="C16" s="10" t="s">
        <v>180</v>
      </c>
      <c r="D16" s="120" t="s">
        <v>10</v>
      </c>
      <c r="E16" s="120" t="s">
        <v>4</v>
      </c>
      <c r="F16" s="120" t="s">
        <v>4</v>
      </c>
      <c r="G16" s="228">
        <v>88</v>
      </c>
      <c r="H16" s="71" t="s">
        <v>4</v>
      </c>
      <c r="I16" s="61" t="s">
        <v>133</v>
      </c>
      <c r="J16" s="228">
        <f t="shared" si="0"/>
        <v>103</v>
      </c>
      <c r="K16" s="71" t="s">
        <v>4</v>
      </c>
      <c r="L16" s="61" t="s">
        <v>133</v>
      </c>
      <c r="M16" s="228">
        <f t="shared" si="1"/>
        <v>102</v>
      </c>
      <c r="N16" s="71" t="s">
        <v>4</v>
      </c>
      <c r="O16" s="61" t="s">
        <v>133</v>
      </c>
      <c r="P16" s="228">
        <f t="shared" si="2"/>
        <v>117</v>
      </c>
      <c r="Q16" s="71" t="s">
        <v>4</v>
      </c>
      <c r="R16" s="61" t="s">
        <v>133</v>
      </c>
      <c r="S16" s="228">
        <v>88</v>
      </c>
      <c r="T16" s="71" t="s">
        <v>4</v>
      </c>
      <c r="U16" s="61" t="s">
        <v>133</v>
      </c>
      <c r="V16" s="228">
        <f t="shared" si="3"/>
        <v>103</v>
      </c>
      <c r="W16" s="71" t="s">
        <v>4</v>
      </c>
      <c r="X16" s="61" t="s">
        <v>133</v>
      </c>
      <c r="Y16" s="228">
        <f t="shared" si="4"/>
        <v>102</v>
      </c>
      <c r="Z16" s="71" t="s">
        <v>4</v>
      </c>
      <c r="AA16" s="61" t="s">
        <v>133</v>
      </c>
      <c r="AB16" s="228">
        <f t="shared" si="5"/>
        <v>117</v>
      </c>
      <c r="AC16" s="71" t="s">
        <v>4</v>
      </c>
      <c r="AD16" s="61" t="s">
        <v>133</v>
      </c>
      <c r="AE16" s="120" t="s">
        <v>4</v>
      </c>
      <c r="AF16" s="120" t="s">
        <v>4</v>
      </c>
      <c r="AG16" s="228">
        <v>94</v>
      </c>
      <c r="AH16" s="71" t="s">
        <v>4</v>
      </c>
      <c r="AI16" s="61" t="s">
        <v>133</v>
      </c>
      <c r="AJ16" s="228">
        <f t="shared" si="6"/>
        <v>108</v>
      </c>
      <c r="AK16" s="71" t="s">
        <v>4</v>
      </c>
      <c r="AL16" s="61" t="s">
        <v>133</v>
      </c>
      <c r="AM16" s="228">
        <f t="shared" si="7"/>
        <v>106</v>
      </c>
      <c r="AN16" s="71" t="s">
        <v>4</v>
      </c>
      <c r="AO16" s="61" t="s">
        <v>133</v>
      </c>
      <c r="AP16" s="228">
        <f t="shared" si="8"/>
        <v>120</v>
      </c>
      <c r="AQ16" s="71" t="s">
        <v>4</v>
      </c>
      <c r="AR16" s="61" t="s">
        <v>133</v>
      </c>
      <c r="AS16" s="228">
        <v>94</v>
      </c>
      <c r="AT16" s="71" t="s">
        <v>4</v>
      </c>
      <c r="AU16" s="61" t="s">
        <v>133</v>
      </c>
      <c r="AV16" s="228">
        <f t="shared" si="9"/>
        <v>108</v>
      </c>
      <c r="AW16" s="71" t="s">
        <v>4</v>
      </c>
      <c r="AX16" s="61" t="s">
        <v>133</v>
      </c>
      <c r="AY16" s="228">
        <f t="shared" si="10"/>
        <v>106</v>
      </c>
      <c r="AZ16" s="71" t="s">
        <v>4</v>
      </c>
      <c r="BA16" s="61" t="s">
        <v>133</v>
      </c>
      <c r="BB16" s="228">
        <f t="shared" si="11"/>
        <v>120</v>
      </c>
      <c r="BC16" s="71" t="s">
        <v>4</v>
      </c>
      <c r="BD16" s="61" t="s">
        <v>133</v>
      </c>
      <c r="BE16" s="120" t="s">
        <v>4</v>
      </c>
      <c r="BF16" s="120" t="s">
        <v>4</v>
      </c>
      <c r="BG16" s="228">
        <v>147</v>
      </c>
      <c r="BH16" s="71" t="s">
        <v>4</v>
      </c>
      <c r="BI16" s="61" t="s">
        <v>133</v>
      </c>
      <c r="BJ16" s="228">
        <f t="shared" si="12"/>
        <v>160</v>
      </c>
      <c r="BK16" s="71" t="s">
        <v>4</v>
      </c>
      <c r="BL16" s="61" t="s">
        <v>133</v>
      </c>
      <c r="BM16" s="228">
        <f t="shared" si="13"/>
        <v>159</v>
      </c>
      <c r="BN16" s="71" t="s">
        <v>4</v>
      </c>
      <c r="BO16" s="61" t="s">
        <v>133</v>
      </c>
      <c r="BP16" s="228">
        <f t="shared" si="14"/>
        <v>172</v>
      </c>
      <c r="BQ16" s="71" t="s">
        <v>4</v>
      </c>
      <c r="BR16" s="61" t="s">
        <v>133</v>
      </c>
      <c r="BS16" s="228">
        <v>147</v>
      </c>
      <c r="BT16" s="71" t="s">
        <v>4</v>
      </c>
      <c r="BU16" s="61" t="s">
        <v>133</v>
      </c>
      <c r="BV16" s="228">
        <f t="shared" si="15"/>
        <v>160</v>
      </c>
      <c r="BW16" s="71" t="s">
        <v>4</v>
      </c>
      <c r="BX16" s="61" t="s">
        <v>133</v>
      </c>
      <c r="BY16" s="228">
        <f t="shared" si="16"/>
        <v>159</v>
      </c>
      <c r="BZ16" s="71" t="s">
        <v>4</v>
      </c>
      <c r="CA16" s="61" t="s">
        <v>133</v>
      </c>
      <c r="CB16" s="228">
        <f t="shared" si="17"/>
        <v>172</v>
      </c>
      <c r="CC16" s="71" t="s">
        <v>4</v>
      </c>
      <c r="CD16" s="61" t="s">
        <v>133</v>
      </c>
      <c r="CE16" s="120" t="s">
        <v>4</v>
      </c>
      <c r="CF16" s="120" t="s">
        <v>4</v>
      </c>
      <c r="CG16" s="228">
        <v>147</v>
      </c>
      <c r="CH16" s="71" t="s">
        <v>4</v>
      </c>
      <c r="CI16" s="61" t="s">
        <v>133</v>
      </c>
      <c r="CJ16" s="228">
        <f t="shared" si="18"/>
        <v>160</v>
      </c>
      <c r="CK16" s="71" t="s">
        <v>4</v>
      </c>
      <c r="CL16" s="61" t="s">
        <v>133</v>
      </c>
      <c r="CM16" s="228">
        <f t="shared" si="19"/>
        <v>159</v>
      </c>
      <c r="CN16" s="71" t="s">
        <v>4</v>
      </c>
      <c r="CO16" s="61" t="s">
        <v>133</v>
      </c>
      <c r="CP16" s="228">
        <f t="shared" si="20"/>
        <v>172</v>
      </c>
      <c r="CQ16" s="71" t="s">
        <v>4</v>
      </c>
      <c r="CR16" s="61" t="s">
        <v>133</v>
      </c>
      <c r="CS16" s="228">
        <v>147</v>
      </c>
      <c r="CT16" s="71" t="s">
        <v>4</v>
      </c>
      <c r="CU16" s="61" t="s">
        <v>133</v>
      </c>
      <c r="CV16" s="228">
        <f t="shared" si="21"/>
        <v>160</v>
      </c>
      <c r="CW16" s="71" t="s">
        <v>4</v>
      </c>
      <c r="CX16" s="61" t="s">
        <v>133</v>
      </c>
      <c r="CY16" s="228">
        <f t="shared" si="22"/>
        <v>159</v>
      </c>
      <c r="CZ16" s="71" t="s">
        <v>4</v>
      </c>
      <c r="DA16" s="61" t="s">
        <v>133</v>
      </c>
      <c r="DB16" s="228">
        <f t="shared" si="23"/>
        <v>172</v>
      </c>
      <c r="DC16" s="71" t="s">
        <v>4</v>
      </c>
      <c r="DD16" s="61" t="s">
        <v>133</v>
      </c>
    </row>
    <row r="17" spans="1:108" ht="16.5" thickBot="1" x14ac:dyDescent="0.25">
      <c r="A17" s="445"/>
      <c r="B17" s="6" t="s">
        <v>15</v>
      </c>
      <c r="C17" s="10" t="s">
        <v>202</v>
      </c>
      <c r="D17" s="120" t="s">
        <v>179</v>
      </c>
      <c r="E17" s="120" t="s">
        <v>4</v>
      </c>
      <c r="F17" s="120" t="s">
        <v>4</v>
      </c>
      <c r="G17" s="228">
        <v>88</v>
      </c>
      <c r="H17" s="71" t="s">
        <v>4</v>
      </c>
      <c r="I17" s="61" t="s">
        <v>132</v>
      </c>
      <c r="J17" s="228">
        <f t="shared" si="0"/>
        <v>103</v>
      </c>
      <c r="K17" s="71" t="s">
        <v>4</v>
      </c>
      <c r="L17" s="61" t="s">
        <v>132</v>
      </c>
      <c r="M17" s="228">
        <f t="shared" si="1"/>
        <v>102</v>
      </c>
      <c r="N17" s="71" t="s">
        <v>4</v>
      </c>
      <c r="O17" s="61" t="s">
        <v>132</v>
      </c>
      <c r="P17" s="228">
        <f t="shared" si="2"/>
        <v>117</v>
      </c>
      <c r="Q17" s="71" t="s">
        <v>4</v>
      </c>
      <c r="R17" s="61" t="s">
        <v>132</v>
      </c>
      <c r="S17" s="228">
        <v>88</v>
      </c>
      <c r="T17" s="71" t="s">
        <v>4</v>
      </c>
      <c r="U17" s="61" t="s">
        <v>132</v>
      </c>
      <c r="V17" s="228">
        <f t="shared" si="3"/>
        <v>103</v>
      </c>
      <c r="W17" s="71" t="s">
        <v>4</v>
      </c>
      <c r="X17" s="61" t="s">
        <v>132</v>
      </c>
      <c r="Y17" s="228">
        <f t="shared" si="4"/>
        <v>102</v>
      </c>
      <c r="Z17" s="71" t="s">
        <v>4</v>
      </c>
      <c r="AA17" s="61" t="s">
        <v>132</v>
      </c>
      <c r="AB17" s="228">
        <f t="shared" si="5"/>
        <v>117</v>
      </c>
      <c r="AC17" s="71" t="s">
        <v>4</v>
      </c>
      <c r="AD17" s="61" t="s">
        <v>132</v>
      </c>
      <c r="AE17" s="120" t="s">
        <v>4</v>
      </c>
      <c r="AF17" s="120" t="s">
        <v>4</v>
      </c>
      <c r="AG17" s="228">
        <v>94</v>
      </c>
      <c r="AH17" s="71" t="s">
        <v>4</v>
      </c>
      <c r="AI17" s="61" t="s">
        <v>132</v>
      </c>
      <c r="AJ17" s="228">
        <f t="shared" si="6"/>
        <v>108</v>
      </c>
      <c r="AK17" s="71" t="s">
        <v>4</v>
      </c>
      <c r="AL17" s="61" t="s">
        <v>132</v>
      </c>
      <c r="AM17" s="228">
        <f t="shared" si="7"/>
        <v>106</v>
      </c>
      <c r="AN17" s="71" t="s">
        <v>4</v>
      </c>
      <c r="AO17" s="61" t="s">
        <v>132</v>
      </c>
      <c r="AP17" s="228">
        <f t="shared" si="8"/>
        <v>120</v>
      </c>
      <c r="AQ17" s="71" t="s">
        <v>4</v>
      </c>
      <c r="AR17" s="61" t="s">
        <v>132</v>
      </c>
      <c r="AS17" s="228">
        <v>94</v>
      </c>
      <c r="AT17" s="71" t="s">
        <v>4</v>
      </c>
      <c r="AU17" s="61" t="s">
        <v>132</v>
      </c>
      <c r="AV17" s="228">
        <f t="shared" si="9"/>
        <v>108</v>
      </c>
      <c r="AW17" s="71" t="s">
        <v>4</v>
      </c>
      <c r="AX17" s="61" t="s">
        <v>132</v>
      </c>
      <c r="AY17" s="228">
        <f t="shared" si="10"/>
        <v>106</v>
      </c>
      <c r="AZ17" s="71" t="s">
        <v>4</v>
      </c>
      <c r="BA17" s="61" t="s">
        <v>132</v>
      </c>
      <c r="BB17" s="228">
        <f t="shared" si="11"/>
        <v>120</v>
      </c>
      <c r="BC17" s="71" t="s">
        <v>4</v>
      </c>
      <c r="BD17" s="61" t="s">
        <v>132</v>
      </c>
      <c r="BE17" s="120" t="s">
        <v>181</v>
      </c>
      <c r="BF17" s="120" t="s">
        <v>136</v>
      </c>
      <c r="BG17" s="228">
        <v>147</v>
      </c>
      <c r="BH17" s="71">
        <v>5</v>
      </c>
      <c r="BI17" s="61" t="s">
        <v>132</v>
      </c>
      <c r="BJ17" s="228">
        <f t="shared" si="12"/>
        <v>160</v>
      </c>
      <c r="BK17" s="71">
        <v>5</v>
      </c>
      <c r="BL17" s="61" t="s">
        <v>132</v>
      </c>
      <c r="BM17" s="228">
        <f t="shared" si="13"/>
        <v>159</v>
      </c>
      <c r="BN17" s="71">
        <v>5</v>
      </c>
      <c r="BO17" s="61" t="s">
        <v>132</v>
      </c>
      <c r="BP17" s="228">
        <f t="shared" si="14"/>
        <v>172</v>
      </c>
      <c r="BQ17" s="71">
        <v>5</v>
      </c>
      <c r="BR17" s="61" t="s">
        <v>132</v>
      </c>
      <c r="BS17" s="228">
        <v>147</v>
      </c>
      <c r="BT17" s="71">
        <v>5</v>
      </c>
      <c r="BU17" s="61" t="s">
        <v>132</v>
      </c>
      <c r="BV17" s="228">
        <f t="shared" si="15"/>
        <v>160</v>
      </c>
      <c r="BW17" s="71">
        <v>5</v>
      </c>
      <c r="BX17" s="61" t="s">
        <v>132</v>
      </c>
      <c r="BY17" s="228">
        <f t="shared" si="16"/>
        <v>159</v>
      </c>
      <c r="BZ17" s="71">
        <v>5</v>
      </c>
      <c r="CA17" s="61" t="s">
        <v>132</v>
      </c>
      <c r="CB17" s="228">
        <f t="shared" si="17"/>
        <v>172</v>
      </c>
      <c r="CC17" s="71">
        <v>5</v>
      </c>
      <c r="CD17" s="61" t="s">
        <v>132</v>
      </c>
      <c r="CE17" s="120" t="s">
        <v>181</v>
      </c>
      <c r="CF17" s="120" t="s">
        <v>136</v>
      </c>
      <c r="CG17" s="228">
        <v>147</v>
      </c>
      <c r="CH17" s="71">
        <v>5</v>
      </c>
      <c r="CI17" s="61" t="s">
        <v>132</v>
      </c>
      <c r="CJ17" s="228">
        <f t="shared" si="18"/>
        <v>160</v>
      </c>
      <c r="CK17" s="71">
        <v>5</v>
      </c>
      <c r="CL17" s="61" t="s">
        <v>132</v>
      </c>
      <c r="CM17" s="228">
        <f t="shared" si="19"/>
        <v>159</v>
      </c>
      <c r="CN17" s="71">
        <v>5</v>
      </c>
      <c r="CO17" s="61" t="s">
        <v>132</v>
      </c>
      <c r="CP17" s="228">
        <f t="shared" si="20"/>
        <v>172</v>
      </c>
      <c r="CQ17" s="71">
        <v>5</v>
      </c>
      <c r="CR17" s="61" t="s">
        <v>132</v>
      </c>
      <c r="CS17" s="228">
        <v>147</v>
      </c>
      <c r="CT17" s="71">
        <v>5</v>
      </c>
      <c r="CU17" s="61" t="s">
        <v>132</v>
      </c>
      <c r="CV17" s="228">
        <f t="shared" si="21"/>
        <v>160</v>
      </c>
      <c r="CW17" s="71">
        <v>5</v>
      </c>
      <c r="CX17" s="61" t="s">
        <v>132</v>
      </c>
      <c r="CY17" s="228">
        <f t="shared" si="22"/>
        <v>159</v>
      </c>
      <c r="CZ17" s="71">
        <v>5</v>
      </c>
      <c r="DA17" s="61" t="s">
        <v>132</v>
      </c>
      <c r="DB17" s="228">
        <f t="shared" si="23"/>
        <v>172</v>
      </c>
      <c r="DC17" s="71">
        <v>5</v>
      </c>
      <c r="DD17" s="61" t="s">
        <v>132</v>
      </c>
    </row>
    <row r="18" spans="1:108" ht="16.5" thickBot="1" x14ac:dyDescent="0.25">
      <c r="A18" s="445"/>
      <c r="B18" s="6" t="s">
        <v>16</v>
      </c>
      <c r="C18" s="10" t="s">
        <v>202</v>
      </c>
      <c r="D18" s="120" t="s">
        <v>179</v>
      </c>
      <c r="E18" s="120" t="s">
        <v>4</v>
      </c>
      <c r="F18" s="120" t="s">
        <v>4</v>
      </c>
      <c r="G18" s="228">
        <v>88</v>
      </c>
      <c r="H18" s="71" t="s">
        <v>4</v>
      </c>
      <c r="I18" s="115" t="s">
        <v>130</v>
      </c>
      <c r="J18" s="228">
        <f t="shared" si="0"/>
        <v>103</v>
      </c>
      <c r="K18" s="71" t="s">
        <v>4</v>
      </c>
      <c r="L18" s="115" t="s">
        <v>130</v>
      </c>
      <c r="M18" s="228">
        <f t="shared" si="1"/>
        <v>102</v>
      </c>
      <c r="N18" s="71" t="s">
        <v>4</v>
      </c>
      <c r="O18" s="115" t="s">
        <v>130</v>
      </c>
      <c r="P18" s="228">
        <f t="shared" si="2"/>
        <v>117</v>
      </c>
      <c r="Q18" s="71" t="s">
        <v>4</v>
      </c>
      <c r="R18" s="115" t="s">
        <v>130</v>
      </c>
      <c r="S18" s="228">
        <v>88</v>
      </c>
      <c r="T18" s="71" t="s">
        <v>4</v>
      </c>
      <c r="U18" s="115" t="s">
        <v>130</v>
      </c>
      <c r="V18" s="228">
        <f t="shared" si="3"/>
        <v>103</v>
      </c>
      <c r="W18" s="71" t="s">
        <v>4</v>
      </c>
      <c r="X18" s="115" t="s">
        <v>130</v>
      </c>
      <c r="Y18" s="228">
        <f t="shared" si="4"/>
        <v>102</v>
      </c>
      <c r="Z18" s="71" t="s">
        <v>4</v>
      </c>
      <c r="AA18" s="115" t="s">
        <v>130</v>
      </c>
      <c r="AB18" s="228">
        <f t="shared" si="5"/>
        <v>117</v>
      </c>
      <c r="AC18" s="71" t="s">
        <v>4</v>
      </c>
      <c r="AD18" s="115" t="s">
        <v>130</v>
      </c>
      <c r="AE18" s="120" t="s">
        <v>4</v>
      </c>
      <c r="AF18" s="120" t="s">
        <v>4</v>
      </c>
      <c r="AG18" s="228">
        <v>94</v>
      </c>
      <c r="AH18" s="71" t="s">
        <v>4</v>
      </c>
      <c r="AI18" s="115" t="s">
        <v>130</v>
      </c>
      <c r="AJ18" s="228">
        <f t="shared" si="6"/>
        <v>108</v>
      </c>
      <c r="AK18" s="71" t="s">
        <v>4</v>
      </c>
      <c r="AL18" s="115" t="s">
        <v>130</v>
      </c>
      <c r="AM18" s="228">
        <f t="shared" si="7"/>
        <v>106</v>
      </c>
      <c r="AN18" s="71" t="s">
        <v>4</v>
      </c>
      <c r="AO18" s="115" t="s">
        <v>130</v>
      </c>
      <c r="AP18" s="228">
        <f t="shared" si="8"/>
        <v>120</v>
      </c>
      <c r="AQ18" s="71" t="s">
        <v>4</v>
      </c>
      <c r="AR18" s="115" t="s">
        <v>130</v>
      </c>
      <c r="AS18" s="228">
        <v>94</v>
      </c>
      <c r="AT18" s="71" t="s">
        <v>4</v>
      </c>
      <c r="AU18" s="115" t="s">
        <v>130</v>
      </c>
      <c r="AV18" s="228">
        <f t="shared" si="9"/>
        <v>108</v>
      </c>
      <c r="AW18" s="71" t="s">
        <v>4</v>
      </c>
      <c r="AX18" s="115" t="s">
        <v>130</v>
      </c>
      <c r="AY18" s="228">
        <f t="shared" si="10"/>
        <v>106</v>
      </c>
      <c r="AZ18" s="71" t="s">
        <v>4</v>
      </c>
      <c r="BA18" s="115" t="s">
        <v>130</v>
      </c>
      <c r="BB18" s="228">
        <f t="shared" si="11"/>
        <v>120</v>
      </c>
      <c r="BC18" s="71" t="s">
        <v>4</v>
      </c>
      <c r="BD18" s="115" t="s">
        <v>130</v>
      </c>
      <c r="BE18" s="120" t="s">
        <v>182</v>
      </c>
      <c r="BF18" s="120" t="s">
        <v>136</v>
      </c>
      <c r="BG18" s="228">
        <v>142</v>
      </c>
      <c r="BH18" s="71">
        <v>90</v>
      </c>
      <c r="BI18" s="115" t="s">
        <v>130</v>
      </c>
      <c r="BJ18" s="228">
        <f t="shared" si="12"/>
        <v>155</v>
      </c>
      <c r="BK18" s="71">
        <v>90</v>
      </c>
      <c r="BL18" s="115" t="s">
        <v>130</v>
      </c>
      <c r="BM18" s="228">
        <f t="shared" si="13"/>
        <v>154</v>
      </c>
      <c r="BN18" s="71">
        <v>90</v>
      </c>
      <c r="BO18" s="115" t="s">
        <v>130</v>
      </c>
      <c r="BP18" s="228">
        <f t="shared" si="14"/>
        <v>167</v>
      </c>
      <c r="BQ18" s="71">
        <v>90</v>
      </c>
      <c r="BR18" s="115" t="s">
        <v>130</v>
      </c>
      <c r="BS18" s="228">
        <v>142</v>
      </c>
      <c r="BT18" s="71">
        <v>90</v>
      </c>
      <c r="BU18" s="115" t="s">
        <v>130</v>
      </c>
      <c r="BV18" s="228">
        <f t="shared" si="15"/>
        <v>155</v>
      </c>
      <c r="BW18" s="71">
        <v>90</v>
      </c>
      <c r="BX18" s="115" t="s">
        <v>130</v>
      </c>
      <c r="BY18" s="228">
        <f t="shared" si="16"/>
        <v>154</v>
      </c>
      <c r="BZ18" s="71">
        <v>90</v>
      </c>
      <c r="CA18" s="115" t="s">
        <v>130</v>
      </c>
      <c r="CB18" s="228">
        <f t="shared" si="17"/>
        <v>167</v>
      </c>
      <c r="CC18" s="71">
        <v>90</v>
      </c>
      <c r="CD18" s="115" t="s">
        <v>130</v>
      </c>
      <c r="CE18" s="120" t="s">
        <v>182</v>
      </c>
      <c r="CF18" s="120" t="s">
        <v>136</v>
      </c>
      <c r="CG18" s="228">
        <v>142</v>
      </c>
      <c r="CH18" s="71">
        <v>90</v>
      </c>
      <c r="CI18" s="115" t="s">
        <v>130</v>
      </c>
      <c r="CJ18" s="228">
        <f t="shared" si="18"/>
        <v>155</v>
      </c>
      <c r="CK18" s="71">
        <v>90</v>
      </c>
      <c r="CL18" s="115" t="s">
        <v>130</v>
      </c>
      <c r="CM18" s="228">
        <f t="shared" si="19"/>
        <v>154</v>
      </c>
      <c r="CN18" s="71">
        <v>90</v>
      </c>
      <c r="CO18" s="115" t="s">
        <v>130</v>
      </c>
      <c r="CP18" s="228">
        <f t="shared" si="20"/>
        <v>167</v>
      </c>
      <c r="CQ18" s="71">
        <v>90</v>
      </c>
      <c r="CR18" s="115" t="s">
        <v>130</v>
      </c>
      <c r="CS18" s="228">
        <v>142</v>
      </c>
      <c r="CT18" s="71">
        <v>90</v>
      </c>
      <c r="CU18" s="115" t="s">
        <v>130</v>
      </c>
      <c r="CV18" s="228">
        <f t="shared" si="21"/>
        <v>155</v>
      </c>
      <c r="CW18" s="71">
        <v>90</v>
      </c>
      <c r="CX18" s="115" t="s">
        <v>130</v>
      </c>
      <c r="CY18" s="228">
        <f t="shared" si="22"/>
        <v>154</v>
      </c>
      <c r="CZ18" s="71">
        <v>90</v>
      </c>
      <c r="DA18" s="115" t="s">
        <v>130</v>
      </c>
      <c r="DB18" s="228">
        <f t="shared" si="23"/>
        <v>167</v>
      </c>
      <c r="DC18" s="71">
        <v>90</v>
      </c>
      <c r="DD18" s="115" t="s">
        <v>130</v>
      </c>
    </row>
    <row r="19" spans="1:108" ht="16.5" thickBot="1" x14ac:dyDescent="0.25">
      <c r="A19" s="445"/>
      <c r="B19" s="6" t="s">
        <v>17</v>
      </c>
      <c r="C19" s="10" t="s">
        <v>202</v>
      </c>
      <c r="D19" s="120" t="s">
        <v>179</v>
      </c>
      <c r="E19" s="120" t="s">
        <v>4</v>
      </c>
      <c r="F19" s="120" t="s">
        <v>4</v>
      </c>
      <c r="G19" s="228">
        <v>88</v>
      </c>
      <c r="H19" s="71" t="s">
        <v>4</v>
      </c>
      <c r="I19" s="61" t="s">
        <v>132</v>
      </c>
      <c r="J19" s="228">
        <f t="shared" si="0"/>
        <v>103</v>
      </c>
      <c r="K19" s="71" t="s">
        <v>4</v>
      </c>
      <c r="L19" s="61" t="s">
        <v>132</v>
      </c>
      <c r="M19" s="228">
        <f t="shared" si="1"/>
        <v>102</v>
      </c>
      <c r="N19" s="71" t="s">
        <v>4</v>
      </c>
      <c r="O19" s="61" t="s">
        <v>132</v>
      </c>
      <c r="P19" s="228">
        <f t="shared" si="2"/>
        <v>117</v>
      </c>
      <c r="Q19" s="71" t="s">
        <v>4</v>
      </c>
      <c r="R19" s="61" t="s">
        <v>132</v>
      </c>
      <c r="S19" s="228">
        <v>88</v>
      </c>
      <c r="T19" s="71" t="s">
        <v>4</v>
      </c>
      <c r="U19" s="61" t="s">
        <v>132</v>
      </c>
      <c r="V19" s="228">
        <f t="shared" si="3"/>
        <v>103</v>
      </c>
      <c r="W19" s="71" t="s">
        <v>4</v>
      </c>
      <c r="X19" s="61" t="s">
        <v>132</v>
      </c>
      <c r="Y19" s="228">
        <f t="shared" si="4"/>
        <v>102</v>
      </c>
      <c r="Z19" s="71" t="s">
        <v>4</v>
      </c>
      <c r="AA19" s="61" t="s">
        <v>132</v>
      </c>
      <c r="AB19" s="228">
        <f t="shared" si="5"/>
        <v>117</v>
      </c>
      <c r="AC19" s="71" t="s">
        <v>4</v>
      </c>
      <c r="AD19" s="61" t="s">
        <v>132</v>
      </c>
      <c r="AE19" s="120" t="s">
        <v>4</v>
      </c>
      <c r="AF19" s="120" t="s">
        <v>4</v>
      </c>
      <c r="AG19" s="228">
        <v>94</v>
      </c>
      <c r="AH19" s="71" t="s">
        <v>4</v>
      </c>
      <c r="AI19" s="61" t="s">
        <v>132</v>
      </c>
      <c r="AJ19" s="228">
        <f t="shared" si="6"/>
        <v>108</v>
      </c>
      <c r="AK19" s="71" t="s">
        <v>4</v>
      </c>
      <c r="AL19" s="61" t="s">
        <v>132</v>
      </c>
      <c r="AM19" s="228">
        <f t="shared" si="7"/>
        <v>106</v>
      </c>
      <c r="AN19" s="71" t="s">
        <v>4</v>
      </c>
      <c r="AO19" s="61" t="s">
        <v>132</v>
      </c>
      <c r="AP19" s="228">
        <f t="shared" si="8"/>
        <v>120</v>
      </c>
      <c r="AQ19" s="71" t="s">
        <v>4</v>
      </c>
      <c r="AR19" s="61" t="s">
        <v>132</v>
      </c>
      <c r="AS19" s="228">
        <v>94</v>
      </c>
      <c r="AT19" s="71" t="s">
        <v>4</v>
      </c>
      <c r="AU19" s="61" t="s">
        <v>132</v>
      </c>
      <c r="AV19" s="228">
        <f t="shared" si="9"/>
        <v>108</v>
      </c>
      <c r="AW19" s="71" t="s">
        <v>4</v>
      </c>
      <c r="AX19" s="61" t="s">
        <v>132</v>
      </c>
      <c r="AY19" s="228">
        <f t="shared" si="10"/>
        <v>106</v>
      </c>
      <c r="AZ19" s="71" t="s">
        <v>4</v>
      </c>
      <c r="BA19" s="61" t="s">
        <v>132</v>
      </c>
      <c r="BB19" s="228">
        <f t="shared" si="11"/>
        <v>120</v>
      </c>
      <c r="BC19" s="71" t="s">
        <v>4</v>
      </c>
      <c r="BD19" s="61" t="s">
        <v>132</v>
      </c>
      <c r="BE19" s="120" t="s">
        <v>181</v>
      </c>
      <c r="BF19" s="120" t="s">
        <v>136</v>
      </c>
      <c r="BG19" s="228">
        <v>140</v>
      </c>
      <c r="BH19" s="71">
        <v>5</v>
      </c>
      <c r="BI19" s="61" t="s">
        <v>132</v>
      </c>
      <c r="BJ19" s="228">
        <f t="shared" si="12"/>
        <v>153</v>
      </c>
      <c r="BK19" s="71">
        <v>5</v>
      </c>
      <c r="BL19" s="61" t="s">
        <v>132</v>
      </c>
      <c r="BM19" s="228">
        <f t="shared" si="13"/>
        <v>152</v>
      </c>
      <c r="BN19" s="71">
        <v>5</v>
      </c>
      <c r="BO19" s="61" t="s">
        <v>132</v>
      </c>
      <c r="BP19" s="228">
        <f t="shared" si="14"/>
        <v>165</v>
      </c>
      <c r="BQ19" s="71">
        <v>5</v>
      </c>
      <c r="BR19" s="61" t="s">
        <v>132</v>
      </c>
      <c r="BS19" s="228">
        <v>140</v>
      </c>
      <c r="BT19" s="71">
        <v>5</v>
      </c>
      <c r="BU19" s="61" t="s">
        <v>132</v>
      </c>
      <c r="BV19" s="228">
        <f t="shared" si="15"/>
        <v>153</v>
      </c>
      <c r="BW19" s="71">
        <v>5</v>
      </c>
      <c r="BX19" s="61" t="s">
        <v>132</v>
      </c>
      <c r="BY19" s="228">
        <f t="shared" si="16"/>
        <v>152</v>
      </c>
      <c r="BZ19" s="71">
        <v>5</v>
      </c>
      <c r="CA19" s="61" t="s">
        <v>132</v>
      </c>
      <c r="CB19" s="228">
        <f t="shared" si="17"/>
        <v>165</v>
      </c>
      <c r="CC19" s="71">
        <v>5</v>
      </c>
      <c r="CD19" s="61" t="s">
        <v>132</v>
      </c>
      <c r="CE19" s="120" t="s">
        <v>181</v>
      </c>
      <c r="CF19" s="120" t="s">
        <v>136</v>
      </c>
      <c r="CG19" s="228">
        <v>140</v>
      </c>
      <c r="CH19" s="71">
        <v>5</v>
      </c>
      <c r="CI19" s="61" t="s">
        <v>132</v>
      </c>
      <c r="CJ19" s="228">
        <f t="shared" si="18"/>
        <v>153</v>
      </c>
      <c r="CK19" s="71">
        <v>5</v>
      </c>
      <c r="CL19" s="61" t="s">
        <v>132</v>
      </c>
      <c r="CM19" s="228">
        <f t="shared" si="19"/>
        <v>152</v>
      </c>
      <c r="CN19" s="71">
        <v>5</v>
      </c>
      <c r="CO19" s="61" t="s">
        <v>132</v>
      </c>
      <c r="CP19" s="228">
        <f t="shared" si="20"/>
        <v>165</v>
      </c>
      <c r="CQ19" s="71">
        <v>5</v>
      </c>
      <c r="CR19" s="61" t="s">
        <v>132</v>
      </c>
      <c r="CS19" s="228">
        <v>140</v>
      </c>
      <c r="CT19" s="71">
        <v>5</v>
      </c>
      <c r="CU19" s="61" t="s">
        <v>132</v>
      </c>
      <c r="CV19" s="228">
        <f t="shared" si="21"/>
        <v>153</v>
      </c>
      <c r="CW19" s="71">
        <v>5</v>
      </c>
      <c r="CX19" s="61" t="s">
        <v>132</v>
      </c>
      <c r="CY19" s="228">
        <f t="shared" si="22"/>
        <v>152</v>
      </c>
      <c r="CZ19" s="71">
        <v>5</v>
      </c>
      <c r="DA19" s="61" t="s">
        <v>132</v>
      </c>
      <c r="DB19" s="228">
        <f t="shared" si="23"/>
        <v>165</v>
      </c>
      <c r="DC19" s="71">
        <v>5</v>
      </c>
      <c r="DD19" s="61" t="s">
        <v>132</v>
      </c>
    </row>
    <row r="20" spans="1:108" ht="16.5" thickBot="1" x14ac:dyDescent="0.25">
      <c r="A20" s="445"/>
      <c r="B20" s="6" t="s">
        <v>18</v>
      </c>
      <c r="C20" s="10" t="s">
        <v>202</v>
      </c>
      <c r="D20" s="120" t="s">
        <v>179</v>
      </c>
      <c r="E20" s="120" t="s">
        <v>4</v>
      </c>
      <c r="F20" s="120" t="s">
        <v>4</v>
      </c>
      <c r="G20" s="228">
        <v>88</v>
      </c>
      <c r="H20" s="71" t="s">
        <v>4</v>
      </c>
      <c r="I20" s="115" t="s">
        <v>130</v>
      </c>
      <c r="J20" s="228">
        <f t="shared" si="0"/>
        <v>103</v>
      </c>
      <c r="K20" s="71" t="s">
        <v>4</v>
      </c>
      <c r="L20" s="115" t="s">
        <v>130</v>
      </c>
      <c r="M20" s="228">
        <f t="shared" si="1"/>
        <v>102</v>
      </c>
      <c r="N20" s="71" t="s">
        <v>4</v>
      </c>
      <c r="O20" s="115" t="s">
        <v>130</v>
      </c>
      <c r="P20" s="228">
        <f t="shared" si="2"/>
        <v>117</v>
      </c>
      <c r="Q20" s="71" t="s">
        <v>4</v>
      </c>
      <c r="R20" s="115" t="s">
        <v>130</v>
      </c>
      <c r="S20" s="228">
        <v>88</v>
      </c>
      <c r="T20" s="71" t="s">
        <v>4</v>
      </c>
      <c r="U20" s="115" t="s">
        <v>130</v>
      </c>
      <c r="V20" s="228">
        <f t="shared" si="3"/>
        <v>103</v>
      </c>
      <c r="W20" s="71" t="s">
        <v>4</v>
      </c>
      <c r="X20" s="115" t="s">
        <v>130</v>
      </c>
      <c r="Y20" s="228">
        <f t="shared" si="4"/>
        <v>102</v>
      </c>
      <c r="Z20" s="71" t="s">
        <v>4</v>
      </c>
      <c r="AA20" s="115" t="s">
        <v>130</v>
      </c>
      <c r="AB20" s="228">
        <f t="shared" si="5"/>
        <v>117</v>
      </c>
      <c r="AC20" s="71" t="s">
        <v>4</v>
      </c>
      <c r="AD20" s="115" t="s">
        <v>130</v>
      </c>
      <c r="AE20" s="120" t="s">
        <v>4</v>
      </c>
      <c r="AF20" s="120" t="s">
        <v>4</v>
      </c>
      <c r="AG20" s="228">
        <v>94</v>
      </c>
      <c r="AH20" s="71" t="s">
        <v>4</v>
      </c>
      <c r="AI20" s="115" t="s">
        <v>130</v>
      </c>
      <c r="AJ20" s="228">
        <f t="shared" si="6"/>
        <v>108</v>
      </c>
      <c r="AK20" s="71" t="s">
        <v>4</v>
      </c>
      <c r="AL20" s="115" t="s">
        <v>130</v>
      </c>
      <c r="AM20" s="228">
        <f t="shared" si="7"/>
        <v>106</v>
      </c>
      <c r="AN20" s="71" t="s">
        <v>4</v>
      </c>
      <c r="AO20" s="115" t="s">
        <v>130</v>
      </c>
      <c r="AP20" s="228">
        <f t="shared" si="8"/>
        <v>120</v>
      </c>
      <c r="AQ20" s="71" t="s">
        <v>4</v>
      </c>
      <c r="AR20" s="115" t="s">
        <v>130</v>
      </c>
      <c r="AS20" s="228">
        <v>94</v>
      </c>
      <c r="AT20" s="71" t="s">
        <v>4</v>
      </c>
      <c r="AU20" s="115" t="s">
        <v>130</v>
      </c>
      <c r="AV20" s="228">
        <f t="shared" si="9"/>
        <v>108</v>
      </c>
      <c r="AW20" s="71" t="s">
        <v>4</v>
      </c>
      <c r="AX20" s="115" t="s">
        <v>130</v>
      </c>
      <c r="AY20" s="228">
        <f t="shared" si="10"/>
        <v>106</v>
      </c>
      <c r="AZ20" s="71" t="s">
        <v>4</v>
      </c>
      <c r="BA20" s="115" t="s">
        <v>130</v>
      </c>
      <c r="BB20" s="228">
        <f t="shared" si="11"/>
        <v>120</v>
      </c>
      <c r="BC20" s="71" t="s">
        <v>4</v>
      </c>
      <c r="BD20" s="115" t="s">
        <v>130</v>
      </c>
      <c r="BE20" s="120" t="s">
        <v>182</v>
      </c>
      <c r="BF20" s="120" t="s">
        <v>136</v>
      </c>
      <c r="BG20" s="228">
        <v>135</v>
      </c>
      <c r="BH20" s="71">
        <v>90</v>
      </c>
      <c r="BI20" s="115" t="s">
        <v>130</v>
      </c>
      <c r="BJ20" s="228">
        <f t="shared" si="12"/>
        <v>148</v>
      </c>
      <c r="BK20" s="71">
        <v>90</v>
      </c>
      <c r="BL20" s="115" t="s">
        <v>130</v>
      </c>
      <c r="BM20" s="228">
        <f t="shared" si="13"/>
        <v>147</v>
      </c>
      <c r="BN20" s="71">
        <v>90</v>
      </c>
      <c r="BO20" s="115" t="s">
        <v>130</v>
      </c>
      <c r="BP20" s="228">
        <f t="shared" si="14"/>
        <v>160</v>
      </c>
      <c r="BQ20" s="71">
        <v>90</v>
      </c>
      <c r="BR20" s="115" t="s">
        <v>130</v>
      </c>
      <c r="BS20" s="228">
        <v>135</v>
      </c>
      <c r="BT20" s="71">
        <v>90</v>
      </c>
      <c r="BU20" s="115" t="s">
        <v>130</v>
      </c>
      <c r="BV20" s="228">
        <f t="shared" si="15"/>
        <v>148</v>
      </c>
      <c r="BW20" s="71">
        <v>90</v>
      </c>
      <c r="BX20" s="115" t="s">
        <v>130</v>
      </c>
      <c r="BY20" s="228">
        <f t="shared" si="16"/>
        <v>147</v>
      </c>
      <c r="BZ20" s="71">
        <v>90</v>
      </c>
      <c r="CA20" s="115" t="s">
        <v>130</v>
      </c>
      <c r="CB20" s="228">
        <f t="shared" si="17"/>
        <v>160</v>
      </c>
      <c r="CC20" s="71">
        <v>90</v>
      </c>
      <c r="CD20" s="115" t="s">
        <v>130</v>
      </c>
      <c r="CE20" s="120" t="s">
        <v>182</v>
      </c>
      <c r="CF20" s="120" t="s">
        <v>136</v>
      </c>
      <c r="CG20" s="228">
        <v>135</v>
      </c>
      <c r="CH20" s="71">
        <v>90</v>
      </c>
      <c r="CI20" s="115" t="s">
        <v>130</v>
      </c>
      <c r="CJ20" s="228">
        <f t="shared" si="18"/>
        <v>148</v>
      </c>
      <c r="CK20" s="71">
        <v>90</v>
      </c>
      <c r="CL20" s="115" t="s">
        <v>130</v>
      </c>
      <c r="CM20" s="228">
        <f t="shared" si="19"/>
        <v>147</v>
      </c>
      <c r="CN20" s="71">
        <v>90</v>
      </c>
      <c r="CO20" s="115" t="s">
        <v>130</v>
      </c>
      <c r="CP20" s="228">
        <f t="shared" si="20"/>
        <v>160</v>
      </c>
      <c r="CQ20" s="71">
        <v>90</v>
      </c>
      <c r="CR20" s="115" t="s">
        <v>130</v>
      </c>
      <c r="CS20" s="228">
        <v>135</v>
      </c>
      <c r="CT20" s="71">
        <v>90</v>
      </c>
      <c r="CU20" s="115" t="s">
        <v>130</v>
      </c>
      <c r="CV20" s="228">
        <f t="shared" si="21"/>
        <v>148</v>
      </c>
      <c r="CW20" s="71">
        <v>90</v>
      </c>
      <c r="CX20" s="115" t="s">
        <v>130</v>
      </c>
      <c r="CY20" s="228">
        <f t="shared" si="22"/>
        <v>147</v>
      </c>
      <c r="CZ20" s="71">
        <v>90</v>
      </c>
      <c r="DA20" s="115" t="s">
        <v>130</v>
      </c>
      <c r="DB20" s="228">
        <f t="shared" si="23"/>
        <v>160</v>
      </c>
      <c r="DC20" s="71">
        <v>90</v>
      </c>
      <c r="DD20" s="115" t="s">
        <v>130</v>
      </c>
    </row>
    <row r="21" spans="1:108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20" t="s">
        <v>4</v>
      </c>
      <c r="F21" s="120" t="s">
        <v>4</v>
      </c>
      <c r="G21" s="228">
        <v>88</v>
      </c>
      <c r="H21" s="71" t="s">
        <v>4</v>
      </c>
      <c r="I21" s="61" t="s">
        <v>132</v>
      </c>
      <c r="J21" s="228">
        <f t="shared" si="0"/>
        <v>103</v>
      </c>
      <c r="K21" s="71" t="s">
        <v>4</v>
      </c>
      <c r="L21" s="61" t="s">
        <v>132</v>
      </c>
      <c r="M21" s="228">
        <f t="shared" si="1"/>
        <v>102</v>
      </c>
      <c r="N21" s="71" t="s">
        <v>4</v>
      </c>
      <c r="O21" s="61" t="s">
        <v>132</v>
      </c>
      <c r="P21" s="228">
        <f t="shared" si="2"/>
        <v>117</v>
      </c>
      <c r="Q21" s="71" t="s">
        <v>4</v>
      </c>
      <c r="R21" s="61" t="s">
        <v>132</v>
      </c>
      <c r="S21" s="228">
        <v>88</v>
      </c>
      <c r="T21" s="71" t="s">
        <v>4</v>
      </c>
      <c r="U21" s="61" t="s">
        <v>132</v>
      </c>
      <c r="V21" s="228">
        <f t="shared" si="3"/>
        <v>103</v>
      </c>
      <c r="W21" s="71" t="s">
        <v>4</v>
      </c>
      <c r="X21" s="61" t="s">
        <v>132</v>
      </c>
      <c r="Y21" s="228">
        <f t="shared" si="4"/>
        <v>102</v>
      </c>
      <c r="Z21" s="71" t="s">
        <v>4</v>
      </c>
      <c r="AA21" s="61" t="s">
        <v>132</v>
      </c>
      <c r="AB21" s="228">
        <f t="shared" si="5"/>
        <v>117</v>
      </c>
      <c r="AC21" s="71" t="s">
        <v>4</v>
      </c>
      <c r="AD21" s="61" t="s">
        <v>132</v>
      </c>
      <c r="AE21" s="120" t="s">
        <v>4</v>
      </c>
      <c r="AF21" s="120" t="s">
        <v>4</v>
      </c>
      <c r="AG21" s="228">
        <v>94</v>
      </c>
      <c r="AH21" s="71" t="s">
        <v>4</v>
      </c>
      <c r="AI21" s="61" t="s">
        <v>132</v>
      </c>
      <c r="AJ21" s="228">
        <f t="shared" si="6"/>
        <v>108</v>
      </c>
      <c r="AK21" s="71" t="s">
        <v>4</v>
      </c>
      <c r="AL21" s="61" t="s">
        <v>132</v>
      </c>
      <c r="AM21" s="228">
        <f t="shared" si="7"/>
        <v>106</v>
      </c>
      <c r="AN21" s="71" t="s">
        <v>4</v>
      </c>
      <c r="AO21" s="61" t="s">
        <v>132</v>
      </c>
      <c r="AP21" s="228">
        <f t="shared" si="8"/>
        <v>120</v>
      </c>
      <c r="AQ21" s="71" t="s">
        <v>4</v>
      </c>
      <c r="AR21" s="61" t="s">
        <v>132</v>
      </c>
      <c r="AS21" s="228">
        <v>94</v>
      </c>
      <c r="AT21" s="71" t="s">
        <v>4</v>
      </c>
      <c r="AU21" s="61" t="s">
        <v>132</v>
      </c>
      <c r="AV21" s="228">
        <f t="shared" si="9"/>
        <v>108</v>
      </c>
      <c r="AW21" s="71" t="s">
        <v>4</v>
      </c>
      <c r="AX21" s="61" t="s">
        <v>132</v>
      </c>
      <c r="AY21" s="228">
        <f t="shared" si="10"/>
        <v>106</v>
      </c>
      <c r="AZ21" s="71" t="s">
        <v>4</v>
      </c>
      <c r="BA21" s="61" t="s">
        <v>132</v>
      </c>
      <c r="BB21" s="228">
        <f t="shared" si="11"/>
        <v>120</v>
      </c>
      <c r="BC21" s="71" t="s">
        <v>4</v>
      </c>
      <c r="BD21" s="61" t="s">
        <v>132</v>
      </c>
      <c r="BE21" s="120" t="s">
        <v>4</v>
      </c>
      <c r="BF21" s="120" t="s">
        <v>4</v>
      </c>
      <c r="BG21" s="228">
        <v>133</v>
      </c>
      <c r="BH21" s="71" t="s">
        <v>4</v>
      </c>
      <c r="BI21" s="61" t="s">
        <v>132</v>
      </c>
      <c r="BJ21" s="228">
        <f t="shared" si="12"/>
        <v>146</v>
      </c>
      <c r="BK21" s="71" t="s">
        <v>4</v>
      </c>
      <c r="BL21" s="61" t="s">
        <v>132</v>
      </c>
      <c r="BM21" s="228">
        <f t="shared" si="13"/>
        <v>145</v>
      </c>
      <c r="BN21" s="71" t="s">
        <v>4</v>
      </c>
      <c r="BO21" s="61" t="s">
        <v>132</v>
      </c>
      <c r="BP21" s="228">
        <f t="shared" si="14"/>
        <v>158</v>
      </c>
      <c r="BQ21" s="71" t="s">
        <v>4</v>
      </c>
      <c r="BR21" s="61" t="s">
        <v>132</v>
      </c>
      <c r="BS21" s="228">
        <v>133</v>
      </c>
      <c r="BT21" s="71" t="s">
        <v>4</v>
      </c>
      <c r="BU21" s="61" t="s">
        <v>132</v>
      </c>
      <c r="BV21" s="228">
        <f t="shared" si="15"/>
        <v>146</v>
      </c>
      <c r="BW21" s="71" t="s">
        <v>4</v>
      </c>
      <c r="BX21" s="61" t="s">
        <v>132</v>
      </c>
      <c r="BY21" s="228">
        <f t="shared" si="16"/>
        <v>145</v>
      </c>
      <c r="BZ21" s="71" t="s">
        <v>4</v>
      </c>
      <c r="CA21" s="61" t="s">
        <v>132</v>
      </c>
      <c r="CB21" s="228">
        <f t="shared" si="17"/>
        <v>158</v>
      </c>
      <c r="CC21" s="71" t="s">
        <v>4</v>
      </c>
      <c r="CD21" s="61" t="s">
        <v>132</v>
      </c>
      <c r="CE21" s="120" t="s">
        <v>4</v>
      </c>
      <c r="CF21" s="120" t="s">
        <v>4</v>
      </c>
      <c r="CG21" s="228">
        <v>133</v>
      </c>
      <c r="CH21" s="71" t="s">
        <v>4</v>
      </c>
      <c r="CI21" s="61" t="s">
        <v>132</v>
      </c>
      <c r="CJ21" s="228">
        <f t="shared" si="18"/>
        <v>146</v>
      </c>
      <c r="CK21" s="71" t="s">
        <v>4</v>
      </c>
      <c r="CL21" s="61" t="s">
        <v>132</v>
      </c>
      <c r="CM21" s="228">
        <f t="shared" si="19"/>
        <v>145</v>
      </c>
      <c r="CN21" s="71" t="s">
        <v>4</v>
      </c>
      <c r="CO21" s="61" t="s">
        <v>132</v>
      </c>
      <c r="CP21" s="228">
        <f t="shared" si="20"/>
        <v>158</v>
      </c>
      <c r="CQ21" s="71" t="s">
        <v>4</v>
      </c>
      <c r="CR21" s="61" t="s">
        <v>132</v>
      </c>
      <c r="CS21" s="228">
        <v>133</v>
      </c>
      <c r="CT21" s="71" t="s">
        <v>4</v>
      </c>
      <c r="CU21" s="61" t="s">
        <v>132</v>
      </c>
      <c r="CV21" s="228">
        <f t="shared" si="21"/>
        <v>146</v>
      </c>
      <c r="CW21" s="71" t="s">
        <v>4</v>
      </c>
      <c r="CX21" s="61" t="s">
        <v>132</v>
      </c>
      <c r="CY21" s="228">
        <f t="shared" si="22"/>
        <v>145</v>
      </c>
      <c r="CZ21" s="71" t="s">
        <v>4</v>
      </c>
      <c r="DA21" s="61" t="s">
        <v>132</v>
      </c>
      <c r="DB21" s="228">
        <f t="shared" si="23"/>
        <v>158</v>
      </c>
      <c r="DC21" s="71" t="s">
        <v>4</v>
      </c>
      <c r="DD21" s="61" t="s">
        <v>132</v>
      </c>
    </row>
    <row r="22" spans="1:108" ht="16.5" thickBot="1" x14ac:dyDescent="0.25">
      <c r="A22" s="446"/>
      <c r="B22" s="6" t="s">
        <v>20</v>
      </c>
      <c r="C22" s="10" t="s">
        <v>204</v>
      </c>
      <c r="D22" s="120" t="s">
        <v>179</v>
      </c>
      <c r="E22" s="120" t="s">
        <v>4</v>
      </c>
      <c r="F22" s="120" t="s">
        <v>4</v>
      </c>
      <c r="G22" s="229">
        <v>88</v>
      </c>
      <c r="H22" s="118" t="s">
        <v>4</v>
      </c>
      <c r="I22" s="110" t="s">
        <v>130</v>
      </c>
      <c r="J22" s="229">
        <f t="shared" si="0"/>
        <v>103</v>
      </c>
      <c r="K22" s="118" t="s">
        <v>4</v>
      </c>
      <c r="L22" s="110" t="s">
        <v>130</v>
      </c>
      <c r="M22" s="229">
        <f t="shared" si="1"/>
        <v>102</v>
      </c>
      <c r="N22" s="118" t="s">
        <v>4</v>
      </c>
      <c r="O22" s="110" t="s">
        <v>130</v>
      </c>
      <c r="P22" s="229">
        <f t="shared" si="2"/>
        <v>117</v>
      </c>
      <c r="Q22" s="118" t="s">
        <v>4</v>
      </c>
      <c r="R22" s="110" t="s">
        <v>130</v>
      </c>
      <c r="S22" s="229">
        <v>88</v>
      </c>
      <c r="T22" s="118" t="s">
        <v>4</v>
      </c>
      <c r="U22" s="110" t="s">
        <v>130</v>
      </c>
      <c r="V22" s="229">
        <f t="shared" si="3"/>
        <v>103</v>
      </c>
      <c r="W22" s="118" t="s">
        <v>4</v>
      </c>
      <c r="X22" s="110" t="s">
        <v>130</v>
      </c>
      <c r="Y22" s="229">
        <f t="shared" si="4"/>
        <v>102</v>
      </c>
      <c r="Z22" s="118" t="s">
        <v>4</v>
      </c>
      <c r="AA22" s="110" t="s">
        <v>130</v>
      </c>
      <c r="AB22" s="229">
        <f t="shared" si="5"/>
        <v>117</v>
      </c>
      <c r="AC22" s="118" t="s">
        <v>4</v>
      </c>
      <c r="AD22" s="110" t="s">
        <v>130</v>
      </c>
      <c r="AE22" s="120" t="s">
        <v>4</v>
      </c>
      <c r="AF22" s="120" t="s">
        <v>4</v>
      </c>
      <c r="AG22" s="229">
        <v>94</v>
      </c>
      <c r="AH22" s="118" t="s">
        <v>4</v>
      </c>
      <c r="AI22" s="110" t="s">
        <v>130</v>
      </c>
      <c r="AJ22" s="229">
        <f t="shared" si="6"/>
        <v>108</v>
      </c>
      <c r="AK22" s="118" t="s">
        <v>4</v>
      </c>
      <c r="AL22" s="110" t="s">
        <v>130</v>
      </c>
      <c r="AM22" s="229">
        <f t="shared" si="7"/>
        <v>106</v>
      </c>
      <c r="AN22" s="118" t="s">
        <v>4</v>
      </c>
      <c r="AO22" s="110" t="s">
        <v>130</v>
      </c>
      <c r="AP22" s="229">
        <f t="shared" si="8"/>
        <v>120</v>
      </c>
      <c r="AQ22" s="118" t="s">
        <v>4</v>
      </c>
      <c r="AR22" s="110" t="s">
        <v>130</v>
      </c>
      <c r="AS22" s="229">
        <v>94</v>
      </c>
      <c r="AT22" s="118" t="s">
        <v>4</v>
      </c>
      <c r="AU22" s="110" t="s">
        <v>130</v>
      </c>
      <c r="AV22" s="229">
        <f t="shared" si="9"/>
        <v>108</v>
      </c>
      <c r="AW22" s="118" t="s">
        <v>4</v>
      </c>
      <c r="AX22" s="110" t="s">
        <v>130</v>
      </c>
      <c r="AY22" s="229">
        <f t="shared" si="10"/>
        <v>106</v>
      </c>
      <c r="AZ22" s="118" t="s">
        <v>4</v>
      </c>
      <c r="BA22" s="110" t="s">
        <v>130</v>
      </c>
      <c r="BB22" s="229">
        <f t="shared" si="11"/>
        <v>120</v>
      </c>
      <c r="BC22" s="118" t="s">
        <v>4</v>
      </c>
      <c r="BD22" s="110" t="s">
        <v>130</v>
      </c>
      <c r="BE22" s="120" t="s">
        <v>4</v>
      </c>
      <c r="BF22" s="120" t="s">
        <v>4</v>
      </c>
      <c r="BG22" s="229">
        <v>133</v>
      </c>
      <c r="BH22" s="118" t="s">
        <v>4</v>
      </c>
      <c r="BI22" s="110" t="s">
        <v>130</v>
      </c>
      <c r="BJ22" s="229">
        <f t="shared" si="12"/>
        <v>146</v>
      </c>
      <c r="BK22" s="118" t="s">
        <v>4</v>
      </c>
      <c r="BL22" s="110" t="s">
        <v>130</v>
      </c>
      <c r="BM22" s="229">
        <f t="shared" si="13"/>
        <v>145</v>
      </c>
      <c r="BN22" s="118" t="s">
        <v>4</v>
      </c>
      <c r="BO22" s="110" t="s">
        <v>130</v>
      </c>
      <c r="BP22" s="229">
        <f t="shared" si="14"/>
        <v>158</v>
      </c>
      <c r="BQ22" s="118" t="s">
        <v>4</v>
      </c>
      <c r="BR22" s="110" t="s">
        <v>130</v>
      </c>
      <c r="BS22" s="229">
        <v>133</v>
      </c>
      <c r="BT22" s="118" t="s">
        <v>4</v>
      </c>
      <c r="BU22" s="110" t="s">
        <v>130</v>
      </c>
      <c r="BV22" s="229">
        <f t="shared" si="15"/>
        <v>146</v>
      </c>
      <c r="BW22" s="118" t="s">
        <v>4</v>
      </c>
      <c r="BX22" s="110" t="s">
        <v>130</v>
      </c>
      <c r="BY22" s="229">
        <f t="shared" si="16"/>
        <v>145</v>
      </c>
      <c r="BZ22" s="118" t="s">
        <v>4</v>
      </c>
      <c r="CA22" s="110" t="s">
        <v>130</v>
      </c>
      <c r="CB22" s="229">
        <f t="shared" si="17"/>
        <v>158</v>
      </c>
      <c r="CC22" s="118" t="s">
        <v>4</v>
      </c>
      <c r="CD22" s="110" t="s">
        <v>130</v>
      </c>
      <c r="CE22" s="120" t="s">
        <v>205</v>
      </c>
      <c r="CF22" s="120" t="s">
        <v>135</v>
      </c>
      <c r="CG22" s="229">
        <v>133</v>
      </c>
      <c r="CH22" s="118">
        <v>15</v>
      </c>
      <c r="CI22" s="110" t="s">
        <v>130</v>
      </c>
      <c r="CJ22" s="229">
        <f t="shared" si="18"/>
        <v>146</v>
      </c>
      <c r="CK22" s="118">
        <v>15</v>
      </c>
      <c r="CL22" s="110" t="s">
        <v>130</v>
      </c>
      <c r="CM22" s="229">
        <f t="shared" si="19"/>
        <v>145</v>
      </c>
      <c r="CN22" s="118">
        <v>15</v>
      </c>
      <c r="CO22" s="110" t="s">
        <v>130</v>
      </c>
      <c r="CP22" s="229">
        <f t="shared" si="20"/>
        <v>158</v>
      </c>
      <c r="CQ22" s="118">
        <v>15</v>
      </c>
      <c r="CR22" s="110" t="s">
        <v>130</v>
      </c>
      <c r="CS22" s="229">
        <v>133</v>
      </c>
      <c r="CT22" s="118">
        <v>15</v>
      </c>
      <c r="CU22" s="110" t="s">
        <v>130</v>
      </c>
      <c r="CV22" s="229">
        <f t="shared" si="21"/>
        <v>146</v>
      </c>
      <c r="CW22" s="118">
        <v>15</v>
      </c>
      <c r="CX22" s="110" t="s">
        <v>130</v>
      </c>
      <c r="CY22" s="229">
        <f t="shared" si="22"/>
        <v>145</v>
      </c>
      <c r="CZ22" s="118">
        <v>15</v>
      </c>
      <c r="DA22" s="110" t="s">
        <v>130</v>
      </c>
      <c r="DB22" s="229">
        <f t="shared" si="23"/>
        <v>158</v>
      </c>
      <c r="DC22" s="118">
        <v>15</v>
      </c>
      <c r="DD22" s="110" t="s">
        <v>130</v>
      </c>
    </row>
    <row r="23" spans="1:108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119" t="s">
        <v>4</v>
      </c>
      <c r="F23" s="119" t="s">
        <v>4</v>
      </c>
      <c r="G23" s="226">
        <v>88</v>
      </c>
      <c r="H23" s="69" t="s">
        <v>4</v>
      </c>
      <c r="I23" s="59" t="s">
        <v>130</v>
      </c>
      <c r="J23" s="226">
        <f t="shared" si="0"/>
        <v>103</v>
      </c>
      <c r="K23" s="69" t="s">
        <v>4</v>
      </c>
      <c r="L23" s="59" t="s">
        <v>130</v>
      </c>
      <c r="M23" s="226">
        <f t="shared" si="1"/>
        <v>102</v>
      </c>
      <c r="N23" s="69" t="s">
        <v>4</v>
      </c>
      <c r="O23" s="59" t="s">
        <v>130</v>
      </c>
      <c r="P23" s="226">
        <f t="shared" si="2"/>
        <v>117</v>
      </c>
      <c r="Q23" s="69" t="s">
        <v>4</v>
      </c>
      <c r="R23" s="59" t="s">
        <v>130</v>
      </c>
      <c r="S23" s="226">
        <v>88</v>
      </c>
      <c r="T23" s="69" t="s">
        <v>4</v>
      </c>
      <c r="U23" s="59" t="s">
        <v>130</v>
      </c>
      <c r="V23" s="226">
        <f t="shared" si="3"/>
        <v>103</v>
      </c>
      <c r="W23" s="69" t="s">
        <v>4</v>
      </c>
      <c r="X23" s="59" t="s">
        <v>130</v>
      </c>
      <c r="Y23" s="226">
        <f t="shared" si="4"/>
        <v>102</v>
      </c>
      <c r="Z23" s="69" t="s">
        <v>4</v>
      </c>
      <c r="AA23" s="59" t="s">
        <v>130</v>
      </c>
      <c r="AB23" s="226">
        <f t="shared" si="5"/>
        <v>117</v>
      </c>
      <c r="AC23" s="69" t="s">
        <v>4</v>
      </c>
      <c r="AD23" s="59" t="s">
        <v>130</v>
      </c>
      <c r="AE23" s="119" t="s">
        <v>4</v>
      </c>
      <c r="AF23" s="119" t="s">
        <v>4</v>
      </c>
      <c r="AG23" s="226">
        <v>94</v>
      </c>
      <c r="AH23" s="69" t="s">
        <v>4</v>
      </c>
      <c r="AI23" s="59" t="s">
        <v>130</v>
      </c>
      <c r="AJ23" s="226">
        <f t="shared" si="6"/>
        <v>108</v>
      </c>
      <c r="AK23" s="69" t="s">
        <v>4</v>
      </c>
      <c r="AL23" s="59" t="s">
        <v>130</v>
      </c>
      <c r="AM23" s="226">
        <f t="shared" si="7"/>
        <v>106</v>
      </c>
      <c r="AN23" s="69" t="s">
        <v>4</v>
      </c>
      <c r="AO23" s="59" t="s">
        <v>130</v>
      </c>
      <c r="AP23" s="226">
        <f t="shared" si="8"/>
        <v>120</v>
      </c>
      <c r="AQ23" s="69" t="s">
        <v>4</v>
      </c>
      <c r="AR23" s="59" t="s">
        <v>130</v>
      </c>
      <c r="AS23" s="226">
        <v>94</v>
      </c>
      <c r="AT23" s="69" t="s">
        <v>4</v>
      </c>
      <c r="AU23" s="59" t="s">
        <v>130</v>
      </c>
      <c r="AV23" s="226">
        <f t="shared" si="9"/>
        <v>108</v>
      </c>
      <c r="AW23" s="69" t="s">
        <v>4</v>
      </c>
      <c r="AX23" s="59" t="s">
        <v>130</v>
      </c>
      <c r="AY23" s="226">
        <f t="shared" si="10"/>
        <v>106</v>
      </c>
      <c r="AZ23" s="69" t="s">
        <v>4</v>
      </c>
      <c r="BA23" s="59" t="s">
        <v>130</v>
      </c>
      <c r="BB23" s="226">
        <f t="shared" si="11"/>
        <v>120</v>
      </c>
      <c r="BC23" s="69" t="s">
        <v>4</v>
      </c>
      <c r="BD23" s="59" t="s">
        <v>130</v>
      </c>
      <c r="BE23" s="119" t="s">
        <v>4</v>
      </c>
      <c r="BF23" s="119" t="s">
        <v>4</v>
      </c>
      <c r="BG23" s="226">
        <v>126</v>
      </c>
      <c r="BH23" s="69" t="s">
        <v>4</v>
      </c>
      <c r="BI23" s="59" t="s">
        <v>130</v>
      </c>
      <c r="BJ23" s="226">
        <f t="shared" si="12"/>
        <v>139</v>
      </c>
      <c r="BK23" s="69" t="s">
        <v>4</v>
      </c>
      <c r="BL23" s="59" t="s">
        <v>130</v>
      </c>
      <c r="BM23" s="226">
        <f t="shared" si="13"/>
        <v>138</v>
      </c>
      <c r="BN23" s="69" t="s">
        <v>4</v>
      </c>
      <c r="BO23" s="59" t="s">
        <v>130</v>
      </c>
      <c r="BP23" s="226">
        <f t="shared" si="14"/>
        <v>151</v>
      </c>
      <c r="BQ23" s="69" t="s">
        <v>4</v>
      </c>
      <c r="BR23" s="59" t="s">
        <v>130</v>
      </c>
      <c r="BS23" s="226">
        <v>126</v>
      </c>
      <c r="BT23" s="69" t="s">
        <v>4</v>
      </c>
      <c r="BU23" s="59" t="s">
        <v>130</v>
      </c>
      <c r="BV23" s="226">
        <f t="shared" si="15"/>
        <v>139</v>
      </c>
      <c r="BW23" s="69" t="s">
        <v>4</v>
      </c>
      <c r="BX23" s="59" t="s">
        <v>130</v>
      </c>
      <c r="BY23" s="226">
        <f t="shared" si="16"/>
        <v>138</v>
      </c>
      <c r="BZ23" s="69" t="s">
        <v>4</v>
      </c>
      <c r="CA23" s="59" t="s">
        <v>130</v>
      </c>
      <c r="CB23" s="226">
        <f t="shared" si="17"/>
        <v>151</v>
      </c>
      <c r="CC23" s="69" t="s">
        <v>4</v>
      </c>
      <c r="CD23" s="59" t="s">
        <v>130</v>
      </c>
      <c r="CE23" s="119" t="s">
        <v>205</v>
      </c>
      <c r="CF23" s="119" t="s">
        <v>4</v>
      </c>
      <c r="CG23" s="226">
        <v>133</v>
      </c>
      <c r="CH23" s="69">
        <v>45</v>
      </c>
      <c r="CI23" s="59" t="s">
        <v>130</v>
      </c>
      <c r="CJ23" s="226">
        <f t="shared" si="18"/>
        <v>146</v>
      </c>
      <c r="CK23" s="69">
        <v>45</v>
      </c>
      <c r="CL23" s="59" t="s">
        <v>130</v>
      </c>
      <c r="CM23" s="226">
        <f t="shared" si="19"/>
        <v>145</v>
      </c>
      <c r="CN23" s="69">
        <v>45</v>
      </c>
      <c r="CO23" s="59" t="s">
        <v>130</v>
      </c>
      <c r="CP23" s="226">
        <f t="shared" si="20"/>
        <v>158</v>
      </c>
      <c r="CQ23" s="69">
        <v>45</v>
      </c>
      <c r="CR23" s="59" t="s">
        <v>130</v>
      </c>
      <c r="CS23" s="226">
        <v>133</v>
      </c>
      <c r="CT23" s="69">
        <v>45</v>
      </c>
      <c r="CU23" s="59" t="s">
        <v>130</v>
      </c>
      <c r="CV23" s="226">
        <f t="shared" si="21"/>
        <v>146</v>
      </c>
      <c r="CW23" s="69">
        <v>45</v>
      </c>
      <c r="CX23" s="59" t="s">
        <v>130</v>
      </c>
      <c r="CY23" s="226">
        <f t="shared" si="22"/>
        <v>145</v>
      </c>
      <c r="CZ23" s="69">
        <v>45</v>
      </c>
      <c r="DA23" s="59" t="s">
        <v>130</v>
      </c>
      <c r="DB23" s="226">
        <f t="shared" si="23"/>
        <v>158</v>
      </c>
      <c r="DC23" s="69">
        <v>45</v>
      </c>
      <c r="DD23" s="59" t="s">
        <v>130</v>
      </c>
    </row>
    <row r="24" spans="1:108" ht="16.5" thickBot="1" x14ac:dyDescent="0.25">
      <c r="A24" s="445"/>
      <c r="B24" s="6" t="s">
        <v>23</v>
      </c>
      <c r="C24" s="10" t="s">
        <v>200</v>
      </c>
      <c r="D24" s="120" t="s">
        <v>201</v>
      </c>
      <c r="E24" s="120" t="s">
        <v>4</v>
      </c>
      <c r="F24" s="120" t="s">
        <v>4</v>
      </c>
      <c r="G24" s="228">
        <v>88</v>
      </c>
      <c r="H24" s="116" t="s">
        <v>4</v>
      </c>
      <c r="I24" s="61" t="s">
        <v>131</v>
      </c>
      <c r="J24" s="228">
        <f t="shared" si="0"/>
        <v>103</v>
      </c>
      <c r="K24" s="116" t="s">
        <v>4</v>
      </c>
      <c r="L24" s="61" t="s">
        <v>131</v>
      </c>
      <c r="M24" s="228">
        <f t="shared" si="1"/>
        <v>102</v>
      </c>
      <c r="N24" s="116" t="s">
        <v>4</v>
      </c>
      <c r="O24" s="61" t="s">
        <v>131</v>
      </c>
      <c r="P24" s="228">
        <f t="shared" si="2"/>
        <v>117</v>
      </c>
      <c r="Q24" s="116" t="s">
        <v>4</v>
      </c>
      <c r="R24" s="61" t="s">
        <v>131</v>
      </c>
      <c r="S24" s="228">
        <v>88</v>
      </c>
      <c r="T24" s="116" t="s">
        <v>4</v>
      </c>
      <c r="U24" s="61" t="s">
        <v>131</v>
      </c>
      <c r="V24" s="228">
        <f t="shared" si="3"/>
        <v>103</v>
      </c>
      <c r="W24" s="116" t="s">
        <v>4</v>
      </c>
      <c r="X24" s="61" t="s">
        <v>131</v>
      </c>
      <c r="Y24" s="228">
        <f t="shared" si="4"/>
        <v>102</v>
      </c>
      <c r="Z24" s="116" t="s">
        <v>4</v>
      </c>
      <c r="AA24" s="61" t="s">
        <v>131</v>
      </c>
      <c r="AB24" s="228">
        <f t="shared" si="5"/>
        <v>117</v>
      </c>
      <c r="AC24" s="116" t="s">
        <v>4</v>
      </c>
      <c r="AD24" s="61" t="s">
        <v>131</v>
      </c>
      <c r="AE24" s="120" t="s">
        <v>4</v>
      </c>
      <c r="AF24" s="120" t="s">
        <v>4</v>
      </c>
      <c r="AG24" s="228">
        <v>94</v>
      </c>
      <c r="AH24" s="116" t="s">
        <v>4</v>
      </c>
      <c r="AI24" s="61" t="s">
        <v>131</v>
      </c>
      <c r="AJ24" s="228">
        <f t="shared" si="6"/>
        <v>108</v>
      </c>
      <c r="AK24" s="116" t="s">
        <v>4</v>
      </c>
      <c r="AL24" s="61" t="s">
        <v>131</v>
      </c>
      <c r="AM24" s="228">
        <f t="shared" si="7"/>
        <v>106</v>
      </c>
      <c r="AN24" s="116" t="s">
        <v>4</v>
      </c>
      <c r="AO24" s="61" t="s">
        <v>131</v>
      </c>
      <c r="AP24" s="228">
        <f t="shared" si="8"/>
        <v>120</v>
      </c>
      <c r="AQ24" s="116" t="s">
        <v>4</v>
      </c>
      <c r="AR24" s="61" t="s">
        <v>131</v>
      </c>
      <c r="AS24" s="228">
        <v>94</v>
      </c>
      <c r="AT24" s="116" t="s">
        <v>4</v>
      </c>
      <c r="AU24" s="61" t="s">
        <v>131</v>
      </c>
      <c r="AV24" s="228">
        <f t="shared" si="9"/>
        <v>108</v>
      </c>
      <c r="AW24" s="116" t="s">
        <v>4</v>
      </c>
      <c r="AX24" s="61" t="s">
        <v>131</v>
      </c>
      <c r="AY24" s="228">
        <f t="shared" si="10"/>
        <v>106</v>
      </c>
      <c r="AZ24" s="116" t="s">
        <v>4</v>
      </c>
      <c r="BA24" s="61" t="s">
        <v>131</v>
      </c>
      <c r="BB24" s="228">
        <f t="shared" si="11"/>
        <v>120</v>
      </c>
      <c r="BC24" s="116" t="s">
        <v>4</v>
      </c>
      <c r="BD24" s="61" t="s">
        <v>131</v>
      </c>
      <c r="BE24" s="120" t="s">
        <v>4</v>
      </c>
      <c r="BF24" s="120" t="s">
        <v>4</v>
      </c>
      <c r="BG24" s="228">
        <v>126</v>
      </c>
      <c r="BH24" s="116" t="s">
        <v>4</v>
      </c>
      <c r="BI24" s="61" t="s">
        <v>131</v>
      </c>
      <c r="BJ24" s="228">
        <f t="shared" si="12"/>
        <v>139</v>
      </c>
      <c r="BK24" s="116" t="s">
        <v>4</v>
      </c>
      <c r="BL24" s="61" t="s">
        <v>131</v>
      </c>
      <c r="BM24" s="228">
        <f t="shared" si="13"/>
        <v>138</v>
      </c>
      <c r="BN24" s="116" t="s">
        <v>4</v>
      </c>
      <c r="BO24" s="61" t="s">
        <v>131</v>
      </c>
      <c r="BP24" s="228">
        <f t="shared" si="14"/>
        <v>151</v>
      </c>
      <c r="BQ24" s="116" t="s">
        <v>4</v>
      </c>
      <c r="BR24" s="61" t="s">
        <v>131</v>
      </c>
      <c r="BS24" s="228">
        <v>126</v>
      </c>
      <c r="BT24" s="116" t="s">
        <v>4</v>
      </c>
      <c r="BU24" s="61" t="s">
        <v>131</v>
      </c>
      <c r="BV24" s="228">
        <f t="shared" si="15"/>
        <v>139</v>
      </c>
      <c r="BW24" s="116" t="s">
        <v>4</v>
      </c>
      <c r="BX24" s="61" t="s">
        <v>131</v>
      </c>
      <c r="BY24" s="228">
        <f t="shared" si="16"/>
        <v>138</v>
      </c>
      <c r="BZ24" s="116" t="s">
        <v>4</v>
      </c>
      <c r="CA24" s="61" t="s">
        <v>131</v>
      </c>
      <c r="CB24" s="228">
        <f t="shared" si="17"/>
        <v>151</v>
      </c>
      <c r="CC24" s="116" t="s">
        <v>4</v>
      </c>
      <c r="CD24" s="61" t="s">
        <v>131</v>
      </c>
      <c r="CE24" s="120" t="s">
        <v>134</v>
      </c>
      <c r="CF24" s="120" t="s">
        <v>4</v>
      </c>
      <c r="CG24" s="228">
        <v>132</v>
      </c>
      <c r="CH24" s="116">
        <v>3.2</v>
      </c>
      <c r="CI24" s="61" t="s">
        <v>131</v>
      </c>
      <c r="CJ24" s="228">
        <f t="shared" si="18"/>
        <v>145</v>
      </c>
      <c r="CK24" s="116">
        <v>3.2</v>
      </c>
      <c r="CL24" s="61" t="s">
        <v>131</v>
      </c>
      <c r="CM24" s="228">
        <f t="shared" si="19"/>
        <v>144</v>
      </c>
      <c r="CN24" s="116">
        <v>3.2</v>
      </c>
      <c r="CO24" s="61" t="s">
        <v>131</v>
      </c>
      <c r="CP24" s="228">
        <f t="shared" si="20"/>
        <v>157</v>
      </c>
      <c r="CQ24" s="116">
        <v>3.2</v>
      </c>
      <c r="CR24" s="61" t="s">
        <v>131</v>
      </c>
      <c r="CS24" s="228">
        <v>132</v>
      </c>
      <c r="CT24" s="116">
        <v>3.2</v>
      </c>
      <c r="CU24" s="61" t="s">
        <v>131</v>
      </c>
      <c r="CV24" s="228">
        <f t="shared" si="21"/>
        <v>145</v>
      </c>
      <c r="CW24" s="116">
        <v>3.2</v>
      </c>
      <c r="CX24" s="61" t="s">
        <v>131</v>
      </c>
      <c r="CY24" s="228">
        <f t="shared" si="22"/>
        <v>144</v>
      </c>
      <c r="CZ24" s="116">
        <v>3.2</v>
      </c>
      <c r="DA24" s="61" t="s">
        <v>131</v>
      </c>
      <c r="DB24" s="228">
        <f t="shared" si="23"/>
        <v>157</v>
      </c>
      <c r="DC24" s="116">
        <v>3.2</v>
      </c>
      <c r="DD24" s="61" t="s">
        <v>131</v>
      </c>
    </row>
    <row r="25" spans="1:108" ht="16.5" thickBot="1" x14ac:dyDescent="0.25">
      <c r="A25" s="445"/>
      <c r="B25" s="6" t="s">
        <v>24</v>
      </c>
      <c r="C25" s="13" t="s">
        <v>192</v>
      </c>
      <c r="D25" s="121" t="s">
        <v>179</v>
      </c>
      <c r="E25" s="121" t="s">
        <v>4</v>
      </c>
      <c r="F25" s="121" t="s">
        <v>4</v>
      </c>
      <c r="G25" s="228">
        <v>88</v>
      </c>
      <c r="H25" s="71" t="s">
        <v>4</v>
      </c>
      <c r="I25" s="61" t="s">
        <v>130</v>
      </c>
      <c r="J25" s="228">
        <f t="shared" si="0"/>
        <v>103</v>
      </c>
      <c r="K25" s="71" t="s">
        <v>4</v>
      </c>
      <c r="L25" s="61" t="s">
        <v>130</v>
      </c>
      <c r="M25" s="228">
        <f t="shared" si="1"/>
        <v>102</v>
      </c>
      <c r="N25" s="71" t="s">
        <v>4</v>
      </c>
      <c r="O25" s="61" t="s">
        <v>130</v>
      </c>
      <c r="P25" s="228">
        <f t="shared" si="2"/>
        <v>117</v>
      </c>
      <c r="Q25" s="71" t="s">
        <v>4</v>
      </c>
      <c r="R25" s="61" t="s">
        <v>130</v>
      </c>
      <c r="S25" s="228">
        <v>88</v>
      </c>
      <c r="T25" s="71" t="s">
        <v>4</v>
      </c>
      <c r="U25" s="61" t="s">
        <v>130</v>
      </c>
      <c r="V25" s="228">
        <f t="shared" si="3"/>
        <v>103</v>
      </c>
      <c r="W25" s="71" t="s">
        <v>4</v>
      </c>
      <c r="X25" s="61" t="s">
        <v>130</v>
      </c>
      <c r="Y25" s="228">
        <f t="shared" si="4"/>
        <v>102</v>
      </c>
      <c r="Z25" s="71" t="s">
        <v>4</v>
      </c>
      <c r="AA25" s="61" t="s">
        <v>130</v>
      </c>
      <c r="AB25" s="228">
        <f t="shared" si="5"/>
        <v>117</v>
      </c>
      <c r="AC25" s="71" t="s">
        <v>4</v>
      </c>
      <c r="AD25" s="61" t="s">
        <v>130</v>
      </c>
      <c r="AE25" s="121" t="s">
        <v>4</v>
      </c>
      <c r="AF25" s="121" t="s">
        <v>4</v>
      </c>
      <c r="AG25" s="228">
        <v>94</v>
      </c>
      <c r="AH25" s="71" t="s">
        <v>4</v>
      </c>
      <c r="AI25" s="61" t="s">
        <v>130</v>
      </c>
      <c r="AJ25" s="228">
        <f t="shared" si="6"/>
        <v>108</v>
      </c>
      <c r="AK25" s="71" t="s">
        <v>4</v>
      </c>
      <c r="AL25" s="61" t="s">
        <v>130</v>
      </c>
      <c r="AM25" s="228">
        <f t="shared" si="7"/>
        <v>106</v>
      </c>
      <c r="AN25" s="71" t="s">
        <v>4</v>
      </c>
      <c r="AO25" s="61" t="s">
        <v>130</v>
      </c>
      <c r="AP25" s="228">
        <f t="shared" si="8"/>
        <v>120</v>
      </c>
      <c r="AQ25" s="71" t="s">
        <v>4</v>
      </c>
      <c r="AR25" s="61" t="s">
        <v>130</v>
      </c>
      <c r="AS25" s="228">
        <v>94</v>
      </c>
      <c r="AT25" s="71" t="s">
        <v>4</v>
      </c>
      <c r="AU25" s="61" t="s">
        <v>130</v>
      </c>
      <c r="AV25" s="228">
        <f t="shared" si="9"/>
        <v>108</v>
      </c>
      <c r="AW25" s="71" t="s">
        <v>4</v>
      </c>
      <c r="AX25" s="61" t="s">
        <v>130</v>
      </c>
      <c r="AY25" s="228">
        <f t="shared" si="10"/>
        <v>106</v>
      </c>
      <c r="AZ25" s="71" t="s">
        <v>4</v>
      </c>
      <c r="BA25" s="61" t="s">
        <v>130</v>
      </c>
      <c r="BB25" s="228">
        <f t="shared" si="11"/>
        <v>120</v>
      </c>
      <c r="BC25" s="71" t="s">
        <v>4</v>
      </c>
      <c r="BD25" s="61" t="s">
        <v>130</v>
      </c>
      <c r="BE25" s="121" t="s">
        <v>4</v>
      </c>
      <c r="BF25" s="121" t="s">
        <v>4</v>
      </c>
      <c r="BG25" s="228">
        <v>126</v>
      </c>
      <c r="BH25" s="71" t="s">
        <v>4</v>
      </c>
      <c r="BI25" s="61" t="s">
        <v>130</v>
      </c>
      <c r="BJ25" s="228">
        <f t="shared" si="12"/>
        <v>139</v>
      </c>
      <c r="BK25" s="71" t="s">
        <v>4</v>
      </c>
      <c r="BL25" s="61" t="s">
        <v>130</v>
      </c>
      <c r="BM25" s="228">
        <f t="shared" si="13"/>
        <v>138</v>
      </c>
      <c r="BN25" s="71" t="s">
        <v>4</v>
      </c>
      <c r="BO25" s="61" t="s">
        <v>130</v>
      </c>
      <c r="BP25" s="228">
        <f t="shared" si="14"/>
        <v>151</v>
      </c>
      <c r="BQ25" s="71" t="s">
        <v>4</v>
      </c>
      <c r="BR25" s="61" t="s">
        <v>130</v>
      </c>
      <c r="BS25" s="228">
        <v>126</v>
      </c>
      <c r="BT25" s="71" t="s">
        <v>4</v>
      </c>
      <c r="BU25" s="61" t="s">
        <v>130</v>
      </c>
      <c r="BV25" s="228">
        <f t="shared" si="15"/>
        <v>139</v>
      </c>
      <c r="BW25" s="71" t="s">
        <v>4</v>
      </c>
      <c r="BX25" s="61" t="s">
        <v>130</v>
      </c>
      <c r="BY25" s="228">
        <f t="shared" si="16"/>
        <v>138</v>
      </c>
      <c r="BZ25" s="71" t="s">
        <v>4</v>
      </c>
      <c r="CA25" s="61" t="s">
        <v>130</v>
      </c>
      <c r="CB25" s="228">
        <f t="shared" si="17"/>
        <v>151</v>
      </c>
      <c r="CC25" s="71" t="s">
        <v>4</v>
      </c>
      <c r="CD25" s="61" t="s">
        <v>130</v>
      </c>
      <c r="CE25" s="121" t="s">
        <v>4</v>
      </c>
      <c r="CF25" s="121" t="s">
        <v>4</v>
      </c>
      <c r="CG25" s="228">
        <v>131</v>
      </c>
      <c r="CH25" s="71" t="s">
        <v>4</v>
      </c>
      <c r="CI25" s="61" t="s">
        <v>130</v>
      </c>
      <c r="CJ25" s="228">
        <f t="shared" si="18"/>
        <v>144</v>
      </c>
      <c r="CK25" s="71" t="s">
        <v>4</v>
      </c>
      <c r="CL25" s="61" t="s">
        <v>130</v>
      </c>
      <c r="CM25" s="228">
        <f t="shared" si="19"/>
        <v>143</v>
      </c>
      <c r="CN25" s="71" t="s">
        <v>4</v>
      </c>
      <c r="CO25" s="61" t="s">
        <v>130</v>
      </c>
      <c r="CP25" s="228">
        <f t="shared" si="20"/>
        <v>156</v>
      </c>
      <c r="CQ25" s="71" t="s">
        <v>4</v>
      </c>
      <c r="CR25" s="61" t="s">
        <v>130</v>
      </c>
      <c r="CS25" s="228">
        <v>131</v>
      </c>
      <c r="CT25" s="71" t="s">
        <v>4</v>
      </c>
      <c r="CU25" s="61" t="s">
        <v>130</v>
      </c>
      <c r="CV25" s="228">
        <f t="shared" si="21"/>
        <v>144</v>
      </c>
      <c r="CW25" s="71" t="s">
        <v>4</v>
      </c>
      <c r="CX25" s="61" t="s">
        <v>130</v>
      </c>
      <c r="CY25" s="228">
        <f t="shared" si="22"/>
        <v>143</v>
      </c>
      <c r="CZ25" s="71" t="s">
        <v>4</v>
      </c>
      <c r="DA25" s="61" t="s">
        <v>130</v>
      </c>
      <c r="DB25" s="228">
        <f t="shared" si="23"/>
        <v>156</v>
      </c>
      <c r="DC25" s="71" t="s">
        <v>4</v>
      </c>
      <c r="DD25" s="61" t="s">
        <v>130</v>
      </c>
    </row>
    <row r="26" spans="1:108" ht="16.5" thickBot="1" x14ac:dyDescent="0.25">
      <c r="A26" s="445"/>
      <c r="B26" s="6" t="s">
        <v>25</v>
      </c>
      <c r="C26" s="10" t="s">
        <v>202</v>
      </c>
      <c r="D26" s="120" t="s">
        <v>179</v>
      </c>
      <c r="E26" s="120" t="s">
        <v>134</v>
      </c>
      <c r="F26" s="120" t="s">
        <v>135</v>
      </c>
      <c r="G26" s="228">
        <v>88</v>
      </c>
      <c r="H26" s="71">
        <v>10</v>
      </c>
      <c r="I26" s="61" t="s">
        <v>130</v>
      </c>
      <c r="J26" s="228">
        <f t="shared" si="0"/>
        <v>103</v>
      </c>
      <c r="K26" s="71">
        <v>10</v>
      </c>
      <c r="L26" s="61" t="s">
        <v>130</v>
      </c>
      <c r="M26" s="228">
        <f t="shared" si="1"/>
        <v>102</v>
      </c>
      <c r="N26" s="71">
        <v>10</v>
      </c>
      <c r="O26" s="61" t="s">
        <v>130</v>
      </c>
      <c r="P26" s="228">
        <f t="shared" si="2"/>
        <v>117</v>
      </c>
      <c r="Q26" s="71">
        <v>10</v>
      </c>
      <c r="R26" s="61" t="s">
        <v>130</v>
      </c>
      <c r="S26" s="228">
        <v>88</v>
      </c>
      <c r="T26" s="71">
        <v>10</v>
      </c>
      <c r="U26" s="61" t="s">
        <v>130</v>
      </c>
      <c r="V26" s="228">
        <f t="shared" si="3"/>
        <v>103</v>
      </c>
      <c r="W26" s="71">
        <v>10</v>
      </c>
      <c r="X26" s="61" t="s">
        <v>130</v>
      </c>
      <c r="Y26" s="228">
        <f t="shared" si="4"/>
        <v>102</v>
      </c>
      <c r="Z26" s="71">
        <v>10</v>
      </c>
      <c r="AA26" s="61" t="s">
        <v>130</v>
      </c>
      <c r="AB26" s="228">
        <f t="shared" si="5"/>
        <v>117</v>
      </c>
      <c r="AC26" s="71">
        <v>10</v>
      </c>
      <c r="AD26" s="61" t="s">
        <v>130</v>
      </c>
      <c r="AE26" s="120" t="s">
        <v>134</v>
      </c>
      <c r="AF26" s="120" t="s">
        <v>135</v>
      </c>
      <c r="AG26" s="228">
        <v>94</v>
      </c>
      <c r="AH26" s="71">
        <v>10</v>
      </c>
      <c r="AI26" s="61" t="s">
        <v>130</v>
      </c>
      <c r="AJ26" s="228">
        <f t="shared" si="6"/>
        <v>108</v>
      </c>
      <c r="AK26" s="71">
        <v>10</v>
      </c>
      <c r="AL26" s="61" t="s">
        <v>130</v>
      </c>
      <c r="AM26" s="228">
        <f t="shared" si="7"/>
        <v>106</v>
      </c>
      <c r="AN26" s="71">
        <v>10</v>
      </c>
      <c r="AO26" s="61" t="s">
        <v>130</v>
      </c>
      <c r="AP26" s="228">
        <f t="shared" si="8"/>
        <v>120</v>
      </c>
      <c r="AQ26" s="71">
        <v>10</v>
      </c>
      <c r="AR26" s="61" t="s">
        <v>130</v>
      </c>
      <c r="AS26" s="228">
        <v>94</v>
      </c>
      <c r="AT26" s="71">
        <v>10</v>
      </c>
      <c r="AU26" s="61" t="s">
        <v>130</v>
      </c>
      <c r="AV26" s="228">
        <f t="shared" si="9"/>
        <v>108</v>
      </c>
      <c r="AW26" s="71">
        <v>10</v>
      </c>
      <c r="AX26" s="61" t="s">
        <v>130</v>
      </c>
      <c r="AY26" s="228">
        <f t="shared" si="10"/>
        <v>106</v>
      </c>
      <c r="AZ26" s="71">
        <v>10</v>
      </c>
      <c r="BA26" s="61" t="s">
        <v>130</v>
      </c>
      <c r="BB26" s="228">
        <f t="shared" si="11"/>
        <v>120</v>
      </c>
      <c r="BC26" s="71">
        <v>10</v>
      </c>
      <c r="BD26" s="61" t="s">
        <v>130</v>
      </c>
      <c r="BE26" s="120" t="s">
        <v>134</v>
      </c>
      <c r="BF26" s="120" t="s">
        <v>135</v>
      </c>
      <c r="BG26" s="228">
        <v>126</v>
      </c>
      <c r="BH26" s="71">
        <v>10</v>
      </c>
      <c r="BI26" s="61" t="s">
        <v>130</v>
      </c>
      <c r="BJ26" s="228">
        <f t="shared" si="12"/>
        <v>139</v>
      </c>
      <c r="BK26" s="71">
        <v>10</v>
      </c>
      <c r="BL26" s="61" t="s">
        <v>130</v>
      </c>
      <c r="BM26" s="228">
        <f t="shared" si="13"/>
        <v>138</v>
      </c>
      <c r="BN26" s="71">
        <v>10</v>
      </c>
      <c r="BO26" s="61" t="s">
        <v>130</v>
      </c>
      <c r="BP26" s="228">
        <f t="shared" si="14"/>
        <v>151</v>
      </c>
      <c r="BQ26" s="71">
        <v>10</v>
      </c>
      <c r="BR26" s="61" t="s">
        <v>130</v>
      </c>
      <c r="BS26" s="228">
        <v>126</v>
      </c>
      <c r="BT26" s="71">
        <v>10</v>
      </c>
      <c r="BU26" s="61" t="s">
        <v>130</v>
      </c>
      <c r="BV26" s="228">
        <f t="shared" si="15"/>
        <v>139</v>
      </c>
      <c r="BW26" s="71">
        <v>10</v>
      </c>
      <c r="BX26" s="61" t="s">
        <v>130</v>
      </c>
      <c r="BY26" s="228">
        <f t="shared" si="16"/>
        <v>138</v>
      </c>
      <c r="BZ26" s="71">
        <v>10</v>
      </c>
      <c r="CA26" s="61" t="s">
        <v>130</v>
      </c>
      <c r="CB26" s="228">
        <f t="shared" si="17"/>
        <v>151</v>
      </c>
      <c r="CC26" s="71">
        <v>10</v>
      </c>
      <c r="CD26" s="61" t="s">
        <v>130</v>
      </c>
      <c r="CE26" s="120" t="s">
        <v>134</v>
      </c>
      <c r="CF26" s="120" t="s">
        <v>135</v>
      </c>
      <c r="CG26" s="228">
        <v>130</v>
      </c>
      <c r="CH26" s="71">
        <v>10</v>
      </c>
      <c r="CI26" s="61" t="s">
        <v>130</v>
      </c>
      <c r="CJ26" s="228">
        <f t="shared" si="18"/>
        <v>143</v>
      </c>
      <c r="CK26" s="71">
        <v>10</v>
      </c>
      <c r="CL26" s="61" t="s">
        <v>130</v>
      </c>
      <c r="CM26" s="228">
        <f t="shared" si="19"/>
        <v>142</v>
      </c>
      <c r="CN26" s="71">
        <v>10</v>
      </c>
      <c r="CO26" s="61" t="s">
        <v>130</v>
      </c>
      <c r="CP26" s="228">
        <f t="shared" si="20"/>
        <v>155</v>
      </c>
      <c r="CQ26" s="71">
        <v>10</v>
      </c>
      <c r="CR26" s="61" t="s">
        <v>130</v>
      </c>
      <c r="CS26" s="228">
        <v>130</v>
      </c>
      <c r="CT26" s="71">
        <v>10</v>
      </c>
      <c r="CU26" s="61" t="s">
        <v>130</v>
      </c>
      <c r="CV26" s="228">
        <f t="shared" si="21"/>
        <v>143</v>
      </c>
      <c r="CW26" s="71">
        <v>10</v>
      </c>
      <c r="CX26" s="61" t="s">
        <v>130</v>
      </c>
      <c r="CY26" s="228">
        <f t="shared" si="22"/>
        <v>142</v>
      </c>
      <c r="CZ26" s="71">
        <v>10</v>
      </c>
      <c r="DA26" s="61" t="s">
        <v>130</v>
      </c>
      <c r="DB26" s="228">
        <f t="shared" si="23"/>
        <v>155</v>
      </c>
      <c r="DC26" s="71">
        <v>10</v>
      </c>
      <c r="DD26" s="61" t="s">
        <v>130</v>
      </c>
    </row>
    <row r="27" spans="1:108" ht="16.5" thickBot="1" x14ac:dyDescent="0.25">
      <c r="A27" s="445"/>
      <c r="B27" s="6" t="s">
        <v>26</v>
      </c>
      <c r="C27" s="10" t="s">
        <v>180</v>
      </c>
      <c r="D27" s="120" t="s">
        <v>10</v>
      </c>
      <c r="E27" s="120" t="s">
        <v>4</v>
      </c>
      <c r="F27" s="120" t="s">
        <v>4</v>
      </c>
      <c r="G27" s="228">
        <v>88</v>
      </c>
      <c r="H27" s="71" t="s">
        <v>4</v>
      </c>
      <c r="I27" s="61" t="s">
        <v>133</v>
      </c>
      <c r="J27" s="228">
        <f t="shared" si="0"/>
        <v>103</v>
      </c>
      <c r="K27" s="71" t="s">
        <v>4</v>
      </c>
      <c r="L27" s="61" t="s">
        <v>133</v>
      </c>
      <c r="M27" s="228">
        <f t="shared" si="1"/>
        <v>102</v>
      </c>
      <c r="N27" s="71" t="s">
        <v>4</v>
      </c>
      <c r="O27" s="61" t="s">
        <v>133</v>
      </c>
      <c r="P27" s="228">
        <f t="shared" si="2"/>
        <v>117</v>
      </c>
      <c r="Q27" s="71" t="s">
        <v>4</v>
      </c>
      <c r="R27" s="61" t="s">
        <v>133</v>
      </c>
      <c r="S27" s="228">
        <v>88</v>
      </c>
      <c r="T27" s="71" t="s">
        <v>4</v>
      </c>
      <c r="U27" s="61" t="s">
        <v>133</v>
      </c>
      <c r="V27" s="228">
        <f t="shared" si="3"/>
        <v>103</v>
      </c>
      <c r="W27" s="71" t="s">
        <v>4</v>
      </c>
      <c r="X27" s="61" t="s">
        <v>133</v>
      </c>
      <c r="Y27" s="228">
        <f t="shared" si="4"/>
        <v>102</v>
      </c>
      <c r="Z27" s="71" t="s">
        <v>4</v>
      </c>
      <c r="AA27" s="61" t="s">
        <v>133</v>
      </c>
      <c r="AB27" s="228">
        <f t="shared" si="5"/>
        <v>117</v>
      </c>
      <c r="AC27" s="71" t="s">
        <v>4</v>
      </c>
      <c r="AD27" s="61" t="s">
        <v>133</v>
      </c>
      <c r="AE27" s="120" t="s">
        <v>4</v>
      </c>
      <c r="AF27" s="120" t="s">
        <v>4</v>
      </c>
      <c r="AG27" s="228">
        <v>94</v>
      </c>
      <c r="AH27" s="71" t="s">
        <v>4</v>
      </c>
      <c r="AI27" s="61" t="s">
        <v>133</v>
      </c>
      <c r="AJ27" s="228">
        <f t="shared" si="6"/>
        <v>108</v>
      </c>
      <c r="AK27" s="71" t="s">
        <v>4</v>
      </c>
      <c r="AL27" s="61" t="s">
        <v>133</v>
      </c>
      <c r="AM27" s="228">
        <f t="shared" si="7"/>
        <v>106</v>
      </c>
      <c r="AN27" s="71" t="s">
        <v>4</v>
      </c>
      <c r="AO27" s="61" t="s">
        <v>133</v>
      </c>
      <c r="AP27" s="228">
        <f t="shared" si="8"/>
        <v>120</v>
      </c>
      <c r="AQ27" s="71" t="s">
        <v>4</v>
      </c>
      <c r="AR27" s="61" t="s">
        <v>133</v>
      </c>
      <c r="AS27" s="228">
        <v>94</v>
      </c>
      <c r="AT27" s="71" t="s">
        <v>4</v>
      </c>
      <c r="AU27" s="61" t="s">
        <v>133</v>
      </c>
      <c r="AV27" s="228">
        <f t="shared" si="9"/>
        <v>108</v>
      </c>
      <c r="AW27" s="71" t="s">
        <v>4</v>
      </c>
      <c r="AX27" s="61" t="s">
        <v>133</v>
      </c>
      <c r="AY27" s="228">
        <f t="shared" si="10"/>
        <v>106</v>
      </c>
      <c r="AZ27" s="71" t="s">
        <v>4</v>
      </c>
      <c r="BA27" s="61" t="s">
        <v>133</v>
      </c>
      <c r="BB27" s="228">
        <f t="shared" si="11"/>
        <v>120</v>
      </c>
      <c r="BC27" s="71" t="s">
        <v>4</v>
      </c>
      <c r="BD27" s="61" t="s">
        <v>133</v>
      </c>
      <c r="BE27" s="120" t="s">
        <v>4</v>
      </c>
      <c r="BF27" s="120" t="s">
        <v>4</v>
      </c>
      <c r="BG27" s="228">
        <v>126</v>
      </c>
      <c r="BH27" s="71" t="s">
        <v>4</v>
      </c>
      <c r="BI27" s="61" t="s">
        <v>133</v>
      </c>
      <c r="BJ27" s="228">
        <f t="shared" si="12"/>
        <v>139</v>
      </c>
      <c r="BK27" s="71" t="s">
        <v>4</v>
      </c>
      <c r="BL27" s="61" t="s">
        <v>133</v>
      </c>
      <c r="BM27" s="228">
        <f t="shared" si="13"/>
        <v>138</v>
      </c>
      <c r="BN27" s="71" t="s">
        <v>4</v>
      </c>
      <c r="BO27" s="61" t="s">
        <v>133</v>
      </c>
      <c r="BP27" s="228">
        <f t="shared" si="14"/>
        <v>151</v>
      </c>
      <c r="BQ27" s="71" t="s">
        <v>4</v>
      </c>
      <c r="BR27" s="61" t="s">
        <v>133</v>
      </c>
      <c r="BS27" s="228">
        <v>126</v>
      </c>
      <c r="BT27" s="71" t="s">
        <v>4</v>
      </c>
      <c r="BU27" s="61" t="s">
        <v>133</v>
      </c>
      <c r="BV27" s="228">
        <f t="shared" si="15"/>
        <v>139</v>
      </c>
      <c r="BW27" s="71" t="s">
        <v>4</v>
      </c>
      <c r="BX27" s="61" t="s">
        <v>133</v>
      </c>
      <c r="BY27" s="228">
        <f t="shared" si="16"/>
        <v>138</v>
      </c>
      <c r="BZ27" s="71" t="s">
        <v>4</v>
      </c>
      <c r="CA27" s="61" t="s">
        <v>133</v>
      </c>
      <c r="CB27" s="228">
        <f t="shared" si="17"/>
        <v>151</v>
      </c>
      <c r="CC27" s="71" t="s">
        <v>4</v>
      </c>
      <c r="CD27" s="61" t="s">
        <v>133</v>
      </c>
      <c r="CE27" s="120" t="s">
        <v>4</v>
      </c>
      <c r="CF27" s="120" t="s">
        <v>4</v>
      </c>
      <c r="CG27" s="228">
        <v>130</v>
      </c>
      <c r="CH27" s="71" t="s">
        <v>4</v>
      </c>
      <c r="CI27" s="61" t="s">
        <v>133</v>
      </c>
      <c r="CJ27" s="228">
        <f t="shared" si="18"/>
        <v>143</v>
      </c>
      <c r="CK27" s="71" t="s">
        <v>4</v>
      </c>
      <c r="CL27" s="61" t="s">
        <v>133</v>
      </c>
      <c r="CM27" s="228">
        <f t="shared" si="19"/>
        <v>142</v>
      </c>
      <c r="CN27" s="71" t="s">
        <v>4</v>
      </c>
      <c r="CO27" s="61" t="s">
        <v>133</v>
      </c>
      <c r="CP27" s="228">
        <f t="shared" si="20"/>
        <v>155</v>
      </c>
      <c r="CQ27" s="71" t="s">
        <v>4</v>
      </c>
      <c r="CR27" s="61" t="s">
        <v>133</v>
      </c>
      <c r="CS27" s="228">
        <v>130</v>
      </c>
      <c r="CT27" s="71" t="s">
        <v>4</v>
      </c>
      <c r="CU27" s="61" t="s">
        <v>133</v>
      </c>
      <c r="CV27" s="228">
        <f t="shared" si="21"/>
        <v>143</v>
      </c>
      <c r="CW27" s="71" t="s">
        <v>4</v>
      </c>
      <c r="CX27" s="61" t="s">
        <v>133</v>
      </c>
      <c r="CY27" s="228">
        <f t="shared" si="22"/>
        <v>142</v>
      </c>
      <c r="CZ27" s="71" t="s">
        <v>4</v>
      </c>
      <c r="DA27" s="61" t="s">
        <v>133</v>
      </c>
      <c r="DB27" s="228">
        <f t="shared" si="23"/>
        <v>155</v>
      </c>
      <c r="DC27" s="71" t="s">
        <v>4</v>
      </c>
      <c r="DD27" s="61" t="s">
        <v>133</v>
      </c>
    </row>
    <row r="28" spans="1:108" ht="16.5" thickBot="1" x14ac:dyDescent="0.25">
      <c r="A28" s="445"/>
      <c r="B28" s="6" t="s">
        <v>27</v>
      </c>
      <c r="C28" s="10" t="s">
        <v>203</v>
      </c>
      <c r="D28" s="122" t="s">
        <v>179</v>
      </c>
      <c r="E28" s="120" t="s">
        <v>134</v>
      </c>
      <c r="F28" s="120" t="s">
        <v>135</v>
      </c>
      <c r="G28" s="228">
        <v>88</v>
      </c>
      <c r="H28" s="71">
        <v>1</v>
      </c>
      <c r="I28" s="61" t="s">
        <v>132</v>
      </c>
      <c r="J28" s="228">
        <f t="shared" si="0"/>
        <v>103</v>
      </c>
      <c r="K28" s="71">
        <v>1</v>
      </c>
      <c r="L28" s="61" t="s">
        <v>132</v>
      </c>
      <c r="M28" s="228">
        <f t="shared" si="1"/>
        <v>102</v>
      </c>
      <c r="N28" s="71">
        <v>1</v>
      </c>
      <c r="O28" s="61" t="s">
        <v>132</v>
      </c>
      <c r="P28" s="228">
        <f t="shared" si="2"/>
        <v>117</v>
      </c>
      <c r="Q28" s="71">
        <v>1</v>
      </c>
      <c r="R28" s="61" t="s">
        <v>132</v>
      </c>
      <c r="S28" s="228">
        <v>88</v>
      </c>
      <c r="T28" s="71">
        <v>1</v>
      </c>
      <c r="U28" s="61" t="s">
        <v>132</v>
      </c>
      <c r="V28" s="228">
        <f t="shared" si="3"/>
        <v>103</v>
      </c>
      <c r="W28" s="71">
        <v>1</v>
      </c>
      <c r="X28" s="61" t="s">
        <v>132</v>
      </c>
      <c r="Y28" s="228">
        <f t="shared" si="4"/>
        <v>102</v>
      </c>
      <c r="Z28" s="71">
        <v>1</v>
      </c>
      <c r="AA28" s="61" t="s">
        <v>132</v>
      </c>
      <c r="AB28" s="228">
        <f t="shared" si="5"/>
        <v>117</v>
      </c>
      <c r="AC28" s="71">
        <v>1</v>
      </c>
      <c r="AD28" s="61" t="s">
        <v>132</v>
      </c>
      <c r="AE28" s="120" t="s">
        <v>134</v>
      </c>
      <c r="AF28" s="120" t="s">
        <v>135</v>
      </c>
      <c r="AG28" s="228">
        <v>94</v>
      </c>
      <c r="AH28" s="71">
        <v>1</v>
      </c>
      <c r="AI28" s="61" t="s">
        <v>132</v>
      </c>
      <c r="AJ28" s="228">
        <f t="shared" si="6"/>
        <v>108</v>
      </c>
      <c r="AK28" s="71">
        <v>1</v>
      </c>
      <c r="AL28" s="61" t="s">
        <v>132</v>
      </c>
      <c r="AM28" s="228">
        <f t="shared" si="7"/>
        <v>106</v>
      </c>
      <c r="AN28" s="71">
        <v>1</v>
      </c>
      <c r="AO28" s="61" t="s">
        <v>132</v>
      </c>
      <c r="AP28" s="228">
        <f t="shared" si="8"/>
        <v>120</v>
      </c>
      <c r="AQ28" s="71">
        <v>1</v>
      </c>
      <c r="AR28" s="61" t="s">
        <v>132</v>
      </c>
      <c r="AS28" s="228">
        <v>94</v>
      </c>
      <c r="AT28" s="71">
        <v>1</v>
      </c>
      <c r="AU28" s="61" t="s">
        <v>132</v>
      </c>
      <c r="AV28" s="228">
        <f t="shared" si="9"/>
        <v>108</v>
      </c>
      <c r="AW28" s="71">
        <v>1</v>
      </c>
      <c r="AX28" s="61" t="s">
        <v>132</v>
      </c>
      <c r="AY28" s="228">
        <f t="shared" si="10"/>
        <v>106</v>
      </c>
      <c r="AZ28" s="71">
        <v>1</v>
      </c>
      <c r="BA28" s="61" t="s">
        <v>132</v>
      </c>
      <c r="BB28" s="228">
        <f t="shared" si="11"/>
        <v>120</v>
      </c>
      <c r="BC28" s="71">
        <v>1</v>
      </c>
      <c r="BD28" s="61" t="s">
        <v>132</v>
      </c>
      <c r="BE28" s="120" t="s">
        <v>134</v>
      </c>
      <c r="BF28" s="120" t="s">
        <v>140</v>
      </c>
      <c r="BG28" s="228">
        <v>126</v>
      </c>
      <c r="BH28" s="71">
        <v>1</v>
      </c>
      <c r="BI28" s="61" t="s">
        <v>132</v>
      </c>
      <c r="BJ28" s="228">
        <f t="shared" si="12"/>
        <v>139</v>
      </c>
      <c r="BK28" s="71">
        <v>1</v>
      </c>
      <c r="BL28" s="61" t="s">
        <v>132</v>
      </c>
      <c r="BM28" s="228">
        <f t="shared" si="13"/>
        <v>138</v>
      </c>
      <c r="BN28" s="71">
        <v>1</v>
      </c>
      <c r="BO28" s="61" t="s">
        <v>132</v>
      </c>
      <c r="BP28" s="228">
        <f t="shared" si="14"/>
        <v>151</v>
      </c>
      <c r="BQ28" s="71">
        <v>1</v>
      </c>
      <c r="BR28" s="61" t="s">
        <v>132</v>
      </c>
      <c r="BS28" s="228">
        <v>126</v>
      </c>
      <c r="BT28" s="71">
        <v>1</v>
      </c>
      <c r="BU28" s="61" t="s">
        <v>132</v>
      </c>
      <c r="BV28" s="228">
        <f t="shared" si="15"/>
        <v>139</v>
      </c>
      <c r="BW28" s="71">
        <v>1</v>
      </c>
      <c r="BX28" s="61" t="s">
        <v>132</v>
      </c>
      <c r="BY28" s="228">
        <f t="shared" si="16"/>
        <v>138</v>
      </c>
      <c r="BZ28" s="71">
        <v>1</v>
      </c>
      <c r="CA28" s="61" t="s">
        <v>132</v>
      </c>
      <c r="CB28" s="228">
        <f t="shared" si="17"/>
        <v>151</v>
      </c>
      <c r="CC28" s="71">
        <v>1</v>
      </c>
      <c r="CD28" s="61" t="s">
        <v>132</v>
      </c>
      <c r="CE28" s="120" t="s">
        <v>134</v>
      </c>
      <c r="CF28" s="120" t="s">
        <v>140</v>
      </c>
      <c r="CG28" s="228">
        <v>130</v>
      </c>
      <c r="CH28" s="71">
        <v>1</v>
      </c>
      <c r="CI28" s="61" t="s">
        <v>132</v>
      </c>
      <c r="CJ28" s="228">
        <f t="shared" si="18"/>
        <v>143</v>
      </c>
      <c r="CK28" s="71">
        <v>1</v>
      </c>
      <c r="CL28" s="61" t="s">
        <v>132</v>
      </c>
      <c r="CM28" s="228">
        <f t="shared" si="19"/>
        <v>142</v>
      </c>
      <c r="CN28" s="71">
        <v>1</v>
      </c>
      <c r="CO28" s="61" t="s">
        <v>132</v>
      </c>
      <c r="CP28" s="228">
        <f t="shared" si="20"/>
        <v>155</v>
      </c>
      <c r="CQ28" s="71">
        <v>1</v>
      </c>
      <c r="CR28" s="61" t="s">
        <v>132</v>
      </c>
      <c r="CS28" s="228">
        <v>130</v>
      </c>
      <c r="CT28" s="71">
        <v>1</v>
      </c>
      <c r="CU28" s="61" t="s">
        <v>132</v>
      </c>
      <c r="CV28" s="228">
        <f t="shared" si="21"/>
        <v>143</v>
      </c>
      <c r="CW28" s="71">
        <v>1</v>
      </c>
      <c r="CX28" s="61" t="s">
        <v>132</v>
      </c>
      <c r="CY28" s="228">
        <f t="shared" si="22"/>
        <v>142</v>
      </c>
      <c r="CZ28" s="71">
        <v>1</v>
      </c>
      <c r="DA28" s="61" t="s">
        <v>132</v>
      </c>
      <c r="DB28" s="228">
        <f t="shared" si="23"/>
        <v>155</v>
      </c>
      <c r="DC28" s="71">
        <v>1</v>
      </c>
      <c r="DD28" s="61" t="s">
        <v>132</v>
      </c>
    </row>
    <row r="29" spans="1:108" ht="16.5" thickBot="1" x14ac:dyDescent="0.25">
      <c r="A29" s="445"/>
      <c r="B29" s="6" t="s">
        <v>28</v>
      </c>
      <c r="C29" s="10" t="s">
        <v>180</v>
      </c>
      <c r="D29" s="120" t="s">
        <v>10</v>
      </c>
      <c r="E29" s="120" t="s">
        <v>181</v>
      </c>
      <c r="F29" s="120" t="s">
        <v>140</v>
      </c>
      <c r="G29" s="228">
        <v>87</v>
      </c>
      <c r="H29" s="71">
        <v>46</v>
      </c>
      <c r="I29" s="61" t="s">
        <v>133</v>
      </c>
      <c r="J29" s="228">
        <f t="shared" si="0"/>
        <v>102</v>
      </c>
      <c r="K29" s="71">
        <v>46</v>
      </c>
      <c r="L29" s="61" t="s">
        <v>133</v>
      </c>
      <c r="M29" s="228">
        <f t="shared" si="1"/>
        <v>101</v>
      </c>
      <c r="N29" s="71">
        <v>46</v>
      </c>
      <c r="O29" s="61" t="s">
        <v>133</v>
      </c>
      <c r="P29" s="228">
        <f t="shared" si="2"/>
        <v>116</v>
      </c>
      <c r="Q29" s="71">
        <v>46</v>
      </c>
      <c r="R29" s="61" t="s">
        <v>133</v>
      </c>
      <c r="S29" s="228">
        <v>87</v>
      </c>
      <c r="T29" s="71">
        <v>46</v>
      </c>
      <c r="U29" s="61" t="s">
        <v>133</v>
      </c>
      <c r="V29" s="228">
        <f t="shared" si="3"/>
        <v>102</v>
      </c>
      <c r="W29" s="71">
        <v>46</v>
      </c>
      <c r="X29" s="61" t="s">
        <v>133</v>
      </c>
      <c r="Y29" s="228">
        <f t="shared" si="4"/>
        <v>101</v>
      </c>
      <c r="Z29" s="71">
        <v>46</v>
      </c>
      <c r="AA29" s="61" t="s">
        <v>133</v>
      </c>
      <c r="AB29" s="228">
        <f t="shared" si="5"/>
        <v>116</v>
      </c>
      <c r="AC29" s="71">
        <v>46</v>
      </c>
      <c r="AD29" s="61" t="s">
        <v>133</v>
      </c>
      <c r="AE29" s="120" t="s">
        <v>181</v>
      </c>
      <c r="AF29" s="120" t="s">
        <v>136</v>
      </c>
      <c r="AG29" s="228">
        <v>93</v>
      </c>
      <c r="AH29" s="71">
        <v>48</v>
      </c>
      <c r="AI29" s="61" t="s">
        <v>133</v>
      </c>
      <c r="AJ29" s="228">
        <f t="shared" si="6"/>
        <v>107</v>
      </c>
      <c r="AK29" s="71">
        <v>48</v>
      </c>
      <c r="AL29" s="61" t="s">
        <v>133</v>
      </c>
      <c r="AM29" s="228">
        <f t="shared" si="7"/>
        <v>105</v>
      </c>
      <c r="AN29" s="71">
        <v>48</v>
      </c>
      <c r="AO29" s="61" t="s">
        <v>133</v>
      </c>
      <c r="AP29" s="228">
        <f t="shared" si="8"/>
        <v>119</v>
      </c>
      <c r="AQ29" s="71">
        <v>48</v>
      </c>
      <c r="AR29" s="61" t="s">
        <v>133</v>
      </c>
      <c r="AS29" s="228">
        <v>93</v>
      </c>
      <c r="AT29" s="71">
        <v>48</v>
      </c>
      <c r="AU29" s="61" t="s">
        <v>133</v>
      </c>
      <c r="AV29" s="228">
        <f t="shared" si="9"/>
        <v>107</v>
      </c>
      <c r="AW29" s="71">
        <v>48</v>
      </c>
      <c r="AX29" s="61" t="s">
        <v>133</v>
      </c>
      <c r="AY29" s="228">
        <f t="shared" si="10"/>
        <v>105</v>
      </c>
      <c r="AZ29" s="71">
        <v>48</v>
      </c>
      <c r="BA29" s="61" t="s">
        <v>133</v>
      </c>
      <c r="BB29" s="228">
        <f t="shared" si="11"/>
        <v>119</v>
      </c>
      <c r="BC29" s="71">
        <v>48</v>
      </c>
      <c r="BD29" s="61" t="s">
        <v>133</v>
      </c>
      <c r="BE29" s="120" t="s">
        <v>181</v>
      </c>
      <c r="BF29" s="120" t="s">
        <v>136</v>
      </c>
      <c r="BG29" s="228">
        <v>125</v>
      </c>
      <c r="BH29" s="71">
        <v>48</v>
      </c>
      <c r="BI29" s="61" t="s">
        <v>133</v>
      </c>
      <c r="BJ29" s="228">
        <f t="shared" si="12"/>
        <v>138</v>
      </c>
      <c r="BK29" s="71">
        <v>48</v>
      </c>
      <c r="BL29" s="61" t="s">
        <v>133</v>
      </c>
      <c r="BM29" s="228">
        <f t="shared" si="13"/>
        <v>137</v>
      </c>
      <c r="BN29" s="71">
        <v>48</v>
      </c>
      <c r="BO29" s="61" t="s">
        <v>133</v>
      </c>
      <c r="BP29" s="228">
        <f t="shared" si="14"/>
        <v>150</v>
      </c>
      <c r="BQ29" s="71">
        <v>48</v>
      </c>
      <c r="BR29" s="61" t="s">
        <v>133</v>
      </c>
      <c r="BS29" s="228">
        <v>125</v>
      </c>
      <c r="BT29" s="71">
        <v>48</v>
      </c>
      <c r="BU29" s="61" t="s">
        <v>133</v>
      </c>
      <c r="BV29" s="228">
        <f t="shared" si="15"/>
        <v>138</v>
      </c>
      <c r="BW29" s="71">
        <v>48</v>
      </c>
      <c r="BX29" s="61" t="s">
        <v>133</v>
      </c>
      <c r="BY29" s="228">
        <f t="shared" si="16"/>
        <v>137</v>
      </c>
      <c r="BZ29" s="71">
        <v>48</v>
      </c>
      <c r="CA29" s="61" t="s">
        <v>133</v>
      </c>
      <c r="CB29" s="228">
        <f t="shared" si="17"/>
        <v>150</v>
      </c>
      <c r="CC29" s="71">
        <v>48</v>
      </c>
      <c r="CD29" s="61" t="s">
        <v>133</v>
      </c>
      <c r="CE29" s="120" t="s">
        <v>181</v>
      </c>
      <c r="CF29" s="120" t="s">
        <v>136</v>
      </c>
      <c r="CG29" s="228">
        <v>129</v>
      </c>
      <c r="CH29" s="71">
        <v>48</v>
      </c>
      <c r="CI29" s="61" t="s">
        <v>133</v>
      </c>
      <c r="CJ29" s="228">
        <f t="shared" si="18"/>
        <v>142</v>
      </c>
      <c r="CK29" s="71">
        <v>48</v>
      </c>
      <c r="CL29" s="61" t="s">
        <v>133</v>
      </c>
      <c r="CM29" s="228">
        <f t="shared" si="19"/>
        <v>141</v>
      </c>
      <c r="CN29" s="71">
        <v>48</v>
      </c>
      <c r="CO29" s="61" t="s">
        <v>133</v>
      </c>
      <c r="CP29" s="228">
        <f t="shared" si="20"/>
        <v>154</v>
      </c>
      <c r="CQ29" s="71">
        <v>48</v>
      </c>
      <c r="CR29" s="61" t="s">
        <v>133</v>
      </c>
      <c r="CS29" s="228">
        <v>129</v>
      </c>
      <c r="CT29" s="71">
        <v>48</v>
      </c>
      <c r="CU29" s="61" t="s">
        <v>133</v>
      </c>
      <c r="CV29" s="228">
        <f t="shared" si="21"/>
        <v>142</v>
      </c>
      <c r="CW29" s="71">
        <v>48</v>
      </c>
      <c r="CX29" s="61" t="s">
        <v>133</v>
      </c>
      <c r="CY29" s="228">
        <f t="shared" si="22"/>
        <v>141</v>
      </c>
      <c r="CZ29" s="71">
        <v>48</v>
      </c>
      <c r="DA29" s="61" t="s">
        <v>133</v>
      </c>
      <c r="DB29" s="228">
        <f t="shared" si="23"/>
        <v>154</v>
      </c>
      <c r="DC29" s="71">
        <v>48</v>
      </c>
      <c r="DD29" s="61" t="s">
        <v>133</v>
      </c>
    </row>
    <row r="30" spans="1:108" ht="16.5" thickBot="1" x14ac:dyDescent="0.25">
      <c r="A30" s="445"/>
      <c r="B30" s="6" t="s">
        <v>29</v>
      </c>
      <c r="C30" s="10" t="s">
        <v>202</v>
      </c>
      <c r="D30" s="122" t="s">
        <v>179</v>
      </c>
      <c r="E30" s="122" t="s">
        <v>182</v>
      </c>
      <c r="F30" s="122" t="s">
        <v>140</v>
      </c>
      <c r="G30" s="230">
        <v>85</v>
      </c>
      <c r="H30" s="72">
        <v>2</v>
      </c>
      <c r="I30" s="108" t="s">
        <v>132</v>
      </c>
      <c r="J30" s="230">
        <f t="shared" si="0"/>
        <v>100</v>
      </c>
      <c r="K30" s="72">
        <v>2</v>
      </c>
      <c r="L30" s="108" t="s">
        <v>132</v>
      </c>
      <c r="M30" s="230">
        <f t="shared" si="1"/>
        <v>99</v>
      </c>
      <c r="N30" s="72">
        <v>2</v>
      </c>
      <c r="O30" s="108" t="s">
        <v>132</v>
      </c>
      <c r="P30" s="230">
        <f t="shared" si="2"/>
        <v>114</v>
      </c>
      <c r="Q30" s="72">
        <v>2</v>
      </c>
      <c r="R30" s="108" t="s">
        <v>132</v>
      </c>
      <c r="S30" s="230">
        <v>85</v>
      </c>
      <c r="T30" s="72">
        <v>2</v>
      </c>
      <c r="U30" s="108" t="s">
        <v>132</v>
      </c>
      <c r="V30" s="230">
        <f t="shared" si="3"/>
        <v>100</v>
      </c>
      <c r="W30" s="72">
        <v>2</v>
      </c>
      <c r="X30" s="108" t="s">
        <v>132</v>
      </c>
      <c r="Y30" s="230">
        <f t="shared" si="4"/>
        <v>99</v>
      </c>
      <c r="Z30" s="72">
        <v>2</v>
      </c>
      <c r="AA30" s="108" t="s">
        <v>132</v>
      </c>
      <c r="AB30" s="230">
        <f t="shared" si="5"/>
        <v>114</v>
      </c>
      <c r="AC30" s="72">
        <v>2</v>
      </c>
      <c r="AD30" s="108" t="s">
        <v>132</v>
      </c>
      <c r="AE30" s="122" t="s">
        <v>182</v>
      </c>
      <c r="AF30" s="122" t="s">
        <v>136</v>
      </c>
      <c r="AG30" s="230">
        <v>90</v>
      </c>
      <c r="AH30" s="72">
        <v>2</v>
      </c>
      <c r="AI30" s="108" t="s">
        <v>132</v>
      </c>
      <c r="AJ30" s="230">
        <f t="shared" si="6"/>
        <v>104</v>
      </c>
      <c r="AK30" s="72">
        <v>2</v>
      </c>
      <c r="AL30" s="108" t="s">
        <v>132</v>
      </c>
      <c r="AM30" s="230">
        <f t="shared" si="7"/>
        <v>102</v>
      </c>
      <c r="AN30" s="72">
        <v>2</v>
      </c>
      <c r="AO30" s="108" t="s">
        <v>132</v>
      </c>
      <c r="AP30" s="230">
        <f t="shared" si="8"/>
        <v>116</v>
      </c>
      <c r="AQ30" s="72">
        <v>2</v>
      </c>
      <c r="AR30" s="108" t="s">
        <v>132</v>
      </c>
      <c r="AS30" s="230">
        <v>90</v>
      </c>
      <c r="AT30" s="72">
        <v>2</v>
      </c>
      <c r="AU30" s="108" t="s">
        <v>132</v>
      </c>
      <c r="AV30" s="230">
        <f t="shared" si="9"/>
        <v>104</v>
      </c>
      <c r="AW30" s="72">
        <v>2</v>
      </c>
      <c r="AX30" s="108" t="s">
        <v>132</v>
      </c>
      <c r="AY30" s="230">
        <f t="shared" si="10"/>
        <v>102</v>
      </c>
      <c r="AZ30" s="72">
        <v>2</v>
      </c>
      <c r="BA30" s="108" t="s">
        <v>132</v>
      </c>
      <c r="BB30" s="230">
        <f t="shared" si="11"/>
        <v>116</v>
      </c>
      <c r="BC30" s="72">
        <v>2</v>
      </c>
      <c r="BD30" s="108" t="s">
        <v>132</v>
      </c>
      <c r="BE30" s="122" t="s">
        <v>182</v>
      </c>
      <c r="BF30" s="122" t="s">
        <v>136</v>
      </c>
      <c r="BG30" s="230">
        <v>121</v>
      </c>
      <c r="BH30" s="72">
        <v>6</v>
      </c>
      <c r="BI30" s="108" t="s">
        <v>132</v>
      </c>
      <c r="BJ30" s="230">
        <f t="shared" si="12"/>
        <v>134</v>
      </c>
      <c r="BK30" s="72">
        <v>6</v>
      </c>
      <c r="BL30" s="108" t="s">
        <v>132</v>
      </c>
      <c r="BM30" s="230">
        <f t="shared" si="13"/>
        <v>133</v>
      </c>
      <c r="BN30" s="72">
        <v>6</v>
      </c>
      <c r="BO30" s="108" t="s">
        <v>132</v>
      </c>
      <c r="BP30" s="230">
        <f t="shared" si="14"/>
        <v>146</v>
      </c>
      <c r="BQ30" s="72">
        <v>6</v>
      </c>
      <c r="BR30" s="108" t="s">
        <v>132</v>
      </c>
      <c r="BS30" s="230">
        <v>121</v>
      </c>
      <c r="BT30" s="72">
        <v>6</v>
      </c>
      <c r="BU30" s="108" t="s">
        <v>132</v>
      </c>
      <c r="BV30" s="230">
        <f t="shared" si="15"/>
        <v>134</v>
      </c>
      <c r="BW30" s="72">
        <v>6</v>
      </c>
      <c r="BX30" s="108" t="s">
        <v>132</v>
      </c>
      <c r="BY30" s="230">
        <f t="shared" si="16"/>
        <v>133</v>
      </c>
      <c r="BZ30" s="72">
        <v>6</v>
      </c>
      <c r="CA30" s="108" t="s">
        <v>132</v>
      </c>
      <c r="CB30" s="230">
        <f t="shared" si="17"/>
        <v>146</v>
      </c>
      <c r="CC30" s="72">
        <v>6</v>
      </c>
      <c r="CD30" s="108" t="s">
        <v>132</v>
      </c>
      <c r="CE30" s="122" t="s">
        <v>182</v>
      </c>
      <c r="CF30" s="122" t="s">
        <v>136</v>
      </c>
      <c r="CG30" s="230">
        <v>122</v>
      </c>
      <c r="CH30" s="72">
        <v>3</v>
      </c>
      <c r="CI30" s="108" t="s">
        <v>132</v>
      </c>
      <c r="CJ30" s="230">
        <f t="shared" si="18"/>
        <v>135</v>
      </c>
      <c r="CK30" s="72">
        <v>3</v>
      </c>
      <c r="CL30" s="108" t="s">
        <v>132</v>
      </c>
      <c r="CM30" s="230">
        <f t="shared" si="19"/>
        <v>134</v>
      </c>
      <c r="CN30" s="72">
        <v>3</v>
      </c>
      <c r="CO30" s="108" t="s">
        <v>132</v>
      </c>
      <c r="CP30" s="230">
        <f t="shared" si="20"/>
        <v>147</v>
      </c>
      <c r="CQ30" s="72">
        <v>3</v>
      </c>
      <c r="CR30" s="108" t="s">
        <v>132</v>
      </c>
      <c r="CS30" s="230">
        <v>122</v>
      </c>
      <c r="CT30" s="72">
        <v>3</v>
      </c>
      <c r="CU30" s="108" t="s">
        <v>132</v>
      </c>
      <c r="CV30" s="230">
        <f t="shared" si="21"/>
        <v>135</v>
      </c>
      <c r="CW30" s="72">
        <v>3</v>
      </c>
      <c r="CX30" s="108" t="s">
        <v>132</v>
      </c>
      <c r="CY30" s="230">
        <f t="shared" si="22"/>
        <v>134</v>
      </c>
      <c r="CZ30" s="72">
        <v>3</v>
      </c>
      <c r="DA30" s="108" t="s">
        <v>132</v>
      </c>
      <c r="DB30" s="230">
        <f t="shared" si="23"/>
        <v>147</v>
      </c>
      <c r="DC30" s="72">
        <v>3</v>
      </c>
      <c r="DD30" s="108" t="s">
        <v>132</v>
      </c>
    </row>
    <row r="31" spans="1:108" ht="16.5" thickBot="1" x14ac:dyDescent="0.25">
      <c r="A31" s="445"/>
      <c r="B31" s="6" t="s">
        <v>30</v>
      </c>
      <c r="C31" s="10" t="s">
        <v>180</v>
      </c>
      <c r="D31" s="120" t="s">
        <v>10</v>
      </c>
      <c r="E31" s="120" t="s">
        <v>181</v>
      </c>
      <c r="F31" s="120" t="s">
        <v>140</v>
      </c>
      <c r="G31" s="228">
        <v>83</v>
      </c>
      <c r="H31" s="71" t="s">
        <v>4</v>
      </c>
      <c r="I31" s="61" t="s">
        <v>133</v>
      </c>
      <c r="J31" s="228">
        <f>G31+15</f>
        <v>98</v>
      </c>
      <c r="K31" s="175">
        <v>50</v>
      </c>
      <c r="L31" s="176" t="s">
        <v>133</v>
      </c>
      <c r="M31" s="228">
        <f t="shared" si="1"/>
        <v>97</v>
      </c>
      <c r="N31" s="71" t="s">
        <v>4</v>
      </c>
      <c r="O31" s="61" t="s">
        <v>133</v>
      </c>
      <c r="P31" s="228">
        <f>M31+15</f>
        <v>112</v>
      </c>
      <c r="Q31" s="175">
        <v>50</v>
      </c>
      <c r="R31" s="176" t="s">
        <v>133</v>
      </c>
      <c r="S31" s="228">
        <v>83</v>
      </c>
      <c r="T31" s="71" t="s">
        <v>4</v>
      </c>
      <c r="U31" s="61" t="s">
        <v>133</v>
      </c>
      <c r="V31" s="228">
        <f>S31+15</f>
        <v>98</v>
      </c>
      <c r="W31" s="175">
        <v>50</v>
      </c>
      <c r="X31" s="176" t="s">
        <v>133</v>
      </c>
      <c r="Y31" s="228">
        <f t="shared" si="4"/>
        <v>97</v>
      </c>
      <c r="Z31" s="71" t="s">
        <v>4</v>
      </c>
      <c r="AA31" s="61" t="s">
        <v>133</v>
      </c>
      <c r="AB31" s="228">
        <f>Y31+15</f>
        <v>112</v>
      </c>
      <c r="AC31" s="175">
        <v>50</v>
      </c>
      <c r="AD31" s="176" t="s">
        <v>133</v>
      </c>
      <c r="AE31" s="120" t="s">
        <v>4</v>
      </c>
      <c r="AF31" s="120" t="s">
        <v>4</v>
      </c>
      <c r="AG31" s="228">
        <v>88</v>
      </c>
      <c r="AH31" s="71" t="s">
        <v>4</v>
      </c>
      <c r="AI31" s="61" t="s">
        <v>133</v>
      </c>
      <c r="AJ31" s="228">
        <f>AG31+14</f>
        <v>102</v>
      </c>
      <c r="AK31" s="175">
        <v>50</v>
      </c>
      <c r="AL31" s="176" t="s">
        <v>133</v>
      </c>
      <c r="AM31" s="228">
        <f t="shared" si="7"/>
        <v>100</v>
      </c>
      <c r="AN31" s="71" t="s">
        <v>4</v>
      </c>
      <c r="AO31" s="61" t="s">
        <v>133</v>
      </c>
      <c r="AP31" s="228">
        <f>AM31+14</f>
        <v>114</v>
      </c>
      <c r="AQ31" s="175">
        <v>50</v>
      </c>
      <c r="AR31" s="176" t="s">
        <v>133</v>
      </c>
      <c r="AS31" s="228">
        <v>88</v>
      </c>
      <c r="AT31" s="71" t="s">
        <v>4</v>
      </c>
      <c r="AU31" s="61" t="s">
        <v>133</v>
      </c>
      <c r="AV31" s="228">
        <f>AS31+14</f>
        <v>102</v>
      </c>
      <c r="AW31" s="175">
        <v>50</v>
      </c>
      <c r="AX31" s="176" t="s">
        <v>133</v>
      </c>
      <c r="AY31" s="228">
        <f t="shared" si="10"/>
        <v>100</v>
      </c>
      <c r="AZ31" s="71" t="s">
        <v>4</v>
      </c>
      <c r="BA31" s="61" t="s">
        <v>133</v>
      </c>
      <c r="BB31" s="228">
        <f>AY31+14</f>
        <v>114</v>
      </c>
      <c r="BC31" s="175">
        <v>50</v>
      </c>
      <c r="BD31" s="176" t="s">
        <v>133</v>
      </c>
      <c r="BE31" s="120" t="s">
        <v>181</v>
      </c>
      <c r="BF31" s="120" t="s">
        <v>136</v>
      </c>
      <c r="BG31" s="228">
        <v>115</v>
      </c>
      <c r="BH31" s="71">
        <v>50</v>
      </c>
      <c r="BI31" s="61" t="s">
        <v>133</v>
      </c>
      <c r="BJ31" s="228">
        <f t="shared" si="12"/>
        <v>128</v>
      </c>
      <c r="BK31" s="71">
        <v>50</v>
      </c>
      <c r="BL31" s="61" t="s">
        <v>133</v>
      </c>
      <c r="BM31" s="228">
        <f t="shared" si="13"/>
        <v>127</v>
      </c>
      <c r="BN31" s="71">
        <v>50</v>
      </c>
      <c r="BO31" s="61" t="s">
        <v>133</v>
      </c>
      <c r="BP31" s="228">
        <f t="shared" si="14"/>
        <v>140</v>
      </c>
      <c r="BQ31" s="71">
        <v>50</v>
      </c>
      <c r="BR31" s="61" t="s">
        <v>133</v>
      </c>
      <c r="BS31" s="228">
        <v>115</v>
      </c>
      <c r="BT31" s="71">
        <v>50</v>
      </c>
      <c r="BU31" s="61" t="s">
        <v>133</v>
      </c>
      <c r="BV31" s="228">
        <f t="shared" si="15"/>
        <v>128</v>
      </c>
      <c r="BW31" s="71">
        <v>50</v>
      </c>
      <c r="BX31" s="61" t="s">
        <v>133</v>
      </c>
      <c r="BY31" s="228">
        <f t="shared" si="16"/>
        <v>127</v>
      </c>
      <c r="BZ31" s="71">
        <v>50</v>
      </c>
      <c r="CA31" s="61" t="s">
        <v>133</v>
      </c>
      <c r="CB31" s="228">
        <f t="shared" si="17"/>
        <v>140</v>
      </c>
      <c r="CC31" s="71">
        <v>50</v>
      </c>
      <c r="CD31" s="61" t="s">
        <v>133</v>
      </c>
      <c r="CE31" s="120" t="s">
        <v>181</v>
      </c>
      <c r="CF31" s="120" t="s">
        <v>136</v>
      </c>
      <c r="CG31" s="228">
        <v>119</v>
      </c>
      <c r="CH31" s="71">
        <v>65</v>
      </c>
      <c r="CI31" s="61" t="s">
        <v>133</v>
      </c>
      <c r="CJ31" s="228">
        <f t="shared" si="18"/>
        <v>132</v>
      </c>
      <c r="CK31" s="71">
        <v>65</v>
      </c>
      <c r="CL31" s="61" t="s">
        <v>133</v>
      </c>
      <c r="CM31" s="228">
        <f t="shared" si="19"/>
        <v>131</v>
      </c>
      <c r="CN31" s="71">
        <v>65</v>
      </c>
      <c r="CO31" s="61" t="s">
        <v>133</v>
      </c>
      <c r="CP31" s="228">
        <f t="shared" si="20"/>
        <v>144</v>
      </c>
      <c r="CQ31" s="71">
        <v>65</v>
      </c>
      <c r="CR31" s="61" t="s">
        <v>133</v>
      </c>
      <c r="CS31" s="228">
        <v>119</v>
      </c>
      <c r="CT31" s="71">
        <v>65</v>
      </c>
      <c r="CU31" s="61" t="s">
        <v>133</v>
      </c>
      <c r="CV31" s="228">
        <f t="shared" si="21"/>
        <v>132</v>
      </c>
      <c r="CW31" s="71">
        <v>65</v>
      </c>
      <c r="CX31" s="61" t="s">
        <v>133</v>
      </c>
      <c r="CY31" s="228">
        <f t="shared" si="22"/>
        <v>131</v>
      </c>
      <c r="CZ31" s="71">
        <v>65</v>
      </c>
      <c r="DA31" s="61" t="s">
        <v>133</v>
      </c>
      <c r="DB31" s="228">
        <f t="shared" si="23"/>
        <v>144</v>
      </c>
      <c r="DC31" s="71">
        <v>65</v>
      </c>
      <c r="DD31" s="61" t="s">
        <v>133</v>
      </c>
    </row>
    <row r="32" spans="1:108" ht="16.5" thickBot="1" x14ac:dyDescent="0.25">
      <c r="A32" s="445"/>
      <c r="B32" s="6" t="s">
        <v>31</v>
      </c>
      <c r="C32" s="10" t="s">
        <v>202</v>
      </c>
      <c r="D32" s="120" t="s">
        <v>179</v>
      </c>
      <c r="E32" s="120" t="s">
        <v>189</v>
      </c>
      <c r="F32" s="120" t="s">
        <v>141</v>
      </c>
      <c r="G32" s="228">
        <v>83</v>
      </c>
      <c r="H32" s="71">
        <v>8</v>
      </c>
      <c r="I32" s="108" t="s">
        <v>132</v>
      </c>
      <c r="J32" s="228">
        <f t="shared" ref="J32:J70" si="24">G32+13</f>
        <v>96</v>
      </c>
      <c r="K32" s="71">
        <v>8</v>
      </c>
      <c r="L32" s="108" t="s">
        <v>132</v>
      </c>
      <c r="M32" s="228">
        <f t="shared" si="1"/>
        <v>97</v>
      </c>
      <c r="N32" s="71">
        <v>8</v>
      </c>
      <c r="O32" s="108" t="s">
        <v>132</v>
      </c>
      <c r="P32" s="228">
        <f t="shared" ref="P32:P70" si="25">M32+13</f>
        <v>110</v>
      </c>
      <c r="Q32" s="71">
        <v>8</v>
      </c>
      <c r="R32" s="108" t="s">
        <v>132</v>
      </c>
      <c r="S32" s="228">
        <v>83</v>
      </c>
      <c r="T32" s="71">
        <v>8</v>
      </c>
      <c r="U32" s="108" t="s">
        <v>132</v>
      </c>
      <c r="V32" s="228">
        <f t="shared" ref="V32:V44" si="26">S32+13</f>
        <v>96</v>
      </c>
      <c r="W32" s="71">
        <v>8</v>
      </c>
      <c r="X32" s="108" t="s">
        <v>132</v>
      </c>
      <c r="Y32" s="228">
        <f t="shared" si="4"/>
        <v>97</v>
      </c>
      <c r="Z32" s="71">
        <v>8</v>
      </c>
      <c r="AA32" s="108" t="s">
        <v>132</v>
      </c>
      <c r="AB32" s="228">
        <f t="shared" ref="AB32:AB44" si="27">Y32+13</f>
        <v>110</v>
      </c>
      <c r="AC32" s="71">
        <v>8</v>
      </c>
      <c r="AD32" s="108" t="s">
        <v>132</v>
      </c>
      <c r="AE32" s="120" t="s">
        <v>189</v>
      </c>
      <c r="AF32" s="120" t="s">
        <v>141</v>
      </c>
      <c r="AG32" s="228">
        <v>88</v>
      </c>
      <c r="AH32" s="71">
        <v>3</v>
      </c>
      <c r="AI32" s="108" t="s">
        <v>132</v>
      </c>
      <c r="AJ32" s="228">
        <f t="shared" ref="AJ32:AJ44" si="28">AG32+13</f>
        <v>101</v>
      </c>
      <c r="AK32" s="71">
        <v>3</v>
      </c>
      <c r="AL32" s="108" t="s">
        <v>132</v>
      </c>
      <c r="AM32" s="228">
        <f t="shared" si="7"/>
        <v>100</v>
      </c>
      <c r="AN32" s="71">
        <v>3</v>
      </c>
      <c r="AO32" s="108" t="s">
        <v>132</v>
      </c>
      <c r="AP32" s="228">
        <f t="shared" ref="AP32:AP70" si="29">AM32+13</f>
        <v>113</v>
      </c>
      <c r="AQ32" s="71">
        <v>3</v>
      </c>
      <c r="AR32" s="108" t="s">
        <v>132</v>
      </c>
      <c r="AS32" s="228">
        <v>88</v>
      </c>
      <c r="AT32" s="71">
        <v>3</v>
      </c>
      <c r="AU32" s="108" t="s">
        <v>132</v>
      </c>
      <c r="AV32" s="228">
        <f t="shared" ref="AV32:AV44" si="30">AS32+13</f>
        <v>101</v>
      </c>
      <c r="AW32" s="71">
        <v>3</v>
      </c>
      <c r="AX32" s="108" t="s">
        <v>132</v>
      </c>
      <c r="AY32" s="228">
        <f t="shared" si="10"/>
        <v>100</v>
      </c>
      <c r="AZ32" s="71">
        <v>3</v>
      </c>
      <c r="BA32" s="108" t="s">
        <v>132</v>
      </c>
      <c r="BB32" s="228">
        <f t="shared" ref="BB32:BB70" si="31">AY32+13</f>
        <v>113</v>
      </c>
      <c r="BC32" s="71">
        <v>3</v>
      </c>
      <c r="BD32" s="108" t="s">
        <v>132</v>
      </c>
      <c r="BE32" s="120" t="s">
        <v>181</v>
      </c>
      <c r="BF32" s="120" t="s">
        <v>136</v>
      </c>
      <c r="BG32" s="228">
        <v>113</v>
      </c>
      <c r="BH32" s="71">
        <v>8</v>
      </c>
      <c r="BI32" s="108" t="s">
        <v>132</v>
      </c>
      <c r="BJ32" s="228">
        <f t="shared" si="12"/>
        <v>126</v>
      </c>
      <c r="BK32" s="71">
        <v>8</v>
      </c>
      <c r="BL32" s="108" t="s">
        <v>132</v>
      </c>
      <c r="BM32" s="228">
        <f t="shared" si="13"/>
        <v>125</v>
      </c>
      <c r="BN32" s="71">
        <v>8</v>
      </c>
      <c r="BO32" s="108" t="s">
        <v>132</v>
      </c>
      <c r="BP32" s="228">
        <f t="shared" si="14"/>
        <v>138</v>
      </c>
      <c r="BQ32" s="71">
        <v>8</v>
      </c>
      <c r="BR32" s="108" t="s">
        <v>132</v>
      </c>
      <c r="BS32" s="228">
        <v>113</v>
      </c>
      <c r="BT32" s="71">
        <v>8</v>
      </c>
      <c r="BU32" s="108" t="s">
        <v>132</v>
      </c>
      <c r="BV32" s="228">
        <f t="shared" si="15"/>
        <v>126</v>
      </c>
      <c r="BW32" s="71">
        <v>8</v>
      </c>
      <c r="BX32" s="108" t="s">
        <v>132</v>
      </c>
      <c r="BY32" s="228">
        <f t="shared" si="16"/>
        <v>125</v>
      </c>
      <c r="BZ32" s="71">
        <v>8</v>
      </c>
      <c r="CA32" s="108" t="s">
        <v>132</v>
      </c>
      <c r="CB32" s="228">
        <f t="shared" si="17"/>
        <v>138</v>
      </c>
      <c r="CC32" s="71">
        <v>8</v>
      </c>
      <c r="CD32" s="108" t="s">
        <v>132</v>
      </c>
      <c r="CE32" s="120" t="s">
        <v>181</v>
      </c>
      <c r="CF32" s="120" t="s">
        <v>136</v>
      </c>
      <c r="CG32" s="228">
        <v>110</v>
      </c>
      <c r="CH32" s="71">
        <v>8</v>
      </c>
      <c r="CI32" s="108" t="s">
        <v>132</v>
      </c>
      <c r="CJ32" s="228">
        <f t="shared" si="18"/>
        <v>123</v>
      </c>
      <c r="CK32" s="71">
        <v>8</v>
      </c>
      <c r="CL32" s="108" t="s">
        <v>132</v>
      </c>
      <c r="CM32" s="228">
        <f t="shared" si="19"/>
        <v>122</v>
      </c>
      <c r="CN32" s="71">
        <v>8</v>
      </c>
      <c r="CO32" s="108" t="s">
        <v>132</v>
      </c>
      <c r="CP32" s="228">
        <f t="shared" si="20"/>
        <v>135</v>
      </c>
      <c r="CQ32" s="71">
        <v>8</v>
      </c>
      <c r="CR32" s="108" t="s">
        <v>132</v>
      </c>
      <c r="CS32" s="228">
        <v>110</v>
      </c>
      <c r="CT32" s="71">
        <v>8</v>
      </c>
      <c r="CU32" s="108" t="s">
        <v>132</v>
      </c>
      <c r="CV32" s="228">
        <f t="shared" si="21"/>
        <v>123</v>
      </c>
      <c r="CW32" s="71">
        <v>8</v>
      </c>
      <c r="CX32" s="108" t="s">
        <v>132</v>
      </c>
      <c r="CY32" s="228">
        <f t="shared" si="22"/>
        <v>122</v>
      </c>
      <c r="CZ32" s="71">
        <v>8</v>
      </c>
      <c r="DA32" s="108" t="s">
        <v>132</v>
      </c>
      <c r="DB32" s="228">
        <f t="shared" si="23"/>
        <v>135</v>
      </c>
      <c r="DC32" s="71">
        <v>8</v>
      </c>
      <c r="DD32" s="108" t="s">
        <v>132</v>
      </c>
    </row>
    <row r="33" spans="1:108" ht="16.5" thickBot="1" x14ac:dyDescent="0.25">
      <c r="A33" s="445"/>
      <c r="B33" s="6" t="s">
        <v>32</v>
      </c>
      <c r="C33" s="10" t="s">
        <v>202</v>
      </c>
      <c r="D33" s="120" t="s">
        <v>179</v>
      </c>
      <c r="E33" s="120" t="s">
        <v>181</v>
      </c>
      <c r="F33" s="120" t="s">
        <v>141</v>
      </c>
      <c r="G33" s="228">
        <v>75</v>
      </c>
      <c r="H33" s="71">
        <v>10</v>
      </c>
      <c r="I33" s="61" t="s">
        <v>132</v>
      </c>
      <c r="J33" s="228">
        <f t="shared" si="24"/>
        <v>88</v>
      </c>
      <c r="K33" s="71">
        <v>10</v>
      </c>
      <c r="L33" s="61" t="s">
        <v>132</v>
      </c>
      <c r="M33" s="228">
        <f t="shared" si="1"/>
        <v>89</v>
      </c>
      <c r="N33" s="71">
        <v>10</v>
      </c>
      <c r="O33" s="61" t="s">
        <v>132</v>
      </c>
      <c r="P33" s="228">
        <f t="shared" si="25"/>
        <v>102</v>
      </c>
      <c r="Q33" s="71">
        <v>10</v>
      </c>
      <c r="R33" s="61" t="s">
        <v>132</v>
      </c>
      <c r="S33" s="228">
        <v>75</v>
      </c>
      <c r="T33" s="71">
        <v>10</v>
      </c>
      <c r="U33" s="61" t="s">
        <v>132</v>
      </c>
      <c r="V33" s="228">
        <f t="shared" si="26"/>
        <v>88</v>
      </c>
      <c r="W33" s="71">
        <v>10</v>
      </c>
      <c r="X33" s="61" t="s">
        <v>132</v>
      </c>
      <c r="Y33" s="228">
        <f t="shared" si="4"/>
        <v>89</v>
      </c>
      <c r="Z33" s="71">
        <v>10</v>
      </c>
      <c r="AA33" s="61" t="s">
        <v>132</v>
      </c>
      <c r="AB33" s="228">
        <f t="shared" si="27"/>
        <v>102</v>
      </c>
      <c r="AC33" s="71">
        <v>10</v>
      </c>
      <c r="AD33" s="61" t="s">
        <v>132</v>
      </c>
      <c r="AE33" s="120" t="s">
        <v>181</v>
      </c>
      <c r="AF33" s="120" t="s">
        <v>141</v>
      </c>
      <c r="AG33" s="228">
        <v>85</v>
      </c>
      <c r="AH33" s="71">
        <v>8</v>
      </c>
      <c r="AI33" s="61" t="s">
        <v>132</v>
      </c>
      <c r="AJ33" s="228">
        <f t="shared" si="28"/>
        <v>98</v>
      </c>
      <c r="AK33" s="71">
        <v>8</v>
      </c>
      <c r="AL33" s="61" t="s">
        <v>132</v>
      </c>
      <c r="AM33" s="228">
        <f t="shared" si="7"/>
        <v>97</v>
      </c>
      <c r="AN33" s="71">
        <v>8</v>
      </c>
      <c r="AO33" s="61" t="s">
        <v>132</v>
      </c>
      <c r="AP33" s="228">
        <f t="shared" si="29"/>
        <v>110</v>
      </c>
      <c r="AQ33" s="71">
        <v>8</v>
      </c>
      <c r="AR33" s="61" t="s">
        <v>132</v>
      </c>
      <c r="AS33" s="228">
        <v>85</v>
      </c>
      <c r="AT33" s="71">
        <v>8</v>
      </c>
      <c r="AU33" s="61" t="s">
        <v>132</v>
      </c>
      <c r="AV33" s="228">
        <f t="shared" si="30"/>
        <v>98</v>
      </c>
      <c r="AW33" s="71">
        <v>8</v>
      </c>
      <c r="AX33" s="61" t="s">
        <v>132</v>
      </c>
      <c r="AY33" s="228">
        <f t="shared" si="10"/>
        <v>97</v>
      </c>
      <c r="AZ33" s="71">
        <v>8</v>
      </c>
      <c r="BA33" s="61" t="s">
        <v>132</v>
      </c>
      <c r="BB33" s="228">
        <f t="shared" si="31"/>
        <v>110</v>
      </c>
      <c r="BC33" s="71">
        <v>8</v>
      </c>
      <c r="BD33" s="61" t="s">
        <v>132</v>
      </c>
      <c r="BE33" s="120" t="s">
        <v>181</v>
      </c>
      <c r="BF33" s="120" t="s">
        <v>152</v>
      </c>
      <c r="BG33" s="228">
        <v>105</v>
      </c>
      <c r="BH33" s="71">
        <v>20</v>
      </c>
      <c r="BI33" s="61" t="s">
        <v>132</v>
      </c>
      <c r="BJ33" s="228">
        <f t="shared" si="12"/>
        <v>118</v>
      </c>
      <c r="BK33" s="71">
        <v>20</v>
      </c>
      <c r="BL33" s="61" t="s">
        <v>132</v>
      </c>
      <c r="BM33" s="228">
        <f t="shared" si="13"/>
        <v>117</v>
      </c>
      <c r="BN33" s="71">
        <v>20</v>
      </c>
      <c r="BO33" s="61" t="s">
        <v>132</v>
      </c>
      <c r="BP33" s="228">
        <f t="shared" si="14"/>
        <v>130</v>
      </c>
      <c r="BQ33" s="71">
        <v>20</v>
      </c>
      <c r="BR33" s="61" t="s">
        <v>132</v>
      </c>
      <c r="BS33" s="228">
        <v>105</v>
      </c>
      <c r="BT33" s="71">
        <v>20</v>
      </c>
      <c r="BU33" s="61" t="s">
        <v>132</v>
      </c>
      <c r="BV33" s="228">
        <f t="shared" si="15"/>
        <v>118</v>
      </c>
      <c r="BW33" s="71">
        <v>20</v>
      </c>
      <c r="BX33" s="61" t="s">
        <v>132</v>
      </c>
      <c r="BY33" s="228">
        <f t="shared" si="16"/>
        <v>117</v>
      </c>
      <c r="BZ33" s="71">
        <v>20</v>
      </c>
      <c r="CA33" s="61" t="s">
        <v>132</v>
      </c>
      <c r="CB33" s="228">
        <f t="shared" si="17"/>
        <v>130</v>
      </c>
      <c r="CC33" s="71">
        <v>20</v>
      </c>
      <c r="CD33" s="61" t="s">
        <v>132</v>
      </c>
      <c r="CE33" s="120" t="s">
        <v>181</v>
      </c>
      <c r="CF33" s="120" t="s">
        <v>152</v>
      </c>
      <c r="CG33" s="228">
        <v>102</v>
      </c>
      <c r="CH33" s="71">
        <v>20</v>
      </c>
      <c r="CI33" s="61" t="s">
        <v>132</v>
      </c>
      <c r="CJ33" s="228">
        <f t="shared" si="18"/>
        <v>115</v>
      </c>
      <c r="CK33" s="71">
        <v>20</v>
      </c>
      <c r="CL33" s="61" t="s">
        <v>132</v>
      </c>
      <c r="CM33" s="228">
        <f t="shared" si="19"/>
        <v>114</v>
      </c>
      <c r="CN33" s="71">
        <v>20</v>
      </c>
      <c r="CO33" s="61" t="s">
        <v>132</v>
      </c>
      <c r="CP33" s="228">
        <f t="shared" si="20"/>
        <v>127</v>
      </c>
      <c r="CQ33" s="71">
        <v>20</v>
      </c>
      <c r="CR33" s="61" t="s">
        <v>132</v>
      </c>
      <c r="CS33" s="228">
        <v>102</v>
      </c>
      <c r="CT33" s="71">
        <v>20</v>
      </c>
      <c r="CU33" s="61" t="s">
        <v>132</v>
      </c>
      <c r="CV33" s="228">
        <f t="shared" si="21"/>
        <v>115</v>
      </c>
      <c r="CW33" s="71">
        <v>20</v>
      </c>
      <c r="CX33" s="61" t="s">
        <v>132</v>
      </c>
      <c r="CY33" s="228">
        <f t="shared" si="22"/>
        <v>114</v>
      </c>
      <c r="CZ33" s="71">
        <v>20</v>
      </c>
      <c r="DA33" s="61" t="s">
        <v>132</v>
      </c>
      <c r="DB33" s="228">
        <f t="shared" si="23"/>
        <v>127</v>
      </c>
      <c r="DC33" s="71">
        <v>20</v>
      </c>
      <c r="DD33" s="61" t="s">
        <v>132</v>
      </c>
    </row>
    <row r="34" spans="1:108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20" t="s">
        <v>4</v>
      </c>
      <c r="F34" s="120" t="s">
        <v>4</v>
      </c>
      <c r="G34" s="228">
        <v>65</v>
      </c>
      <c r="H34" s="71" t="s">
        <v>4</v>
      </c>
      <c r="I34" s="61" t="s">
        <v>132</v>
      </c>
      <c r="J34" s="228">
        <f t="shared" si="24"/>
        <v>78</v>
      </c>
      <c r="K34" s="71" t="s">
        <v>4</v>
      </c>
      <c r="L34" s="61" t="s">
        <v>132</v>
      </c>
      <c r="M34" s="228">
        <f>G34+14</f>
        <v>79</v>
      </c>
      <c r="N34" s="71" t="s">
        <v>4</v>
      </c>
      <c r="O34" s="61" t="s">
        <v>132</v>
      </c>
      <c r="P34" s="228">
        <f t="shared" si="25"/>
        <v>92</v>
      </c>
      <c r="Q34" s="71" t="s">
        <v>4</v>
      </c>
      <c r="R34" s="61" t="s">
        <v>132</v>
      </c>
      <c r="S34" s="228">
        <v>65</v>
      </c>
      <c r="T34" s="71" t="s">
        <v>4</v>
      </c>
      <c r="U34" s="61" t="s">
        <v>132</v>
      </c>
      <c r="V34" s="228">
        <f t="shared" si="26"/>
        <v>78</v>
      </c>
      <c r="W34" s="71" t="s">
        <v>4</v>
      </c>
      <c r="X34" s="61" t="s">
        <v>132</v>
      </c>
      <c r="Y34" s="228">
        <f>S34+14</f>
        <v>79</v>
      </c>
      <c r="Z34" s="71" t="s">
        <v>4</v>
      </c>
      <c r="AA34" s="61" t="s">
        <v>132</v>
      </c>
      <c r="AB34" s="228">
        <f t="shared" si="27"/>
        <v>92</v>
      </c>
      <c r="AC34" s="71" t="s">
        <v>4</v>
      </c>
      <c r="AD34" s="61" t="s">
        <v>132</v>
      </c>
      <c r="AE34" s="120" t="s">
        <v>4</v>
      </c>
      <c r="AF34" s="120" t="s">
        <v>4</v>
      </c>
      <c r="AG34" s="228">
        <v>77</v>
      </c>
      <c r="AH34" s="71" t="s">
        <v>4</v>
      </c>
      <c r="AI34" s="61" t="s">
        <v>132</v>
      </c>
      <c r="AJ34" s="228">
        <f t="shared" si="28"/>
        <v>90</v>
      </c>
      <c r="AK34" s="71" t="s">
        <v>4</v>
      </c>
      <c r="AL34" s="61" t="s">
        <v>132</v>
      </c>
      <c r="AM34" s="228">
        <f t="shared" si="7"/>
        <v>89</v>
      </c>
      <c r="AN34" s="71" t="s">
        <v>4</v>
      </c>
      <c r="AO34" s="61" t="s">
        <v>132</v>
      </c>
      <c r="AP34" s="228">
        <f t="shared" si="29"/>
        <v>102</v>
      </c>
      <c r="AQ34" s="71" t="s">
        <v>4</v>
      </c>
      <c r="AR34" s="61" t="s">
        <v>132</v>
      </c>
      <c r="AS34" s="228">
        <v>77</v>
      </c>
      <c r="AT34" s="71" t="s">
        <v>4</v>
      </c>
      <c r="AU34" s="61" t="s">
        <v>132</v>
      </c>
      <c r="AV34" s="228">
        <f t="shared" si="30"/>
        <v>90</v>
      </c>
      <c r="AW34" s="71" t="s">
        <v>4</v>
      </c>
      <c r="AX34" s="61" t="s">
        <v>132</v>
      </c>
      <c r="AY34" s="228">
        <f t="shared" si="10"/>
        <v>89</v>
      </c>
      <c r="AZ34" s="71" t="s">
        <v>4</v>
      </c>
      <c r="BA34" s="61" t="s">
        <v>132</v>
      </c>
      <c r="BB34" s="228">
        <f t="shared" si="31"/>
        <v>102</v>
      </c>
      <c r="BC34" s="71" t="s">
        <v>4</v>
      </c>
      <c r="BD34" s="61" t="s">
        <v>132</v>
      </c>
      <c r="BE34" s="120" t="s">
        <v>4</v>
      </c>
      <c r="BF34" s="120" t="s">
        <v>4</v>
      </c>
      <c r="BG34" s="228">
        <v>85</v>
      </c>
      <c r="BH34" s="71" t="s">
        <v>4</v>
      </c>
      <c r="BI34" s="61" t="s">
        <v>132</v>
      </c>
      <c r="BJ34" s="228">
        <f t="shared" si="12"/>
        <v>98</v>
      </c>
      <c r="BK34" s="71" t="s">
        <v>4</v>
      </c>
      <c r="BL34" s="61" t="s">
        <v>132</v>
      </c>
      <c r="BM34" s="228">
        <f t="shared" si="13"/>
        <v>97</v>
      </c>
      <c r="BN34" s="71" t="s">
        <v>4</v>
      </c>
      <c r="BO34" s="61" t="s">
        <v>132</v>
      </c>
      <c r="BP34" s="228">
        <f t="shared" si="14"/>
        <v>110</v>
      </c>
      <c r="BQ34" s="71" t="s">
        <v>4</v>
      </c>
      <c r="BR34" s="61" t="s">
        <v>132</v>
      </c>
      <c r="BS34" s="228">
        <v>85</v>
      </c>
      <c r="BT34" s="71" t="s">
        <v>4</v>
      </c>
      <c r="BU34" s="61" t="s">
        <v>132</v>
      </c>
      <c r="BV34" s="228">
        <f t="shared" si="15"/>
        <v>98</v>
      </c>
      <c r="BW34" s="71" t="s">
        <v>4</v>
      </c>
      <c r="BX34" s="61" t="s">
        <v>132</v>
      </c>
      <c r="BY34" s="228">
        <f t="shared" si="16"/>
        <v>97</v>
      </c>
      <c r="BZ34" s="71" t="s">
        <v>4</v>
      </c>
      <c r="CA34" s="61" t="s">
        <v>132</v>
      </c>
      <c r="CB34" s="228">
        <f t="shared" si="17"/>
        <v>110</v>
      </c>
      <c r="CC34" s="71" t="s">
        <v>4</v>
      </c>
      <c r="CD34" s="61" t="s">
        <v>132</v>
      </c>
      <c r="CE34" s="120" t="s">
        <v>4</v>
      </c>
      <c r="CF34" s="120" t="s">
        <v>4</v>
      </c>
      <c r="CG34" s="228">
        <v>82</v>
      </c>
      <c r="CH34" s="71" t="s">
        <v>4</v>
      </c>
      <c r="CI34" s="61" t="s">
        <v>132</v>
      </c>
      <c r="CJ34" s="228">
        <f t="shared" si="18"/>
        <v>95</v>
      </c>
      <c r="CK34" s="71" t="s">
        <v>4</v>
      </c>
      <c r="CL34" s="61" t="s">
        <v>132</v>
      </c>
      <c r="CM34" s="228">
        <f t="shared" si="19"/>
        <v>94</v>
      </c>
      <c r="CN34" s="71" t="s">
        <v>4</v>
      </c>
      <c r="CO34" s="61" t="s">
        <v>132</v>
      </c>
      <c r="CP34" s="228">
        <f t="shared" si="20"/>
        <v>107</v>
      </c>
      <c r="CQ34" s="71" t="s">
        <v>4</v>
      </c>
      <c r="CR34" s="61" t="s">
        <v>132</v>
      </c>
      <c r="CS34" s="228">
        <v>82</v>
      </c>
      <c r="CT34" s="71" t="s">
        <v>4</v>
      </c>
      <c r="CU34" s="61" t="s">
        <v>132</v>
      </c>
      <c r="CV34" s="228">
        <f t="shared" si="21"/>
        <v>95</v>
      </c>
      <c r="CW34" s="71" t="s">
        <v>4</v>
      </c>
      <c r="CX34" s="61" t="s">
        <v>132</v>
      </c>
      <c r="CY34" s="228">
        <f t="shared" si="22"/>
        <v>94</v>
      </c>
      <c r="CZ34" s="71" t="s">
        <v>4</v>
      </c>
      <c r="DA34" s="61" t="s">
        <v>132</v>
      </c>
      <c r="DB34" s="228">
        <f t="shared" si="23"/>
        <v>107</v>
      </c>
      <c r="DC34" s="71" t="s">
        <v>4</v>
      </c>
      <c r="DD34" s="61" t="s">
        <v>132</v>
      </c>
    </row>
    <row r="35" spans="1:108" ht="16.5" thickBot="1" x14ac:dyDescent="0.25">
      <c r="A35" s="445"/>
      <c r="B35" s="6" t="s">
        <v>34</v>
      </c>
      <c r="C35" s="10" t="s">
        <v>202</v>
      </c>
      <c r="D35" s="120" t="s">
        <v>179</v>
      </c>
      <c r="E35" s="120" t="s">
        <v>4</v>
      </c>
      <c r="F35" s="120" t="s">
        <v>4</v>
      </c>
      <c r="G35" s="228">
        <v>65</v>
      </c>
      <c r="H35" s="71" t="s">
        <v>4</v>
      </c>
      <c r="I35" s="61" t="s">
        <v>132</v>
      </c>
      <c r="J35" s="228">
        <f t="shared" si="24"/>
        <v>78</v>
      </c>
      <c r="K35" s="71" t="s">
        <v>4</v>
      </c>
      <c r="L35" s="61" t="s">
        <v>132</v>
      </c>
      <c r="M35" s="228">
        <f t="shared" ref="M35:M36" si="32">G35+14</f>
        <v>79</v>
      </c>
      <c r="N35" s="71" t="s">
        <v>4</v>
      </c>
      <c r="O35" s="61" t="s">
        <v>132</v>
      </c>
      <c r="P35" s="228">
        <f t="shared" si="25"/>
        <v>92</v>
      </c>
      <c r="Q35" s="71" t="s">
        <v>4</v>
      </c>
      <c r="R35" s="61" t="s">
        <v>132</v>
      </c>
      <c r="S35" s="228">
        <v>65</v>
      </c>
      <c r="T35" s="71" t="s">
        <v>4</v>
      </c>
      <c r="U35" s="61" t="s">
        <v>132</v>
      </c>
      <c r="V35" s="228">
        <f t="shared" si="26"/>
        <v>78</v>
      </c>
      <c r="W35" s="71" t="s">
        <v>4</v>
      </c>
      <c r="X35" s="61" t="s">
        <v>132</v>
      </c>
      <c r="Y35" s="228">
        <f t="shared" ref="Y35:Y36" si="33">S35+14</f>
        <v>79</v>
      </c>
      <c r="Z35" s="71" t="s">
        <v>4</v>
      </c>
      <c r="AA35" s="61" t="s">
        <v>132</v>
      </c>
      <c r="AB35" s="228">
        <f t="shared" si="27"/>
        <v>92</v>
      </c>
      <c r="AC35" s="71" t="s">
        <v>4</v>
      </c>
      <c r="AD35" s="61" t="s">
        <v>132</v>
      </c>
      <c r="AE35" s="421" t="s">
        <v>189</v>
      </c>
      <c r="AF35" s="421" t="s">
        <v>136</v>
      </c>
      <c r="AG35" s="228">
        <v>77</v>
      </c>
      <c r="AH35" s="71">
        <v>7</v>
      </c>
      <c r="AI35" s="61" t="s">
        <v>132</v>
      </c>
      <c r="AJ35" s="228">
        <f t="shared" si="28"/>
        <v>90</v>
      </c>
      <c r="AK35" s="71">
        <v>7</v>
      </c>
      <c r="AL35" s="61" t="s">
        <v>132</v>
      </c>
      <c r="AM35" s="228">
        <f t="shared" si="7"/>
        <v>89</v>
      </c>
      <c r="AN35" s="71">
        <v>7</v>
      </c>
      <c r="AO35" s="61" t="s">
        <v>132</v>
      </c>
      <c r="AP35" s="228">
        <f t="shared" si="29"/>
        <v>102</v>
      </c>
      <c r="AQ35" s="71">
        <v>7</v>
      </c>
      <c r="AR35" s="61" t="s">
        <v>132</v>
      </c>
      <c r="AS35" s="228">
        <v>77</v>
      </c>
      <c r="AT35" s="71">
        <v>7</v>
      </c>
      <c r="AU35" s="61" t="s">
        <v>132</v>
      </c>
      <c r="AV35" s="228">
        <f t="shared" si="30"/>
        <v>90</v>
      </c>
      <c r="AW35" s="71">
        <v>7</v>
      </c>
      <c r="AX35" s="61" t="s">
        <v>132</v>
      </c>
      <c r="AY35" s="228">
        <f t="shared" si="10"/>
        <v>89</v>
      </c>
      <c r="AZ35" s="71">
        <v>7</v>
      </c>
      <c r="BA35" s="61" t="s">
        <v>132</v>
      </c>
      <c r="BB35" s="228">
        <f t="shared" si="31"/>
        <v>102</v>
      </c>
      <c r="BC35" s="71">
        <v>7</v>
      </c>
      <c r="BD35" s="61" t="s">
        <v>132</v>
      </c>
      <c r="BE35" s="120" t="s">
        <v>189</v>
      </c>
      <c r="BF35" s="120" t="s">
        <v>136</v>
      </c>
      <c r="BG35" s="228">
        <v>85</v>
      </c>
      <c r="BH35" s="71">
        <v>10</v>
      </c>
      <c r="BI35" s="61" t="s">
        <v>132</v>
      </c>
      <c r="BJ35" s="228">
        <f t="shared" si="12"/>
        <v>98</v>
      </c>
      <c r="BK35" s="71">
        <v>10</v>
      </c>
      <c r="BL35" s="61" t="s">
        <v>132</v>
      </c>
      <c r="BM35" s="228">
        <f t="shared" si="13"/>
        <v>97</v>
      </c>
      <c r="BN35" s="71">
        <v>10</v>
      </c>
      <c r="BO35" s="61" t="s">
        <v>132</v>
      </c>
      <c r="BP35" s="228">
        <f t="shared" si="14"/>
        <v>110</v>
      </c>
      <c r="BQ35" s="71">
        <v>10</v>
      </c>
      <c r="BR35" s="61" t="s">
        <v>132</v>
      </c>
      <c r="BS35" s="228">
        <v>85</v>
      </c>
      <c r="BT35" s="71">
        <v>10</v>
      </c>
      <c r="BU35" s="61" t="s">
        <v>132</v>
      </c>
      <c r="BV35" s="228">
        <f t="shared" si="15"/>
        <v>98</v>
      </c>
      <c r="BW35" s="71">
        <v>10</v>
      </c>
      <c r="BX35" s="61" t="s">
        <v>132</v>
      </c>
      <c r="BY35" s="228">
        <f t="shared" si="16"/>
        <v>97</v>
      </c>
      <c r="BZ35" s="71">
        <v>10</v>
      </c>
      <c r="CA35" s="61" t="s">
        <v>132</v>
      </c>
      <c r="CB35" s="228">
        <f t="shared" si="17"/>
        <v>110</v>
      </c>
      <c r="CC35" s="71">
        <v>10</v>
      </c>
      <c r="CD35" s="61" t="s">
        <v>132</v>
      </c>
      <c r="CE35" s="120" t="s">
        <v>189</v>
      </c>
      <c r="CF35" s="120" t="s">
        <v>136</v>
      </c>
      <c r="CG35" s="228">
        <v>82</v>
      </c>
      <c r="CH35" s="71">
        <v>7</v>
      </c>
      <c r="CI35" s="61" t="s">
        <v>132</v>
      </c>
      <c r="CJ35" s="228">
        <f t="shared" si="18"/>
        <v>95</v>
      </c>
      <c r="CK35" s="71">
        <v>7</v>
      </c>
      <c r="CL35" s="61" t="s">
        <v>132</v>
      </c>
      <c r="CM35" s="228">
        <f t="shared" si="19"/>
        <v>94</v>
      </c>
      <c r="CN35" s="71">
        <v>7</v>
      </c>
      <c r="CO35" s="61" t="s">
        <v>132</v>
      </c>
      <c r="CP35" s="228">
        <f t="shared" si="20"/>
        <v>107</v>
      </c>
      <c r="CQ35" s="71">
        <v>7</v>
      </c>
      <c r="CR35" s="61" t="s">
        <v>132</v>
      </c>
      <c r="CS35" s="228">
        <v>82</v>
      </c>
      <c r="CT35" s="71">
        <v>7</v>
      </c>
      <c r="CU35" s="61" t="s">
        <v>132</v>
      </c>
      <c r="CV35" s="228">
        <f t="shared" si="21"/>
        <v>95</v>
      </c>
      <c r="CW35" s="71">
        <v>7</v>
      </c>
      <c r="CX35" s="61" t="s">
        <v>132</v>
      </c>
      <c r="CY35" s="228">
        <f t="shared" si="22"/>
        <v>94</v>
      </c>
      <c r="CZ35" s="71">
        <v>7</v>
      </c>
      <c r="DA35" s="61" t="s">
        <v>132</v>
      </c>
      <c r="DB35" s="228">
        <f t="shared" si="23"/>
        <v>107</v>
      </c>
      <c r="DC35" s="71">
        <v>7</v>
      </c>
      <c r="DD35" s="61" t="s">
        <v>132</v>
      </c>
    </row>
    <row r="36" spans="1:108" ht="16.5" thickBot="1" x14ac:dyDescent="0.25">
      <c r="A36" s="445"/>
      <c r="B36" s="6" t="s">
        <v>35</v>
      </c>
      <c r="C36" s="10" t="s">
        <v>202</v>
      </c>
      <c r="D36" s="120" t="s">
        <v>179</v>
      </c>
      <c r="E36" s="120" t="s">
        <v>4</v>
      </c>
      <c r="F36" s="120" t="s">
        <v>4</v>
      </c>
      <c r="G36" s="228">
        <v>65</v>
      </c>
      <c r="H36" s="71" t="s">
        <v>4</v>
      </c>
      <c r="I36" s="61" t="s">
        <v>132</v>
      </c>
      <c r="J36" s="228">
        <f t="shared" si="24"/>
        <v>78</v>
      </c>
      <c r="K36" s="71" t="s">
        <v>4</v>
      </c>
      <c r="L36" s="61" t="s">
        <v>132</v>
      </c>
      <c r="M36" s="228">
        <f t="shared" si="32"/>
        <v>79</v>
      </c>
      <c r="N36" s="71" t="s">
        <v>4</v>
      </c>
      <c r="O36" s="61" t="s">
        <v>132</v>
      </c>
      <c r="P36" s="228">
        <f t="shared" si="25"/>
        <v>92</v>
      </c>
      <c r="Q36" s="71" t="s">
        <v>4</v>
      </c>
      <c r="R36" s="61" t="s">
        <v>132</v>
      </c>
      <c r="S36" s="228">
        <v>65</v>
      </c>
      <c r="T36" s="71" t="s">
        <v>4</v>
      </c>
      <c r="U36" s="61" t="s">
        <v>132</v>
      </c>
      <c r="V36" s="228">
        <f t="shared" si="26"/>
        <v>78</v>
      </c>
      <c r="W36" s="71" t="s">
        <v>4</v>
      </c>
      <c r="X36" s="61" t="s">
        <v>132</v>
      </c>
      <c r="Y36" s="228">
        <f t="shared" si="33"/>
        <v>79</v>
      </c>
      <c r="Z36" s="71" t="s">
        <v>4</v>
      </c>
      <c r="AA36" s="61" t="s">
        <v>132</v>
      </c>
      <c r="AB36" s="228">
        <f t="shared" si="27"/>
        <v>92</v>
      </c>
      <c r="AC36" s="71" t="s">
        <v>4</v>
      </c>
      <c r="AD36" s="61" t="s">
        <v>132</v>
      </c>
      <c r="AE36" s="422" t="s">
        <v>182</v>
      </c>
      <c r="AF36" s="421" t="s">
        <v>136</v>
      </c>
      <c r="AG36" s="228">
        <v>70</v>
      </c>
      <c r="AH36" s="71">
        <v>1</v>
      </c>
      <c r="AI36" s="61" t="s">
        <v>132</v>
      </c>
      <c r="AJ36" s="228">
        <f t="shared" si="28"/>
        <v>83</v>
      </c>
      <c r="AK36" s="71">
        <v>1</v>
      </c>
      <c r="AL36" s="61" t="s">
        <v>132</v>
      </c>
      <c r="AM36" s="228">
        <f t="shared" si="7"/>
        <v>82</v>
      </c>
      <c r="AN36" s="71">
        <v>1</v>
      </c>
      <c r="AO36" s="61" t="s">
        <v>132</v>
      </c>
      <c r="AP36" s="228">
        <f t="shared" si="29"/>
        <v>95</v>
      </c>
      <c r="AQ36" s="71">
        <v>1</v>
      </c>
      <c r="AR36" s="61" t="s">
        <v>132</v>
      </c>
      <c r="AS36" s="228">
        <v>70</v>
      </c>
      <c r="AT36" s="71">
        <v>1</v>
      </c>
      <c r="AU36" s="61" t="s">
        <v>132</v>
      </c>
      <c r="AV36" s="228">
        <f t="shared" si="30"/>
        <v>83</v>
      </c>
      <c r="AW36" s="71">
        <v>1</v>
      </c>
      <c r="AX36" s="61" t="s">
        <v>132</v>
      </c>
      <c r="AY36" s="228">
        <f t="shared" si="10"/>
        <v>82</v>
      </c>
      <c r="AZ36" s="71">
        <v>1</v>
      </c>
      <c r="BA36" s="61" t="s">
        <v>132</v>
      </c>
      <c r="BB36" s="228">
        <f t="shared" si="31"/>
        <v>95</v>
      </c>
      <c r="BC36" s="71">
        <v>1</v>
      </c>
      <c r="BD36" s="61" t="s">
        <v>132</v>
      </c>
      <c r="BE36" s="120" t="s">
        <v>182</v>
      </c>
      <c r="BF36" s="120" t="s">
        <v>136</v>
      </c>
      <c r="BG36" s="228">
        <v>75</v>
      </c>
      <c r="BH36" s="71">
        <v>1</v>
      </c>
      <c r="BI36" s="61" t="s">
        <v>132</v>
      </c>
      <c r="BJ36" s="228">
        <f t="shared" si="12"/>
        <v>88</v>
      </c>
      <c r="BK36" s="71">
        <v>1</v>
      </c>
      <c r="BL36" s="61" t="s">
        <v>132</v>
      </c>
      <c r="BM36" s="228">
        <f t="shared" si="13"/>
        <v>87</v>
      </c>
      <c r="BN36" s="71">
        <v>1</v>
      </c>
      <c r="BO36" s="61" t="s">
        <v>132</v>
      </c>
      <c r="BP36" s="228">
        <f t="shared" si="14"/>
        <v>100</v>
      </c>
      <c r="BQ36" s="71">
        <v>1</v>
      </c>
      <c r="BR36" s="61" t="s">
        <v>132</v>
      </c>
      <c r="BS36" s="228">
        <v>75</v>
      </c>
      <c r="BT36" s="71">
        <v>1</v>
      </c>
      <c r="BU36" s="61" t="s">
        <v>132</v>
      </c>
      <c r="BV36" s="228">
        <f t="shared" si="15"/>
        <v>88</v>
      </c>
      <c r="BW36" s="71">
        <v>1</v>
      </c>
      <c r="BX36" s="61" t="s">
        <v>132</v>
      </c>
      <c r="BY36" s="228">
        <f t="shared" si="16"/>
        <v>87</v>
      </c>
      <c r="BZ36" s="71">
        <v>1</v>
      </c>
      <c r="CA36" s="61" t="s">
        <v>132</v>
      </c>
      <c r="CB36" s="228">
        <f t="shared" si="17"/>
        <v>100</v>
      </c>
      <c r="CC36" s="71">
        <v>1</v>
      </c>
      <c r="CD36" s="61" t="s">
        <v>132</v>
      </c>
      <c r="CE36" s="120" t="s">
        <v>182</v>
      </c>
      <c r="CF36" s="120" t="s">
        <v>136</v>
      </c>
      <c r="CG36" s="228">
        <v>75</v>
      </c>
      <c r="CH36" s="71">
        <v>1</v>
      </c>
      <c r="CI36" s="61" t="s">
        <v>132</v>
      </c>
      <c r="CJ36" s="228">
        <f t="shared" si="18"/>
        <v>88</v>
      </c>
      <c r="CK36" s="71">
        <v>1</v>
      </c>
      <c r="CL36" s="61" t="s">
        <v>132</v>
      </c>
      <c r="CM36" s="228">
        <f t="shared" si="19"/>
        <v>87</v>
      </c>
      <c r="CN36" s="71">
        <v>1</v>
      </c>
      <c r="CO36" s="61" t="s">
        <v>132</v>
      </c>
      <c r="CP36" s="228">
        <f t="shared" si="20"/>
        <v>100</v>
      </c>
      <c r="CQ36" s="71">
        <v>1</v>
      </c>
      <c r="CR36" s="61" t="s">
        <v>132</v>
      </c>
      <c r="CS36" s="228">
        <v>75</v>
      </c>
      <c r="CT36" s="71">
        <v>1</v>
      </c>
      <c r="CU36" s="61" t="s">
        <v>132</v>
      </c>
      <c r="CV36" s="228">
        <f t="shared" si="21"/>
        <v>88</v>
      </c>
      <c r="CW36" s="71">
        <v>1</v>
      </c>
      <c r="CX36" s="61" t="s">
        <v>132</v>
      </c>
      <c r="CY36" s="228">
        <f t="shared" si="22"/>
        <v>87</v>
      </c>
      <c r="CZ36" s="71">
        <v>1</v>
      </c>
      <c r="DA36" s="61" t="s">
        <v>132</v>
      </c>
      <c r="DB36" s="228">
        <f t="shared" si="23"/>
        <v>100</v>
      </c>
      <c r="DC36" s="71">
        <v>1</v>
      </c>
      <c r="DD36" s="61" t="s">
        <v>132</v>
      </c>
    </row>
    <row r="37" spans="1:108" ht="16.5" thickBot="1" x14ac:dyDescent="0.25">
      <c r="A37" s="445"/>
      <c r="B37" s="6" t="s">
        <v>36</v>
      </c>
      <c r="C37" s="10" t="s">
        <v>213</v>
      </c>
      <c r="D37" s="120" t="s">
        <v>179</v>
      </c>
      <c r="E37" s="120" t="s">
        <v>4</v>
      </c>
      <c r="F37" s="120" t="s">
        <v>4</v>
      </c>
      <c r="G37" s="228">
        <v>65</v>
      </c>
      <c r="H37" s="71" t="s">
        <v>4</v>
      </c>
      <c r="I37" s="61" t="s">
        <v>132</v>
      </c>
      <c r="J37" s="228">
        <f t="shared" si="24"/>
        <v>78</v>
      </c>
      <c r="K37" s="71" t="s">
        <v>4</v>
      </c>
      <c r="L37" s="61" t="s">
        <v>132</v>
      </c>
      <c r="M37" s="228">
        <f>G37+14</f>
        <v>79</v>
      </c>
      <c r="N37" s="71" t="s">
        <v>4</v>
      </c>
      <c r="O37" s="61" t="s">
        <v>132</v>
      </c>
      <c r="P37" s="228">
        <f t="shared" si="25"/>
        <v>92</v>
      </c>
      <c r="Q37" s="71" t="s">
        <v>4</v>
      </c>
      <c r="R37" s="61" t="s">
        <v>132</v>
      </c>
      <c r="S37" s="228">
        <v>65</v>
      </c>
      <c r="T37" s="71" t="s">
        <v>4</v>
      </c>
      <c r="U37" s="61" t="s">
        <v>132</v>
      </c>
      <c r="V37" s="228">
        <f t="shared" si="26"/>
        <v>78</v>
      </c>
      <c r="W37" s="71" t="s">
        <v>4</v>
      </c>
      <c r="X37" s="61" t="s">
        <v>132</v>
      </c>
      <c r="Y37" s="228">
        <f>S37+14</f>
        <v>79</v>
      </c>
      <c r="Z37" s="71" t="s">
        <v>4</v>
      </c>
      <c r="AA37" s="61" t="s">
        <v>132</v>
      </c>
      <c r="AB37" s="228">
        <f t="shared" si="27"/>
        <v>92</v>
      </c>
      <c r="AC37" s="71" t="s">
        <v>4</v>
      </c>
      <c r="AD37" s="61" t="s">
        <v>132</v>
      </c>
      <c r="AE37" s="120" t="s">
        <v>4</v>
      </c>
      <c r="AF37" s="120" t="s">
        <v>4</v>
      </c>
      <c r="AG37" s="228">
        <v>69</v>
      </c>
      <c r="AH37" s="71" t="s">
        <v>4</v>
      </c>
      <c r="AI37" s="61" t="s">
        <v>132</v>
      </c>
      <c r="AJ37" s="228">
        <f t="shared" si="28"/>
        <v>82</v>
      </c>
      <c r="AK37" s="71" t="s">
        <v>4</v>
      </c>
      <c r="AL37" s="61" t="s">
        <v>132</v>
      </c>
      <c r="AM37" s="228">
        <f t="shared" si="7"/>
        <v>81</v>
      </c>
      <c r="AN37" s="71" t="s">
        <v>4</v>
      </c>
      <c r="AO37" s="61" t="s">
        <v>132</v>
      </c>
      <c r="AP37" s="228">
        <f t="shared" si="29"/>
        <v>94</v>
      </c>
      <c r="AQ37" s="71" t="s">
        <v>4</v>
      </c>
      <c r="AR37" s="61" t="s">
        <v>132</v>
      </c>
      <c r="AS37" s="228">
        <v>69</v>
      </c>
      <c r="AT37" s="71" t="s">
        <v>4</v>
      </c>
      <c r="AU37" s="61" t="s">
        <v>132</v>
      </c>
      <c r="AV37" s="228">
        <f t="shared" si="30"/>
        <v>82</v>
      </c>
      <c r="AW37" s="71" t="s">
        <v>4</v>
      </c>
      <c r="AX37" s="61" t="s">
        <v>132</v>
      </c>
      <c r="AY37" s="228">
        <f t="shared" si="10"/>
        <v>81</v>
      </c>
      <c r="AZ37" s="71" t="s">
        <v>4</v>
      </c>
      <c r="BA37" s="61" t="s">
        <v>132</v>
      </c>
      <c r="BB37" s="228">
        <f t="shared" si="31"/>
        <v>94</v>
      </c>
      <c r="BC37" s="71" t="s">
        <v>4</v>
      </c>
      <c r="BD37" s="61" t="s">
        <v>132</v>
      </c>
      <c r="BE37" s="120" t="s">
        <v>4</v>
      </c>
      <c r="BF37" s="120" t="s">
        <v>4</v>
      </c>
      <c r="BG37" s="228">
        <v>74</v>
      </c>
      <c r="BH37" s="71" t="s">
        <v>4</v>
      </c>
      <c r="BI37" s="61" t="s">
        <v>132</v>
      </c>
      <c r="BJ37" s="228">
        <f t="shared" si="12"/>
        <v>87</v>
      </c>
      <c r="BK37" s="71" t="s">
        <v>4</v>
      </c>
      <c r="BL37" s="61" t="s">
        <v>132</v>
      </c>
      <c r="BM37" s="228">
        <f t="shared" si="13"/>
        <v>86</v>
      </c>
      <c r="BN37" s="71" t="s">
        <v>4</v>
      </c>
      <c r="BO37" s="61" t="s">
        <v>132</v>
      </c>
      <c r="BP37" s="228">
        <f t="shared" si="14"/>
        <v>99</v>
      </c>
      <c r="BQ37" s="71" t="s">
        <v>4</v>
      </c>
      <c r="BR37" s="61" t="s">
        <v>132</v>
      </c>
      <c r="BS37" s="228">
        <v>74</v>
      </c>
      <c r="BT37" s="71" t="s">
        <v>4</v>
      </c>
      <c r="BU37" s="61" t="s">
        <v>132</v>
      </c>
      <c r="BV37" s="228">
        <f t="shared" si="15"/>
        <v>87</v>
      </c>
      <c r="BW37" s="71" t="s">
        <v>4</v>
      </c>
      <c r="BX37" s="61" t="s">
        <v>132</v>
      </c>
      <c r="BY37" s="228">
        <f t="shared" si="16"/>
        <v>86</v>
      </c>
      <c r="BZ37" s="71" t="s">
        <v>4</v>
      </c>
      <c r="CA37" s="61" t="s">
        <v>132</v>
      </c>
      <c r="CB37" s="228">
        <f t="shared" si="17"/>
        <v>99</v>
      </c>
      <c r="CC37" s="71" t="s">
        <v>4</v>
      </c>
      <c r="CD37" s="61" t="s">
        <v>132</v>
      </c>
      <c r="CE37" s="120" t="s">
        <v>4</v>
      </c>
      <c r="CF37" s="120" t="s">
        <v>4</v>
      </c>
      <c r="CG37" s="228">
        <v>74</v>
      </c>
      <c r="CH37" s="71" t="s">
        <v>4</v>
      </c>
      <c r="CI37" s="61" t="s">
        <v>132</v>
      </c>
      <c r="CJ37" s="228">
        <f t="shared" si="18"/>
        <v>87</v>
      </c>
      <c r="CK37" s="71" t="s">
        <v>4</v>
      </c>
      <c r="CL37" s="61" t="s">
        <v>132</v>
      </c>
      <c r="CM37" s="228">
        <f t="shared" si="19"/>
        <v>86</v>
      </c>
      <c r="CN37" s="71" t="s">
        <v>4</v>
      </c>
      <c r="CO37" s="61" t="s">
        <v>132</v>
      </c>
      <c r="CP37" s="228">
        <f t="shared" si="20"/>
        <v>99</v>
      </c>
      <c r="CQ37" s="71" t="s">
        <v>4</v>
      </c>
      <c r="CR37" s="61" t="s">
        <v>132</v>
      </c>
      <c r="CS37" s="228">
        <v>74</v>
      </c>
      <c r="CT37" s="71" t="s">
        <v>4</v>
      </c>
      <c r="CU37" s="61" t="s">
        <v>132</v>
      </c>
      <c r="CV37" s="228">
        <f t="shared" si="21"/>
        <v>87</v>
      </c>
      <c r="CW37" s="71" t="s">
        <v>4</v>
      </c>
      <c r="CX37" s="61" t="s">
        <v>132</v>
      </c>
      <c r="CY37" s="228">
        <f t="shared" si="22"/>
        <v>86</v>
      </c>
      <c r="CZ37" s="71" t="s">
        <v>4</v>
      </c>
      <c r="DA37" s="61" t="s">
        <v>132</v>
      </c>
      <c r="DB37" s="228">
        <f t="shared" si="23"/>
        <v>99</v>
      </c>
      <c r="DC37" s="71" t="s">
        <v>4</v>
      </c>
      <c r="DD37" s="61" t="s">
        <v>132</v>
      </c>
    </row>
    <row r="38" spans="1:108" ht="16.5" thickBot="1" x14ac:dyDescent="0.25">
      <c r="A38" s="445"/>
      <c r="B38" s="6" t="s">
        <v>37</v>
      </c>
      <c r="C38" s="10" t="s">
        <v>202</v>
      </c>
      <c r="D38" s="120" t="s">
        <v>179</v>
      </c>
      <c r="E38" s="120" t="s">
        <v>4</v>
      </c>
      <c r="F38" s="120" t="s">
        <v>4</v>
      </c>
      <c r="G38" s="228">
        <v>65</v>
      </c>
      <c r="H38" s="71" t="s">
        <v>4</v>
      </c>
      <c r="I38" s="115" t="s">
        <v>130</v>
      </c>
      <c r="J38" s="228">
        <f t="shared" si="24"/>
        <v>78</v>
      </c>
      <c r="K38" s="71" t="s">
        <v>4</v>
      </c>
      <c r="L38" s="115" t="s">
        <v>130</v>
      </c>
      <c r="M38" s="228">
        <f t="shared" ref="M38:M42" si="34">G38+14</f>
        <v>79</v>
      </c>
      <c r="N38" s="71" t="s">
        <v>4</v>
      </c>
      <c r="O38" s="115" t="s">
        <v>130</v>
      </c>
      <c r="P38" s="228">
        <f t="shared" si="25"/>
        <v>92</v>
      </c>
      <c r="Q38" s="71" t="s">
        <v>4</v>
      </c>
      <c r="R38" s="115" t="s">
        <v>130</v>
      </c>
      <c r="S38" s="228">
        <v>65</v>
      </c>
      <c r="T38" s="71" t="s">
        <v>4</v>
      </c>
      <c r="U38" s="115" t="s">
        <v>130</v>
      </c>
      <c r="V38" s="228">
        <f t="shared" si="26"/>
        <v>78</v>
      </c>
      <c r="W38" s="71" t="s">
        <v>4</v>
      </c>
      <c r="X38" s="115" t="s">
        <v>130</v>
      </c>
      <c r="Y38" s="228">
        <f t="shared" ref="Y38:Y42" si="35">S38+14</f>
        <v>79</v>
      </c>
      <c r="Z38" s="71" t="s">
        <v>4</v>
      </c>
      <c r="AA38" s="115" t="s">
        <v>130</v>
      </c>
      <c r="AB38" s="228">
        <f t="shared" si="27"/>
        <v>92</v>
      </c>
      <c r="AC38" s="71" t="s">
        <v>4</v>
      </c>
      <c r="AD38" s="115" t="s">
        <v>130</v>
      </c>
      <c r="AE38" s="120" t="s">
        <v>4</v>
      </c>
      <c r="AF38" s="120" t="s">
        <v>4</v>
      </c>
      <c r="AG38" s="228">
        <v>69</v>
      </c>
      <c r="AH38" s="71" t="s">
        <v>4</v>
      </c>
      <c r="AI38" s="115" t="s">
        <v>130</v>
      </c>
      <c r="AJ38" s="228">
        <f t="shared" si="28"/>
        <v>82</v>
      </c>
      <c r="AK38" s="71" t="s">
        <v>4</v>
      </c>
      <c r="AL38" s="115" t="s">
        <v>130</v>
      </c>
      <c r="AM38" s="228">
        <f t="shared" si="7"/>
        <v>81</v>
      </c>
      <c r="AN38" s="71" t="s">
        <v>4</v>
      </c>
      <c r="AO38" s="115" t="s">
        <v>130</v>
      </c>
      <c r="AP38" s="228">
        <f t="shared" si="29"/>
        <v>94</v>
      </c>
      <c r="AQ38" s="71" t="s">
        <v>4</v>
      </c>
      <c r="AR38" s="115" t="s">
        <v>130</v>
      </c>
      <c r="AS38" s="228">
        <v>69</v>
      </c>
      <c r="AT38" s="71" t="s">
        <v>4</v>
      </c>
      <c r="AU38" s="115" t="s">
        <v>130</v>
      </c>
      <c r="AV38" s="228">
        <f t="shared" si="30"/>
        <v>82</v>
      </c>
      <c r="AW38" s="71" t="s">
        <v>4</v>
      </c>
      <c r="AX38" s="115" t="s">
        <v>130</v>
      </c>
      <c r="AY38" s="228">
        <f t="shared" si="10"/>
        <v>81</v>
      </c>
      <c r="AZ38" s="71" t="s">
        <v>4</v>
      </c>
      <c r="BA38" s="115" t="s">
        <v>130</v>
      </c>
      <c r="BB38" s="228">
        <f t="shared" si="31"/>
        <v>94</v>
      </c>
      <c r="BC38" s="71" t="s">
        <v>4</v>
      </c>
      <c r="BD38" s="115" t="s">
        <v>130</v>
      </c>
      <c r="BE38" s="120" t="s">
        <v>4</v>
      </c>
      <c r="BF38" s="120" t="s">
        <v>4</v>
      </c>
      <c r="BG38" s="228">
        <v>74</v>
      </c>
      <c r="BH38" s="71" t="s">
        <v>4</v>
      </c>
      <c r="BI38" s="115" t="s">
        <v>130</v>
      </c>
      <c r="BJ38" s="228">
        <f t="shared" si="12"/>
        <v>87</v>
      </c>
      <c r="BK38" s="71" t="s">
        <v>4</v>
      </c>
      <c r="BL38" s="115" t="s">
        <v>130</v>
      </c>
      <c r="BM38" s="228">
        <f t="shared" si="13"/>
        <v>86</v>
      </c>
      <c r="BN38" s="71" t="s">
        <v>4</v>
      </c>
      <c r="BO38" s="115" t="s">
        <v>130</v>
      </c>
      <c r="BP38" s="228">
        <f t="shared" si="14"/>
        <v>99</v>
      </c>
      <c r="BQ38" s="71" t="s">
        <v>4</v>
      </c>
      <c r="BR38" s="115" t="s">
        <v>130</v>
      </c>
      <c r="BS38" s="228">
        <v>74</v>
      </c>
      <c r="BT38" s="71" t="s">
        <v>4</v>
      </c>
      <c r="BU38" s="115" t="s">
        <v>130</v>
      </c>
      <c r="BV38" s="228">
        <f t="shared" si="15"/>
        <v>87</v>
      </c>
      <c r="BW38" s="71" t="s">
        <v>4</v>
      </c>
      <c r="BX38" s="115" t="s">
        <v>130</v>
      </c>
      <c r="BY38" s="228">
        <f t="shared" si="16"/>
        <v>86</v>
      </c>
      <c r="BZ38" s="71" t="s">
        <v>4</v>
      </c>
      <c r="CA38" s="115" t="s">
        <v>130</v>
      </c>
      <c r="CB38" s="228">
        <f t="shared" si="17"/>
        <v>99</v>
      </c>
      <c r="CC38" s="71" t="s">
        <v>4</v>
      </c>
      <c r="CD38" s="115" t="s">
        <v>130</v>
      </c>
      <c r="CE38" s="120" t="s">
        <v>4</v>
      </c>
      <c r="CF38" s="120" t="s">
        <v>4</v>
      </c>
      <c r="CG38" s="228">
        <v>74</v>
      </c>
      <c r="CH38" s="71" t="s">
        <v>4</v>
      </c>
      <c r="CI38" s="115" t="s">
        <v>130</v>
      </c>
      <c r="CJ38" s="228">
        <f t="shared" si="18"/>
        <v>87</v>
      </c>
      <c r="CK38" s="71" t="s">
        <v>4</v>
      </c>
      <c r="CL38" s="115" t="s">
        <v>130</v>
      </c>
      <c r="CM38" s="228">
        <f t="shared" si="19"/>
        <v>86</v>
      </c>
      <c r="CN38" s="71" t="s">
        <v>4</v>
      </c>
      <c r="CO38" s="115" t="s">
        <v>130</v>
      </c>
      <c r="CP38" s="228">
        <f t="shared" si="20"/>
        <v>99</v>
      </c>
      <c r="CQ38" s="71" t="s">
        <v>4</v>
      </c>
      <c r="CR38" s="115" t="s">
        <v>130</v>
      </c>
      <c r="CS38" s="228">
        <v>74</v>
      </c>
      <c r="CT38" s="71" t="s">
        <v>4</v>
      </c>
      <c r="CU38" s="115" t="s">
        <v>130</v>
      </c>
      <c r="CV38" s="228">
        <f t="shared" si="21"/>
        <v>87</v>
      </c>
      <c r="CW38" s="71" t="s">
        <v>4</v>
      </c>
      <c r="CX38" s="115" t="s">
        <v>130</v>
      </c>
      <c r="CY38" s="228">
        <f t="shared" si="22"/>
        <v>86</v>
      </c>
      <c r="CZ38" s="71" t="s">
        <v>4</v>
      </c>
      <c r="DA38" s="115" t="s">
        <v>130</v>
      </c>
      <c r="DB38" s="228">
        <f t="shared" si="23"/>
        <v>99</v>
      </c>
      <c r="DC38" s="71" t="s">
        <v>4</v>
      </c>
      <c r="DD38" s="115" t="s">
        <v>130</v>
      </c>
    </row>
    <row r="39" spans="1:108" ht="16.5" thickBot="1" x14ac:dyDescent="0.25">
      <c r="A39" s="445"/>
      <c r="B39" s="6" t="s">
        <v>38</v>
      </c>
      <c r="C39" s="10" t="s">
        <v>204</v>
      </c>
      <c r="D39" s="120" t="s">
        <v>179</v>
      </c>
      <c r="E39" s="120" t="s">
        <v>205</v>
      </c>
      <c r="F39" s="120" t="s">
        <v>135</v>
      </c>
      <c r="G39" s="228">
        <v>65</v>
      </c>
      <c r="H39" s="71">
        <v>15</v>
      </c>
      <c r="I39" s="61" t="s">
        <v>130</v>
      </c>
      <c r="J39" s="228">
        <f t="shared" si="24"/>
        <v>78</v>
      </c>
      <c r="K39" s="71">
        <v>15</v>
      </c>
      <c r="L39" s="61" t="s">
        <v>130</v>
      </c>
      <c r="M39" s="228">
        <f t="shared" si="34"/>
        <v>79</v>
      </c>
      <c r="N39" s="71" t="s">
        <v>4</v>
      </c>
      <c r="O39" s="61" t="s">
        <v>130</v>
      </c>
      <c r="P39" s="228">
        <f t="shared" si="25"/>
        <v>92</v>
      </c>
      <c r="Q39" s="71" t="s">
        <v>4</v>
      </c>
      <c r="R39" s="61" t="s">
        <v>130</v>
      </c>
      <c r="S39" s="228">
        <v>65</v>
      </c>
      <c r="T39" s="71">
        <v>15</v>
      </c>
      <c r="U39" s="61" t="s">
        <v>130</v>
      </c>
      <c r="V39" s="228">
        <f t="shared" si="26"/>
        <v>78</v>
      </c>
      <c r="W39" s="71">
        <v>15</v>
      </c>
      <c r="X39" s="61" t="s">
        <v>130</v>
      </c>
      <c r="Y39" s="228">
        <f t="shared" si="35"/>
        <v>79</v>
      </c>
      <c r="Z39" s="71" t="s">
        <v>4</v>
      </c>
      <c r="AA39" s="61" t="s">
        <v>130</v>
      </c>
      <c r="AB39" s="228">
        <f t="shared" si="27"/>
        <v>92</v>
      </c>
      <c r="AC39" s="71" t="s">
        <v>4</v>
      </c>
      <c r="AD39" s="61" t="s">
        <v>130</v>
      </c>
      <c r="AE39" s="120" t="s">
        <v>205</v>
      </c>
      <c r="AF39" s="120" t="s">
        <v>135</v>
      </c>
      <c r="AG39" s="228">
        <v>69</v>
      </c>
      <c r="AH39" s="71">
        <v>15</v>
      </c>
      <c r="AI39" s="61" t="s">
        <v>130</v>
      </c>
      <c r="AJ39" s="228">
        <f t="shared" si="28"/>
        <v>82</v>
      </c>
      <c r="AK39" s="71">
        <v>15</v>
      </c>
      <c r="AL39" s="61" t="s">
        <v>130</v>
      </c>
      <c r="AM39" s="228">
        <f>AG39+12</f>
        <v>81</v>
      </c>
      <c r="AN39" s="71" t="s">
        <v>4</v>
      </c>
      <c r="AO39" s="61" t="s">
        <v>130</v>
      </c>
      <c r="AP39" s="228">
        <f t="shared" si="29"/>
        <v>94</v>
      </c>
      <c r="AQ39" s="71" t="s">
        <v>4</v>
      </c>
      <c r="AR39" s="61" t="s">
        <v>130</v>
      </c>
      <c r="AS39" s="228">
        <v>69</v>
      </c>
      <c r="AT39" s="71">
        <v>15</v>
      </c>
      <c r="AU39" s="61" t="s">
        <v>130</v>
      </c>
      <c r="AV39" s="228">
        <f t="shared" si="30"/>
        <v>82</v>
      </c>
      <c r="AW39" s="71">
        <v>15</v>
      </c>
      <c r="AX39" s="61" t="s">
        <v>130</v>
      </c>
      <c r="AY39" s="228">
        <f>AS39+12</f>
        <v>81</v>
      </c>
      <c r="AZ39" s="71" t="s">
        <v>4</v>
      </c>
      <c r="BA39" s="61" t="s">
        <v>130</v>
      </c>
      <c r="BB39" s="228">
        <f t="shared" si="31"/>
        <v>94</v>
      </c>
      <c r="BC39" s="71" t="s">
        <v>4</v>
      </c>
      <c r="BD39" s="61" t="s">
        <v>130</v>
      </c>
      <c r="BE39" s="120" t="s">
        <v>205</v>
      </c>
      <c r="BF39" s="120" t="s">
        <v>135</v>
      </c>
      <c r="BG39" s="228">
        <v>74</v>
      </c>
      <c r="BH39" s="71">
        <v>15</v>
      </c>
      <c r="BI39" s="61" t="s">
        <v>130</v>
      </c>
      <c r="BJ39" s="228">
        <f t="shared" si="12"/>
        <v>87</v>
      </c>
      <c r="BK39" s="71">
        <v>15</v>
      </c>
      <c r="BL39" s="61" t="s">
        <v>130</v>
      </c>
      <c r="BM39" s="228">
        <f>BG39+12</f>
        <v>86</v>
      </c>
      <c r="BN39" s="71" t="s">
        <v>4</v>
      </c>
      <c r="BO39" s="61" t="s">
        <v>130</v>
      </c>
      <c r="BP39" s="228">
        <f t="shared" si="14"/>
        <v>99</v>
      </c>
      <c r="BQ39" s="71" t="s">
        <v>4</v>
      </c>
      <c r="BR39" s="61" t="s">
        <v>130</v>
      </c>
      <c r="BS39" s="228">
        <v>74</v>
      </c>
      <c r="BT39" s="71">
        <v>15</v>
      </c>
      <c r="BU39" s="61" t="s">
        <v>130</v>
      </c>
      <c r="BV39" s="228">
        <f t="shared" si="15"/>
        <v>87</v>
      </c>
      <c r="BW39" s="71">
        <v>15</v>
      </c>
      <c r="BX39" s="61" t="s">
        <v>130</v>
      </c>
      <c r="BY39" s="228">
        <f>BS39+12</f>
        <v>86</v>
      </c>
      <c r="BZ39" s="71" t="s">
        <v>4</v>
      </c>
      <c r="CA39" s="61" t="s">
        <v>130</v>
      </c>
      <c r="CB39" s="228">
        <f t="shared" si="17"/>
        <v>99</v>
      </c>
      <c r="CC39" s="71" t="s">
        <v>4</v>
      </c>
      <c r="CD39" s="61" t="s">
        <v>130</v>
      </c>
      <c r="CE39" s="120" t="s">
        <v>205</v>
      </c>
      <c r="CF39" s="120" t="s">
        <v>135</v>
      </c>
      <c r="CG39" s="228">
        <v>74</v>
      </c>
      <c r="CH39" s="71">
        <v>15</v>
      </c>
      <c r="CI39" s="61" t="s">
        <v>130</v>
      </c>
      <c r="CJ39" s="228">
        <f t="shared" si="18"/>
        <v>87</v>
      </c>
      <c r="CK39" s="71">
        <v>15</v>
      </c>
      <c r="CL39" s="61" t="s">
        <v>130</v>
      </c>
      <c r="CM39" s="228">
        <f>CG39+12</f>
        <v>86</v>
      </c>
      <c r="CN39" s="71" t="s">
        <v>4</v>
      </c>
      <c r="CO39" s="61" t="s">
        <v>130</v>
      </c>
      <c r="CP39" s="228">
        <f t="shared" si="20"/>
        <v>99</v>
      </c>
      <c r="CQ39" s="71" t="s">
        <v>4</v>
      </c>
      <c r="CR39" s="61" t="s">
        <v>130</v>
      </c>
      <c r="CS39" s="228">
        <v>74</v>
      </c>
      <c r="CT39" s="71">
        <v>15</v>
      </c>
      <c r="CU39" s="61" t="s">
        <v>130</v>
      </c>
      <c r="CV39" s="228">
        <f t="shared" si="21"/>
        <v>87</v>
      </c>
      <c r="CW39" s="71">
        <v>15</v>
      </c>
      <c r="CX39" s="61" t="s">
        <v>130</v>
      </c>
      <c r="CY39" s="228">
        <f>CS39+12</f>
        <v>86</v>
      </c>
      <c r="CZ39" s="71" t="s">
        <v>4</v>
      </c>
      <c r="DA39" s="61" t="s">
        <v>130</v>
      </c>
      <c r="DB39" s="228">
        <f t="shared" si="23"/>
        <v>99</v>
      </c>
      <c r="DC39" s="71" t="s">
        <v>4</v>
      </c>
      <c r="DD39" s="61" t="s">
        <v>130</v>
      </c>
    </row>
    <row r="40" spans="1:108" ht="16.5" thickBot="1" x14ac:dyDescent="0.25">
      <c r="A40" s="445"/>
      <c r="B40" s="6" t="s">
        <v>39</v>
      </c>
      <c r="C40" s="10" t="s">
        <v>206</v>
      </c>
      <c r="D40" s="123" t="s">
        <v>179</v>
      </c>
      <c r="E40" s="123" t="s">
        <v>205</v>
      </c>
      <c r="F40" s="123" t="s">
        <v>4</v>
      </c>
      <c r="G40" s="229">
        <v>65</v>
      </c>
      <c r="H40" s="118">
        <v>45</v>
      </c>
      <c r="I40" s="110" t="s">
        <v>130</v>
      </c>
      <c r="J40" s="229">
        <f t="shared" si="24"/>
        <v>78</v>
      </c>
      <c r="K40" s="118">
        <v>45</v>
      </c>
      <c r="L40" s="110" t="s">
        <v>130</v>
      </c>
      <c r="M40" s="229">
        <f t="shared" si="34"/>
        <v>79</v>
      </c>
      <c r="N40" s="118" t="s">
        <v>4</v>
      </c>
      <c r="O40" s="110" t="s">
        <v>130</v>
      </c>
      <c r="P40" s="229">
        <f t="shared" si="25"/>
        <v>92</v>
      </c>
      <c r="Q40" s="118" t="s">
        <v>4</v>
      </c>
      <c r="R40" s="110" t="s">
        <v>130</v>
      </c>
      <c r="S40" s="229">
        <v>65</v>
      </c>
      <c r="T40" s="118">
        <v>45</v>
      </c>
      <c r="U40" s="110" t="s">
        <v>130</v>
      </c>
      <c r="V40" s="229">
        <f t="shared" si="26"/>
        <v>78</v>
      </c>
      <c r="W40" s="118">
        <v>45</v>
      </c>
      <c r="X40" s="110" t="s">
        <v>130</v>
      </c>
      <c r="Y40" s="229">
        <f t="shared" si="35"/>
        <v>79</v>
      </c>
      <c r="Z40" s="118" t="s">
        <v>4</v>
      </c>
      <c r="AA40" s="110" t="s">
        <v>130</v>
      </c>
      <c r="AB40" s="229">
        <f t="shared" si="27"/>
        <v>92</v>
      </c>
      <c r="AC40" s="118" t="s">
        <v>4</v>
      </c>
      <c r="AD40" s="110" t="s">
        <v>130</v>
      </c>
      <c r="AE40" s="123" t="s">
        <v>205</v>
      </c>
      <c r="AF40" s="123" t="s">
        <v>4</v>
      </c>
      <c r="AG40" s="229">
        <v>69</v>
      </c>
      <c r="AH40" s="118">
        <v>45</v>
      </c>
      <c r="AI40" s="110" t="s">
        <v>130</v>
      </c>
      <c r="AJ40" s="229">
        <f t="shared" si="28"/>
        <v>82</v>
      </c>
      <c r="AK40" s="118">
        <v>45</v>
      </c>
      <c r="AL40" s="110" t="s">
        <v>130</v>
      </c>
      <c r="AM40" s="229">
        <f>AG40+12</f>
        <v>81</v>
      </c>
      <c r="AN40" s="118" t="s">
        <v>4</v>
      </c>
      <c r="AO40" s="110" t="s">
        <v>130</v>
      </c>
      <c r="AP40" s="229">
        <f t="shared" si="29"/>
        <v>94</v>
      </c>
      <c r="AQ40" s="118" t="s">
        <v>4</v>
      </c>
      <c r="AR40" s="110" t="s">
        <v>130</v>
      </c>
      <c r="AS40" s="229">
        <v>69</v>
      </c>
      <c r="AT40" s="118">
        <v>45</v>
      </c>
      <c r="AU40" s="110" t="s">
        <v>130</v>
      </c>
      <c r="AV40" s="229">
        <f t="shared" si="30"/>
        <v>82</v>
      </c>
      <c r="AW40" s="118">
        <v>45</v>
      </c>
      <c r="AX40" s="110" t="s">
        <v>130</v>
      </c>
      <c r="AY40" s="229">
        <f>AS40+12</f>
        <v>81</v>
      </c>
      <c r="AZ40" s="118" t="s">
        <v>4</v>
      </c>
      <c r="BA40" s="110" t="s">
        <v>130</v>
      </c>
      <c r="BB40" s="229">
        <f t="shared" si="31"/>
        <v>94</v>
      </c>
      <c r="BC40" s="118" t="s">
        <v>4</v>
      </c>
      <c r="BD40" s="110" t="s">
        <v>130</v>
      </c>
      <c r="BE40" s="123" t="s">
        <v>205</v>
      </c>
      <c r="BF40" s="123" t="s">
        <v>4</v>
      </c>
      <c r="BG40" s="229">
        <v>74</v>
      </c>
      <c r="BH40" s="118">
        <v>45</v>
      </c>
      <c r="BI40" s="110" t="s">
        <v>130</v>
      </c>
      <c r="BJ40" s="229">
        <f t="shared" si="12"/>
        <v>87</v>
      </c>
      <c r="BK40" s="118">
        <v>45</v>
      </c>
      <c r="BL40" s="110" t="s">
        <v>130</v>
      </c>
      <c r="BM40" s="229">
        <f>BG40+12</f>
        <v>86</v>
      </c>
      <c r="BN40" s="118" t="s">
        <v>4</v>
      </c>
      <c r="BO40" s="110" t="s">
        <v>130</v>
      </c>
      <c r="BP40" s="229">
        <f t="shared" si="14"/>
        <v>99</v>
      </c>
      <c r="BQ40" s="118" t="s">
        <v>4</v>
      </c>
      <c r="BR40" s="110" t="s">
        <v>130</v>
      </c>
      <c r="BS40" s="229">
        <v>74</v>
      </c>
      <c r="BT40" s="118">
        <v>45</v>
      </c>
      <c r="BU40" s="110" t="s">
        <v>130</v>
      </c>
      <c r="BV40" s="229">
        <f t="shared" si="15"/>
        <v>87</v>
      </c>
      <c r="BW40" s="118">
        <v>45</v>
      </c>
      <c r="BX40" s="110" t="s">
        <v>130</v>
      </c>
      <c r="BY40" s="229">
        <f>BS40+12</f>
        <v>86</v>
      </c>
      <c r="BZ40" s="118" t="s">
        <v>4</v>
      </c>
      <c r="CA40" s="110" t="s">
        <v>130</v>
      </c>
      <c r="CB40" s="229">
        <f t="shared" si="17"/>
        <v>99</v>
      </c>
      <c r="CC40" s="118" t="s">
        <v>4</v>
      </c>
      <c r="CD40" s="110" t="s">
        <v>130</v>
      </c>
      <c r="CE40" s="123" t="s">
        <v>205</v>
      </c>
      <c r="CF40" s="123" t="s">
        <v>4</v>
      </c>
      <c r="CG40" s="229">
        <v>74</v>
      </c>
      <c r="CH40" s="118">
        <v>45</v>
      </c>
      <c r="CI40" s="110" t="s">
        <v>130</v>
      </c>
      <c r="CJ40" s="229">
        <f t="shared" si="18"/>
        <v>87</v>
      </c>
      <c r="CK40" s="118">
        <v>45</v>
      </c>
      <c r="CL40" s="110" t="s">
        <v>130</v>
      </c>
      <c r="CM40" s="229">
        <f>CG40+12</f>
        <v>86</v>
      </c>
      <c r="CN40" s="118" t="s">
        <v>4</v>
      </c>
      <c r="CO40" s="110" t="s">
        <v>130</v>
      </c>
      <c r="CP40" s="229">
        <f t="shared" si="20"/>
        <v>99</v>
      </c>
      <c r="CQ40" s="118" t="s">
        <v>4</v>
      </c>
      <c r="CR40" s="110" t="s">
        <v>130</v>
      </c>
      <c r="CS40" s="229">
        <v>74</v>
      </c>
      <c r="CT40" s="118">
        <v>45</v>
      </c>
      <c r="CU40" s="110" t="s">
        <v>130</v>
      </c>
      <c r="CV40" s="229">
        <f t="shared" si="21"/>
        <v>87</v>
      </c>
      <c r="CW40" s="118">
        <v>45</v>
      </c>
      <c r="CX40" s="110" t="s">
        <v>130</v>
      </c>
      <c r="CY40" s="229">
        <f>CS40+12</f>
        <v>86</v>
      </c>
      <c r="CZ40" s="118" t="s">
        <v>4</v>
      </c>
      <c r="DA40" s="110" t="s">
        <v>130</v>
      </c>
      <c r="DB40" s="229">
        <f t="shared" si="23"/>
        <v>99</v>
      </c>
      <c r="DC40" s="118" t="s">
        <v>4</v>
      </c>
      <c r="DD40" s="110" t="s">
        <v>130</v>
      </c>
    </row>
    <row r="41" spans="1:108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119" t="s">
        <v>4</v>
      </c>
      <c r="F41" s="119" t="s">
        <v>4</v>
      </c>
      <c r="G41" s="226">
        <v>65</v>
      </c>
      <c r="H41" s="69" t="s">
        <v>4</v>
      </c>
      <c r="I41" s="59" t="s">
        <v>131</v>
      </c>
      <c r="J41" s="226">
        <f t="shared" si="24"/>
        <v>78</v>
      </c>
      <c r="K41" s="69" t="s">
        <v>4</v>
      </c>
      <c r="L41" s="59" t="s">
        <v>131</v>
      </c>
      <c r="M41" s="226">
        <f t="shared" si="34"/>
        <v>79</v>
      </c>
      <c r="N41" s="69" t="s">
        <v>4</v>
      </c>
      <c r="O41" s="59" t="s">
        <v>131</v>
      </c>
      <c r="P41" s="226">
        <f t="shared" si="25"/>
        <v>92</v>
      </c>
      <c r="Q41" s="69" t="s">
        <v>4</v>
      </c>
      <c r="R41" s="59" t="s">
        <v>131</v>
      </c>
      <c r="S41" s="226">
        <v>65</v>
      </c>
      <c r="T41" s="69" t="s">
        <v>4</v>
      </c>
      <c r="U41" s="59" t="s">
        <v>131</v>
      </c>
      <c r="V41" s="226">
        <f t="shared" si="26"/>
        <v>78</v>
      </c>
      <c r="W41" s="69" t="s">
        <v>4</v>
      </c>
      <c r="X41" s="59" t="s">
        <v>131</v>
      </c>
      <c r="Y41" s="226">
        <f t="shared" si="35"/>
        <v>79</v>
      </c>
      <c r="Z41" s="69" t="s">
        <v>4</v>
      </c>
      <c r="AA41" s="59" t="s">
        <v>131</v>
      </c>
      <c r="AB41" s="226">
        <f t="shared" si="27"/>
        <v>92</v>
      </c>
      <c r="AC41" s="69" t="s">
        <v>4</v>
      </c>
      <c r="AD41" s="59" t="s">
        <v>131</v>
      </c>
      <c r="AE41" s="119" t="s">
        <v>4</v>
      </c>
      <c r="AF41" s="119" t="s">
        <v>4</v>
      </c>
      <c r="AG41" s="226">
        <v>68</v>
      </c>
      <c r="AH41" s="69" t="s">
        <v>4</v>
      </c>
      <c r="AI41" s="59" t="s">
        <v>131</v>
      </c>
      <c r="AJ41" s="226">
        <f t="shared" si="28"/>
        <v>81</v>
      </c>
      <c r="AK41" s="69" t="s">
        <v>4</v>
      </c>
      <c r="AL41" s="59" t="s">
        <v>131</v>
      </c>
      <c r="AM41" s="226">
        <f t="shared" ref="AM41:AM42" si="36">AG41+13</f>
        <v>81</v>
      </c>
      <c r="AN41" s="69" t="s">
        <v>4</v>
      </c>
      <c r="AO41" s="59" t="s">
        <v>131</v>
      </c>
      <c r="AP41" s="226">
        <f t="shared" si="29"/>
        <v>94</v>
      </c>
      <c r="AQ41" s="69" t="s">
        <v>4</v>
      </c>
      <c r="AR41" s="59" t="s">
        <v>131</v>
      </c>
      <c r="AS41" s="226">
        <v>68</v>
      </c>
      <c r="AT41" s="69" t="s">
        <v>4</v>
      </c>
      <c r="AU41" s="59" t="s">
        <v>131</v>
      </c>
      <c r="AV41" s="226">
        <f t="shared" si="30"/>
        <v>81</v>
      </c>
      <c r="AW41" s="69" t="s">
        <v>4</v>
      </c>
      <c r="AX41" s="59" t="s">
        <v>131</v>
      </c>
      <c r="AY41" s="226">
        <f t="shared" ref="AY41" si="37">AS41+13</f>
        <v>81</v>
      </c>
      <c r="AZ41" s="69" t="s">
        <v>4</v>
      </c>
      <c r="BA41" s="59" t="s">
        <v>131</v>
      </c>
      <c r="BB41" s="226">
        <f t="shared" si="31"/>
        <v>94</v>
      </c>
      <c r="BC41" s="69" t="s">
        <v>4</v>
      </c>
      <c r="BD41" s="59" t="s">
        <v>131</v>
      </c>
      <c r="BE41" s="119" t="s">
        <v>4</v>
      </c>
      <c r="BF41" s="119" t="s">
        <v>4</v>
      </c>
      <c r="BG41" s="226">
        <v>73</v>
      </c>
      <c r="BH41" s="69" t="s">
        <v>4</v>
      </c>
      <c r="BI41" s="59" t="s">
        <v>131</v>
      </c>
      <c r="BJ41" s="226">
        <f t="shared" si="12"/>
        <v>86</v>
      </c>
      <c r="BK41" s="69" t="s">
        <v>4</v>
      </c>
      <c r="BL41" s="59" t="s">
        <v>131</v>
      </c>
      <c r="BM41" s="226">
        <f>BG41+13</f>
        <v>86</v>
      </c>
      <c r="BN41" s="69" t="s">
        <v>4</v>
      </c>
      <c r="BO41" s="59" t="s">
        <v>131</v>
      </c>
      <c r="BP41" s="226">
        <f t="shared" si="14"/>
        <v>99</v>
      </c>
      <c r="BQ41" s="69" t="s">
        <v>4</v>
      </c>
      <c r="BR41" s="59" t="s">
        <v>131</v>
      </c>
      <c r="BS41" s="226">
        <v>73</v>
      </c>
      <c r="BT41" s="69" t="s">
        <v>4</v>
      </c>
      <c r="BU41" s="59" t="s">
        <v>131</v>
      </c>
      <c r="BV41" s="226">
        <f t="shared" si="15"/>
        <v>86</v>
      </c>
      <c r="BW41" s="69" t="s">
        <v>4</v>
      </c>
      <c r="BX41" s="59" t="s">
        <v>131</v>
      </c>
      <c r="BY41" s="226">
        <f>BS41+13</f>
        <v>86</v>
      </c>
      <c r="BZ41" s="69" t="s">
        <v>4</v>
      </c>
      <c r="CA41" s="59" t="s">
        <v>131</v>
      </c>
      <c r="CB41" s="226">
        <f t="shared" si="17"/>
        <v>99</v>
      </c>
      <c r="CC41" s="69" t="s">
        <v>4</v>
      </c>
      <c r="CD41" s="59" t="s">
        <v>131</v>
      </c>
      <c r="CE41" s="119" t="s">
        <v>4</v>
      </c>
      <c r="CF41" s="119" t="s">
        <v>4</v>
      </c>
      <c r="CG41" s="226">
        <v>73</v>
      </c>
      <c r="CH41" s="69" t="s">
        <v>4</v>
      </c>
      <c r="CI41" s="59" t="s">
        <v>131</v>
      </c>
      <c r="CJ41" s="226">
        <f t="shared" si="18"/>
        <v>86</v>
      </c>
      <c r="CK41" s="69" t="s">
        <v>4</v>
      </c>
      <c r="CL41" s="59" t="s">
        <v>131</v>
      </c>
      <c r="CM41" s="226">
        <f>CG41+13</f>
        <v>86</v>
      </c>
      <c r="CN41" s="69" t="s">
        <v>4</v>
      </c>
      <c r="CO41" s="59" t="s">
        <v>131</v>
      </c>
      <c r="CP41" s="226">
        <f t="shared" si="20"/>
        <v>99</v>
      </c>
      <c r="CQ41" s="69" t="s">
        <v>4</v>
      </c>
      <c r="CR41" s="59" t="s">
        <v>131</v>
      </c>
      <c r="CS41" s="226">
        <v>73</v>
      </c>
      <c r="CT41" s="69" t="s">
        <v>4</v>
      </c>
      <c r="CU41" s="59" t="s">
        <v>131</v>
      </c>
      <c r="CV41" s="226">
        <f t="shared" si="21"/>
        <v>86</v>
      </c>
      <c r="CW41" s="69" t="s">
        <v>4</v>
      </c>
      <c r="CX41" s="59" t="s">
        <v>131</v>
      </c>
      <c r="CY41" s="226">
        <f>CS41+13</f>
        <v>86</v>
      </c>
      <c r="CZ41" s="69" t="s">
        <v>4</v>
      </c>
      <c r="DA41" s="59" t="s">
        <v>131</v>
      </c>
      <c r="DB41" s="226">
        <f t="shared" si="23"/>
        <v>99</v>
      </c>
      <c r="DC41" s="69" t="s">
        <v>4</v>
      </c>
      <c r="DD41" s="59" t="s">
        <v>131</v>
      </c>
    </row>
    <row r="42" spans="1:108" ht="16.5" thickBot="1" x14ac:dyDescent="0.25">
      <c r="A42" s="445"/>
      <c r="B42" s="6" t="s">
        <v>41</v>
      </c>
      <c r="C42" s="212" t="s">
        <v>192</v>
      </c>
      <c r="D42" s="216" t="s">
        <v>179</v>
      </c>
      <c r="E42" s="121" t="s">
        <v>4</v>
      </c>
      <c r="F42" s="121" t="s">
        <v>4</v>
      </c>
      <c r="G42" s="228">
        <v>65</v>
      </c>
      <c r="H42" s="71" t="s">
        <v>4</v>
      </c>
      <c r="I42" s="61" t="s">
        <v>130</v>
      </c>
      <c r="J42" s="228">
        <f t="shared" si="24"/>
        <v>78</v>
      </c>
      <c r="K42" s="71" t="s">
        <v>4</v>
      </c>
      <c r="L42" s="61" t="s">
        <v>130</v>
      </c>
      <c r="M42" s="228">
        <f t="shared" si="34"/>
        <v>79</v>
      </c>
      <c r="N42" s="71" t="s">
        <v>4</v>
      </c>
      <c r="O42" s="61" t="s">
        <v>130</v>
      </c>
      <c r="P42" s="228">
        <f t="shared" si="25"/>
        <v>92</v>
      </c>
      <c r="Q42" s="71" t="s">
        <v>4</v>
      </c>
      <c r="R42" s="61" t="s">
        <v>130</v>
      </c>
      <c r="S42" s="228">
        <v>65</v>
      </c>
      <c r="T42" s="71" t="s">
        <v>4</v>
      </c>
      <c r="U42" s="61" t="s">
        <v>130</v>
      </c>
      <c r="V42" s="228">
        <f t="shared" si="26"/>
        <v>78</v>
      </c>
      <c r="W42" s="71" t="s">
        <v>4</v>
      </c>
      <c r="X42" s="61" t="s">
        <v>130</v>
      </c>
      <c r="Y42" s="228">
        <f t="shared" si="35"/>
        <v>79</v>
      </c>
      <c r="Z42" s="71" t="s">
        <v>4</v>
      </c>
      <c r="AA42" s="61" t="s">
        <v>130</v>
      </c>
      <c r="AB42" s="228">
        <f t="shared" si="27"/>
        <v>92</v>
      </c>
      <c r="AC42" s="71" t="s">
        <v>4</v>
      </c>
      <c r="AD42" s="61" t="s">
        <v>130</v>
      </c>
      <c r="AE42" s="121"/>
      <c r="AF42" s="121"/>
      <c r="AG42" s="228">
        <v>68</v>
      </c>
      <c r="AH42" s="71" t="s">
        <v>4</v>
      </c>
      <c r="AI42" s="61" t="s">
        <v>130</v>
      </c>
      <c r="AJ42" s="228">
        <f t="shared" si="28"/>
        <v>81</v>
      </c>
      <c r="AK42" s="71" t="s">
        <v>4</v>
      </c>
      <c r="AL42" s="61" t="s">
        <v>130</v>
      </c>
      <c r="AM42" s="228">
        <f t="shared" si="36"/>
        <v>81</v>
      </c>
      <c r="AN42" s="71" t="s">
        <v>4</v>
      </c>
      <c r="AO42" s="61" t="s">
        <v>130</v>
      </c>
      <c r="AP42" s="228">
        <f t="shared" si="29"/>
        <v>94</v>
      </c>
      <c r="AQ42" s="71" t="s">
        <v>4</v>
      </c>
      <c r="AR42" s="61" t="s">
        <v>130</v>
      </c>
      <c r="AS42" s="228">
        <v>68</v>
      </c>
      <c r="AT42" s="71" t="s">
        <v>4</v>
      </c>
      <c r="AU42" s="61" t="s">
        <v>130</v>
      </c>
      <c r="AV42" s="228">
        <f t="shared" si="30"/>
        <v>81</v>
      </c>
      <c r="AW42" s="71" t="s">
        <v>4</v>
      </c>
      <c r="AX42" s="61" t="s">
        <v>130</v>
      </c>
      <c r="AY42" s="228">
        <f>AS42+13</f>
        <v>81</v>
      </c>
      <c r="AZ42" s="71" t="s">
        <v>4</v>
      </c>
      <c r="BA42" s="61" t="s">
        <v>130</v>
      </c>
      <c r="BB42" s="228">
        <f t="shared" si="31"/>
        <v>94</v>
      </c>
      <c r="BC42" s="71" t="s">
        <v>4</v>
      </c>
      <c r="BD42" s="61" t="s">
        <v>130</v>
      </c>
      <c r="BE42" s="121"/>
      <c r="BF42" s="121"/>
      <c r="BG42" s="228">
        <v>73</v>
      </c>
      <c r="BH42" s="71" t="s">
        <v>4</v>
      </c>
      <c r="BI42" s="61" t="s">
        <v>130</v>
      </c>
      <c r="BJ42" s="228">
        <f t="shared" si="12"/>
        <v>86</v>
      </c>
      <c r="BK42" s="71" t="s">
        <v>4</v>
      </c>
      <c r="BL42" s="61" t="s">
        <v>130</v>
      </c>
      <c r="BM42" s="228">
        <f>BG42+13</f>
        <v>86</v>
      </c>
      <c r="BN42" s="71" t="s">
        <v>4</v>
      </c>
      <c r="BO42" s="61" t="s">
        <v>130</v>
      </c>
      <c r="BP42" s="228">
        <f t="shared" si="14"/>
        <v>99</v>
      </c>
      <c r="BQ42" s="71" t="s">
        <v>4</v>
      </c>
      <c r="BR42" s="61" t="s">
        <v>130</v>
      </c>
      <c r="BS42" s="228">
        <v>73</v>
      </c>
      <c r="BT42" s="71" t="s">
        <v>4</v>
      </c>
      <c r="BU42" s="61" t="s">
        <v>130</v>
      </c>
      <c r="BV42" s="228">
        <f t="shared" si="15"/>
        <v>86</v>
      </c>
      <c r="BW42" s="71" t="s">
        <v>4</v>
      </c>
      <c r="BX42" s="61" t="s">
        <v>130</v>
      </c>
      <c r="BY42" s="228">
        <f>BS42+13</f>
        <v>86</v>
      </c>
      <c r="BZ42" s="71" t="s">
        <v>4</v>
      </c>
      <c r="CA42" s="61" t="s">
        <v>130</v>
      </c>
      <c r="CB42" s="228">
        <f t="shared" si="17"/>
        <v>99</v>
      </c>
      <c r="CC42" s="71" t="s">
        <v>4</v>
      </c>
      <c r="CD42" s="61" t="s">
        <v>130</v>
      </c>
      <c r="CE42" s="121"/>
      <c r="CF42" s="121"/>
      <c r="CG42" s="228">
        <v>73</v>
      </c>
      <c r="CH42" s="71" t="s">
        <v>4</v>
      </c>
      <c r="CI42" s="61" t="s">
        <v>130</v>
      </c>
      <c r="CJ42" s="228">
        <f t="shared" si="18"/>
        <v>86</v>
      </c>
      <c r="CK42" s="71" t="s">
        <v>4</v>
      </c>
      <c r="CL42" s="61" t="s">
        <v>130</v>
      </c>
      <c r="CM42" s="228">
        <f>CG42+13</f>
        <v>86</v>
      </c>
      <c r="CN42" s="71" t="s">
        <v>4</v>
      </c>
      <c r="CO42" s="61" t="s">
        <v>130</v>
      </c>
      <c r="CP42" s="228">
        <f t="shared" si="20"/>
        <v>99</v>
      </c>
      <c r="CQ42" s="71" t="s">
        <v>4</v>
      </c>
      <c r="CR42" s="61" t="s">
        <v>130</v>
      </c>
      <c r="CS42" s="228">
        <v>73</v>
      </c>
      <c r="CT42" s="71" t="s">
        <v>4</v>
      </c>
      <c r="CU42" s="61" t="s">
        <v>130</v>
      </c>
      <c r="CV42" s="228">
        <f t="shared" si="21"/>
        <v>86</v>
      </c>
      <c r="CW42" s="71" t="s">
        <v>4</v>
      </c>
      <c r="CX42" s="61" t="s">
        <v>130</v>
      </c>
      <c r="CY42" s="228">
        <f>CS42+13</f>
        <v>86</v>
      </c>
      <c r="CZ42" s="71" t="s">
        <v>4</v>
      </c>
      <c r="DA42" s="61" t="s">
        <v>130</v>
      </c>
      <c r="DB42" s="228">
        <f t="shared" si="23"/>
        <v>99</v>
      </c>
      <c r="DC42" s="71" t="s">
        <v>4</v>
      </c>
      <c r="DD42" s="61" t="s">
        <v>130</v>
      </c>
    </row>
    <row r="43" spans="1:108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21" t="s">
        <v>4</v>
      </c>
      <c r="F43" s="121" t="s">
        <v>4</v>
      </c>
      <c r="G43" s="228">
        <v>65</v>
      </c>
      <c r="H43" s="71" t="s">
        <v>4</v>
      </c>
      <c r="I43" s="61" t="s">
        <v>132</v>
      </c>
      <c r="J43" s="228">
        <f t="shared" si="24"/>
        <v>78</v>
      </c>
      <c r="K43" s="71" t="s">
        <v>4</v>
      </c>
      <c r="L43" s="61" t="s">
        <v>132</v>
      </c>
      <c r="M43" s="228">
        <f>G43+14</f>
        <v>79</v>
      </c>
      <c r="N43" s="175">
        <v>5</v>
      </c>
      <c r="O43" s="176" t="s">
        <v>132</v>
      </c>
      <c r="P43" s="228">
        <f t="shared" si="25"/>
        <v>92</v>
      </c>
      <c r="Q43" s="175">
        <v>5</v>
      </c>
      <c r="R43" s="176" t="s">
        <v>132</v>
      </c>
      <c r="S43" s="228">
        <v>65</v>
      </c>
      <c r="T43" s="71" t="s">
        <v>4</v>
      </c>
      <c r="U43" s="61" t="s">
        <v>132</v>
      </c>
      <c r="V43" s="228">
        <f t="shared" si="26"/>
        <v>78</v>
      </c>
      <c r="W43" s="71" t="s">
        <v>4</v>
      </c>
      <c r="X43" s="61" t="s">
        <v>132</v>
      </c>
      <c r="Y43" s="228">
        <f>S43+14</f>
        <v>79</v>
      </c>
      <c r="Z43" s="175">
        <v>5</v>
      </c>
      <c r="AA43" s="176" t="s">
        <v>132</v>
      </c>
      <c r="AB43" s="228">
        <f t="shared" si="27"/>
        <v>92</v>
      </c>
      <c r="AC43" s="175">
        <v>5</v>
      </c>
      <c r="AD43" s="176" t="s">
        <v>132</v>
      </c>
      <c r="AE43" s="121" t="s">
        <v>4</v>
      </c>
      <c r="AF43" s="121" t="s">
        <v>4</v>
      </c>
      <c r="AG43" s="228">
        <v>68</v>
      </c>
      <c r="AH43" s="71" t="s">
        <v>4</v>
      </c>
      <c r="AI43" s="61" t="s">
        <v>132</v>
      </c>
      <c r="AJ43" s="228">
        <f t="shared" si="28"/>
        <v>81</v>
      </c>
      <c r="AK43" s="71" t="s">
        <v>4</v>
      </c>
      <c r="AL43" s="61" t="s">
        <v>132</v>
      </c>
      <c r="AM43" s="228">
        <f>AG43+13</f>
        <v>81</v>
      </c>
      <c r="AN43" s="175">
        <v>5</v>
      </c>
      <c r="AO43" s="176" t="s">
        <v>132</v>
      </c>
      <c r="AP43" s="228">
        <f t="shared" si="29"/>
        <v>94</v>
      </c>
      <c r="AQ43" s="175">
        <v>5</v>
      </c>
      <c r="AR43" s="176" t="s">
        <v>132</v>
      </c>
      <c r="AS43" s="228">
        <v>68</v>
      </c>
      <c r="AT43" s="71" t="s">
        <v>4</v>
      </c>
      <c r="AU43" s="61" t="s">
        <v>132</v>
      </c>
      <c r="AV43" s="228">
        <f t="shared" si="30"/>
        <v>81</v>
      </c>
      <c r="AW43" s="71" t="s">
        <v>4</v>
      </c>
      <c r="AX43" s="61" t="s">
        <v>132</v>
      </c>
      <c r="AY43" s="228">
        <f>AS43+13</f>
        <v>81</v>
      </c>
      <c r="AZ43" s="175">
        <v>5</v>
      </c>
      <c r="BA43" s="176" t="s">
        <v>132</v>
      </c>
      <c r="BB43" s="228">
        <f t="shared" si="31"/>
        <v>94</v>
      </c>
      <c r="BC43" s="175">
        <v>5</v>
      </c>
      <c r="BD43" s="176" t="s">
        <v>132</v>
      </c>
      <c r="BE43" s="121" t="s">
        <v>4</v>
      </c>
      <c r="BF43" s="121" t="s">
        <v>4</v>
      </c>
      <c r="BG43" s="228">
        <v>73</v>
      </c>
      <c r="BH43" s="71" t="s">
        <v>4</v>
      </c>
      <c r="BI43" s="61" t="s">
        <v>132</v>
      </c>
      <c r="BJ43" s="228">
        <f t="shared" si="12"/>
        <v>86</v>
      </c>
      <c r="BK43" s="71" t="s">
        <v>4</v>
      </c>
      <c r="BL43" s="61" t="s">
        <v>132</v>
      </c>
      <c r="BM43" s="228">
        <f>BG43+13</f>
        <v>86</v>
      </c>
      <c r="BN43" s="175">
        <v>5</v>
      </c>
      <c r="BO43" s="176" t="s">
        <v>132</v>
      </c>
      <c r="BP43" s="228">
        <f t="shared" si="14"/>
        <v>99</v>
      </c>
      <c r="BQ43" s="175">
        <v>5</v>
      </c>
      <c r="BR43" s="176" t="s">
        <v>132</v>
      </c>
      <c r="BS43" s="228">
        <v>73</v>
      </c>
      <c r="BT43" s="71" t="s">
        <v>4</v>
      </c>
      <c r="BU43" s="61" t="s">
        <v>132</v>
      </c>
      <c r="BV43" s="228">
        <f t="shared" si="15"/>
        <v>86</v>
      </c>
      <c r="BW43" s="71" t="s">
        <v>4</v>
      </c>
      <c r="BX43" s="61" t="s">
        <v>132</v>
      </c>
      <c r="BY43" s="228">
        <f>BS43+13</f>
        <v>86</v>
      </c>
      <c r="BZ43" s="175">
        <v>5</v>
      </c>
      <c r="CA43" s="176" t="s">
        <v>132</v>
      </c>
      <c r="CB43" s="228">
        <f t="shared" si="17"/>
        <v>99</v>
      </c>
      <c r="CC43" s="175">
        <v>5</v>
      </c>
      <c r="CD43" s="176" t="s">
        <v>132</v>
      </c>
      <c r="CE43" s="121" t="s">
        <v>4</v>
      </c>
      <c r="CF43" s="121" t="s">
        <v>4</v>
      </c>
      <c r="CG43" s="228">
        <v>73</v>
      </c>
      <c r="CH43" s="71" t="s">
        <v>4</v>
      </c>
      <c r="CI43" s="61" t="s">
        <v>132</v>
      </c>
      <c r="CJ43" s="228">
        <f t="shared" si="18"/>
        <v>86</v>
      </c>
      <c r="CK43" s="71" t="s">
        <v>4</v>
      </c>
      <c r="CL43" s="61" t="s">
        <v>132</v>
      </c>
      <c r="CM43" s="228">
        <f>CG43+13</f>
        <v>86</v>
      </c>
      <c r="CN43" s="175">
        <v>5</v>
      </c>
      <c r="CO43" s="176" t="s">
        <v>132</v>
      </c>
      <c r="CP43" s="228">
        <f t="shared" si="20"/>
        <v>99</v>
      </c>
      <c r="CQ43" s="175">
        <v>5</v>
      </c>
      <c r="CR43" s="176" t="s">
        <v>132</v>
      </c>
      <c r="CS43" s="228">
        <v>73</v>
      </c>
      <c r="CT43" s="71" t="s">
        <v>4</v>
      </c>
      <c r="CU43" s="61" t="s">
        <v>132</v>
      </c>
      <c r="CV43" s="228">
        <f t="shared" si="21"/>
        <v>86</v>
      </c>
      <c r="CW43" s="71" t="s">
        <v>4</v>
      </c>
      <c r="CX43" s="61" t="s">
        <v>132</v>
      </c>
      <c r="CY43" s="228">
        <f>CS43+13</f>
        <v>86</v>
      </c>
      <c r="CZ43" s="175">
        <v>5</v>
      </c>
      <c r="DA43" s="176" t="s">
        <v>132</v>
      </c>
      <c r="DB43" s="228">
        <f t="shared" si="23"/>
        <v>99</v>
      </c>
      <c r="DC43" s="175">
        <v>5</v>
      </c>
      <c r="DD43" s="176" t="s">
        <v>132</v>
      </c>
    </row>
    <row r="44" spans="1:108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23" t="s">
        <v>4</v>
      </c>
      <c r="F44" s="123" t="s">
        <v>4</v>
      </c>
      <c r="G44" s="229">
        <v>65</v>
      </c>
      <c r="H44" s="118" t="s">
        <v>4</v>
      </c>
      <c r="I44" s="110" t="s">
        <v>130</v>
      </c>
      <c r="J44" s="228">
        <f t="shared" si="24"/>
        <v>78</v>
      </c>
      <c r="K44" s="118" t="s">
        <v>4</v>
      </c>
      <c r="L44" s="110" t="s">
        <v>130</v>
      </c>
      <c r="M44" s="229">
        <f>G44+9</f>
        <v>74</v>
      </c>
      <c r="N44" s="188">
        <v>60</v>
      </c>
      <c r="O44" s="189" t="s">
        <v>130</v>
      </c>
      <c r="P44" s="228">
        <f t="shared" si="25"/>
        <v>87</v>
      </c>
      <c r="Q44" s="188">
        <v>60</v>
      </c>
      <c r="R44" s="189" t="s">
        <v>130</v>
      </c>
      <c r="S44" s="229">
        <v>65</v>
      </c>
      <c r="T44" s="118" t="s">
        <v>4</v>
      </c>
      <c r="U44" s="110" t="s">
        <v>130</v>
      </c>
      <c r="V44" s="228">
        <f t="shared" si="26"/>
        <v>78</v>
      </c>
      <c r="W44" s="118" t="s">
        <v>4</v>
      </c>
      <c r="X44" s="110" t="s">
        <v>130</v>
      </c>
      <c r="Y44" s="229">
        <f>S44+9</f>
        <v>74</v>
      </c>
      <c r="Z44" s="188">
        <v>60</v>
      </c>
      <c r="AA44" s="189" t="s">
        <v>130</v>
      </c>
      <c r="AB44" s="228">
        <f t="shared" si="27"/>
        <v>87</v>
      </c>
      <c r="AC44" s="188">
        <v>60</v>
      </c>
      <c r="AD44" s="189" t="s">
        <v>130</v>
      </c>
      <c r="AE44" s="123" t="s">
        <v>4</v>
      </c>
      <c r="AF44" s="123" t="s">
        <v>4</v>
      </c>
      <c r="AG44" s="229">
        <v>68</v>
      </c>
      <c r="AH44" s="118" t="s">
        <v>4</v>
      </c>
      <c r="AI44" s="110" t="s">
        <v>130</v>
      </c>
      <c r="AJ44" s="228">
        <f t="shared" si="28"/>
        <v>81</v>
      </c>
      <c r="AK44" s="118" t="s">
        <v>4</v>
      </c>
      <c r="AL44" s="110" t="s">
        <v>130</v>
      </c>
      <c r="AM44" s="229">
        <f>AG44+8</f>
        <v>76</v>
      </c>
      <c r="AN44" s="188">
        <v>60</v>
      </c>
      <c r="AO44" s="189" t="s">
        <v>130</v>
      </c>
      <c r="AP44" s="229">
        <f t="shared" si="29"/>
        <v>89</v>
      </c>
      <c r="AQ44" s="188">
        <v>60</v>
      </c>
      <c r="AR44" s="189" t="s">
        <v>130</v>
      </c>
      <c r="AS44" s="229">
        <v>68</v>
      </c>
      <c r="AT44" s="118" t="s">
        <v>4</v>
      </c>
      <c r="AU44" s="110" t="s">
        <v>130</v>
      </c>
      <c r="AV44" s="228">
        <f t="shared" si="30"/>
        <v>81</v>
      </c>
      <c r="AW44" s="118" t="s">
        <v>4</v>
      </c>
      <c r="AX44" s="110" t="s">
        <v>130</v>
      </c>
      <c r="AY44" s="229">
        <f>AS44+8</f>
        <v>76</v>
      </c>
      <c r="AZ44" s="188">
        <v>60</v>
      </c>
      <c r="BA44" s="189" t="s">
        <v>130</v>
      </c>
      <c r="BB44" s="229">
        <f t="shared" si="31"/>
        <v>89</v>
      </c>
      <c r="BC44" s="188">
        <v>60</v>
      </c>
      <c r="BD44" s="189" t="s">
        <v>130</v>
      </c>
      <c r="BE44" s="123" t="s">
        <v>4</v>
      </c>
      <c r="BF44" s="123" t="s">
        <v>4</v>
      </c>
      <c r="BG44" s="229">
        <v>73</v>
      </c>
      <c r="BH44" s="118" t="s">
        <v>4</v>
      </c>
      <c r="BI44" s="110" t="s">
        <v>130</v>
      </c>
      <c r="BJ44" s="228">
        <f t="shared" si="12"/>
        <v>86</v>
      </c>
      <c r="BK44" s="118" t="s">
        <v>4</v>
      </c>
      <c r="BL44" s="110" t="s">
        <v>130</v>
      </c>
      <c r="BM44" s="229">
        <f>BG44+8</f>
        <v>81</v>
      </c>
      <c r="BN44" s="188">
        <v>60</v>
      </c>
      <c r="BO44" s="189" t="s">
        <v>130</v>
      </c>
      <c r="BP44" s="228">
        <f t="shared" si="14"/>
        <v>94</v>
      </c>
      <c r="BQ44" s="188">
        <v>60</v>
      </c>
      <c r="BR44" s="189" t="s">
        <v>130</v>
      </c>
      <c r="BS44" s="229">
        <v>73</v>
      </c>
      <c r="BT44" s="118" t="s">
        <v>4</v>
      </c>
      <c r="BU44" s="110" t="s">
        <v>130</v>
      </c>
      <c r="BV44" s="228">
        <f t="shared" si="15"/>
        <v>86</v>
      </c>
      <c r="BW44" s="118" t="s">
        <v>4</v>
      </c>
      <c r="BX44" s="110" t="s">
        <v>130</v>
      </c>
      <c r="BY44" s="229">
        <f>BS44+8</f>
        <v>81</v>
      </c>
      <c r="BZ44" s="188">
        <v>60</v>
      </c>
      <c r="CA44" s="189" t="s">
        <v>130</v>
      </c>
      <c r="CB44" s="228">
        <f t="shared" si="17"/>
        <v>94</v>
      </c>
      <c r="CC44" s="188">
        <v>60</v>
      </c>
      <c r="CD44" s="189" t="s">
        <v>130</v>
      </c>
      <c r="CE44" s="123" t="s">
        <v>4</v>
      </c>
      <c r="CF44" s="123" t="s">
        <v>4</v>
      </c>
      <c r="CG44" s="229">
        <v>73</v>
      </c>
      <c r="CH44" s="118" t="s">
        <v>4</v>
      </c>
      <c r="CI44" s="110" t="s">
        <v>130</v>
      </c>
      <c r="CJ44" s="229">
        <f t="shared" si="18"/>
        <v>86</v>
      </c>
      <c r="CK44" s="118" t="s">
        <v>4</v>
      </c>
      <c r="CL44" s="110" t="s">
        <v>130</v>
      </c>
      <c r="CM44" s="229">
        <f>CG44+8</f>
        <v>81</v>
      </c>
      <c r="CN44" s="188">
        <v>60</v>
      </c>
      <c r="CO44" s="189" t="s">
        <v>130</v>
      </c>
      <c r="CP44" s="229">
        <f t="shared" si="20"/>
        <v>94</v>
      </c>
      <c r="CQ44" s="188">
        <v>60</v>
      </c>
      <c r="CR44" s="189" t="s">
        <v>130</v>
      </c>
      <c r="CS44" s="229">
        <v>73</v>
      </c>
      <c r="CT44" s="118" t="s">
        <v>4</v>
      </c>
      <c r="CU44" s="110" t="s">
        <v>130</v>
      </c>
      <c r="CV44" s="229">
        <f t="shared" si="21"/>
        <v>86</v>
      </c>
      <c r="CW44" s="118" t="s">
        <v>4</v>
      </c>
      <c r="CX44" s="110" t="s">
        <v>130</v>
      </c>
      <c r="CY44" s="229">
        <f>CS44+8</f>
        <v>81</v>
      </c>
      <c r="CZ44" s="188">
        <v>60</v>
      </c>
      <c r="DA44" s="189" t="s">
        <v>130</v>
      </c>
      <c r="DB44" s="229">
        <f t="shared" si="23"/>
        <v>94</v>
      </c>
      <c r="DC44" s="188">
        <v>60</v>
      </c>
      <c r="DD44" s="189" t="s">
        <v>130</v>
      </c>
    </row>
    <row r="45" spans="1:108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124" t="s">
        <v>134</v>
      </c>
      <c r="F45" s="124" t="s">
        <v>4</v>
      </c>
      <c r="G45" s="231">
        <v>65</v>
      </c>
      <c r="H45" s="244">
        <v>3.2</v>
      </c>
      <c r="I45" s="109" t="s">
        <v>131</v>
      </c>
      <c r="J45" s="231">
        <f t="shared" si="24"/>
        <v>78</v>
      </c>
      <c r="K45" s="225">
        <v>3.6</v>
      </c>
      <c r="L45" s="174" t="s">
        <v>131</v>
      </c>
      <c r="M45" s="231">
        <f t="shared" ref="M45:M50" si="38">G45+9</f>
        <v>74</v>
      </c>
      <c r="N45" s="244">
        <v>3.2</v>
      </c>
      <c r="O45" s="109" t="s">
        <v>131</v>
      </c>
      <c r="P45" s="231">
        <f t="shared" si="25"/>
        <v>87</v>
      </c>
      <c r="Q45" s="225">
        <v>3.6</v>
      </c>
      <c r="R45" s="174" t="s">
        <v>131</v>
      </c>
      <c r="S45" s="231">
        <v>65</v>
      </c>
      <c r="T45" s="244">
        <v>3.2</v>
      </c>
      <c r="U45" s="109" t="s">
        <v>131</v>
      </c>
      <c r="V45" s="231">
        <f t="shared" ref="V45:V70" si="39">S45+13</f>
        <v>78</v>
      </c>
      <c r="W45" s="225">
        <v>3.6</v>
      </c>
      <c r="X45" s="174" t="s">
        <v>131</v>
      </c>
      <c r="Y45" s="231">
        <f t="shared" ref="Y45:Y50" si="40">S45+9</f>
        <v>74</v>
      </c>
      <c r="Z45" s="244">
        <v>3.2</v>
      </c>
      <c r="AA45" s="109" t="s">
        <v>131</v>
      </c>
      <c r="AB45" s="231">
        <f t="shared" ref="AB45:AB70" si="41">Y45+13</f>
        <v>87</v>
      </c>
      <c r="AC45" s="225">
        <v>3.6</v>
      </c>
      <c r="AD45" s="174" t="s">
        <v>131</v>
      </c>
      <c r="AE45" s="124" t="s">
        <v>134</v>
      </c>
      <c r="AF45" s="124" t="s">
        <v>4</v>
      </c>
      <c r="AG45" s="231">
        <v>68</v>
      </c>
      <c r="AH45" s="244">
        <v>3.2</v>
      </c>
      <c r="AI45" s="109" t="s">
        <v>131</v>
      </c>
      <c r="AJ45" s="231">
        <f t="shared" ref="AJ45:AJ70" si="42">AG45+13</f>
        <v>81</v>
      </c>
      <c r="AK45" s="225">
        <v>3.6</v>
      </c>
      <c r="AL45" s="174" t="s">
        <v>131</v>
      </c>
      <c r="AM45" s="231">
        <f t="shared" ref="AM45:AM49" si="43">AG45+7</f>
        <v>75</v>
      </c>
      <c r="AN45" s="244">
        <v>3.2</v>
      </c>
      <c r="AO45" s="109" t="s">
        <v>131</v>
      </c>
      <c r="AP45" s="231">
        <f t="shared" si="29"/>
        <v>88</v>
      </c>
      <c r="AQ45" s="225">
        <v>3.6</v>
      </c>
      <c r="AR45" s="174" t="s">
        <v>131</v>
      </c>
      <c r="AS45" s="231">
        <v>68</v>
      </c>
      <c r="AT45" s="244">
        <v>3.2</v>
      </c>
      <c r="AU45" s="109" t="s">
        <v>131</v>
      </c>
      <c r="AV45" s="231">
        <f t="shared" ref="AV45:AV70" si="44">AS45+13</f>
        <v>81</v>
      </c>
      <c r="AW45" s="225">
        <v>3.6</v>
      </c>
      <c r="AX45" s="174" t="s">
        <v>131</v>
      </c>
      <c r="AY45" s="231">
        <f t="shared" ref="AY45:AY49" si="45">AS45+7</f>
        <v>75</v>
      </c>
      <c r="AZ45" s="244">
        <v>3.2</v>
      </c>
      <c r="BA45" s="109" t="s">
        <v>131</v>
      </c>
      <c r="BB45" s="231">
        <f t="shared" si="31"/>
        <v>88</v>
      </c>
      <c r="BC45" s="225">
        <v>3.6</v>
      </c>
      <c r="BD45" s="174" t="s">
        <v>131</v>
      </c>
      <c r="BE45" s="124" t="s">
        <v>134</v>
      </c>
      <c r="BF45" s="124" t="s">
        <v>4</v>
      </c>
      <c r="BG45" s="231">
        <v>73</v>
      </c>
      <c r="BH45" s="244">
        <v>3.6</v>
      </c>
      <c r="BI45" s="109" t="s">
        <v>131</v>
      </c>
      <c r="BJ45" s="231">
        <f t="shared" ref="BJ45:BJ70" si="46">BG45+13</f>
        <v>86</v>
      </c>
      <c r="BK45" s="225">
        <v>4</v>
      </c>
      <c r="BL45" s="174" t="s">
        <v>131</v>
      </c>
      <c r="BM45" s="231">
        <f t="shared" ref="BM45:BM49" si="47">BG45+7</f>
        <v>80</v>
      </c>
      <c r="BN45" s="244">
        <v>3.6</v>
      </c>
      <c r="BO45" s="109" t="s">
        <v>131</v>
      </c>
      <c r="BP45" s="231">
        <f t="shared" ref="BP45:BP70" si="48">BM45+13</f>
        <v>93</v>
      </c>
      <c r="BQ45" s="225">
        <v>4</v>
      </c>
      <c r="BR45" s="174" t="s">
        <v>131</v>
      </c>
      <c r="BS45" s="231">
        <v>73</v>
      </c>
      <c r="BT45" s="244">
        <v>3.6</v>
      </c>
      <c r="BU45" s="109" t="s">
        <v>131</v>
      </c>
      <c r="BV45" s="231">
        <f t="shared" ref="BV45:BV70" si="49">BS45+13</f>
        <v>86</v>
      </c>
      <c r="BW45" s="225">
        <v>4</v>
      </c>
      <c r="BX45" s="174" t="s">
        <v>131</v>
      </c>
      <c r="BY45" s="231">
        <f t="shared" ref="BY45:BY49" si="50">BS45+7</f>
        <v>80</v>
      </c>
      <c r="BZ45" s="244">
        <v>3.6</v>
      </c>
      <c r="CA45" s="109" t="s">
        <v>131</v>
      </c>
      <c r="CB45" s="231">
        <f t="shared" ref="CB45:CB70" si="51">BY45+13</f>
        <v>93</v>
      </c>
      <c r="CC45" s="225">
        <v>4</v>
      </c>
      <c r="CD45" s="174" t="s">
        <v>131</v>
      </c>
      <c r="CE45" s="124" t="s">
        <v>134</v>
      </c>
      <c r="CF45" s="124" t="s">
        <v>4</v>
      </c>
      <c r="CG45" s="231">
        <v>73</v>
      </c>
      <c r="CH45" s="244">
        <v>3.6</v>
      </c>
      <c r="CI45" s="109" t="s">
        <v>131</v>
      </c>
      <c r="CJ45" s="231">
        <f t="shared" si="18"/>
        <v>86</v>
      </c>
      <c r="CK45" s="225">
        <v>4</v>
      </c>
      <c r="CL45" s="174" t="s">
        <v>131</v>
      </c>
      <c r="CM45" s="231">
        <f t="shared" ref="CM45:CM49" si="52">CG45+7</f>
        <v>80</v>
      </c>
      <c r="CN45" s="244">
        <v>3.6</v>
      </c>
      <c r="CO45" s="109" t="s">
        <v>131</v>
      </c>
      <c r="CP45" s="231">
        <f t="shared" si="20"/>
        <v>93</v>
      </c>
      <c r="CQ45" s="225">
        <v>4</v>
      </c>
      <c r="CR45" s="174" t="s">
        <v>131</v>
      </c>
      <c r="CS45" s="231">
        <v>73</v>
      </c>
      <c r="CT45" s="244">
        <v>3.6</v>
      </c>
      <c r="CU45" s="109" t="s">
        <v>131</v>
      </c>
      <c r="CV45" s="231">
        <f t="shared" si="21"/>
        <v>86</v>
      </c>
      <c r="CW45" s="225">
        <v>4</v>
      </c>
      <c r="CX45" s="174" t="s">
        <v>131</v>
      </c>
      <c r="CY45" s="231">
        <f t="shared" ref="CY45:CY49" si="53">CS45+7</f>
        <v>80</v>
      </c>
      <c r="CZ45" s="244">
        <v>3.6</v>
      </c>
      <c r="DA45" s="109" t="s">
        <v>131</v>
      </c>
      <c r="DB45" s="231">
        <f t="shared" si="23"/>
        <v>93</v>
      </c>
      <c r="DC45" s="225">
        <v>4</v>
      </c>
      <c r="DD45" s="174" t="s">
        <v>131</v>
      </c>
    </row>
    <row r="46" spans="1:108" ht="16.5" thickBot="1" x14ac:dyDescent="0.25">
      <c r="A46" s="445"/>
      <c r="B46" s="6" t="s">
        <v>46</v>
      </c>
      <c r="C46" s="13" t="s">
        <v>192</v>
      </c>
      <c r="D46" s="125" t="s">
        <v>179</v>
      </c>
      <c r="E46" s="125" t="s">
        <v>4</v>
      </c>
      <c r="F46" s="125" t="s">
        <v>4</v>
      </c>
      <c r="G46" s="232">
        <v>64</v>
      </c>
      <c r="H46" s="74" t="s">
        <v>4</v>
      </c>
      <c r="I46" s="63" t="s">
        <v>130</v>
      </c>
      <c r="J46" s="232">
        <f t="shared" si="24"/>
        <v>77</v>
      </c>
      <c r="K46" s="74" t="s">
        <v>4</v>
      </c>
      <c r="L46" s="63" t="s">
        <v>130</v>
      </c>
      <c r="M46" s="232">
        <f t="shared" si="38"/>
        <v>73</v>
      </c>
      <c r="N46" s="74" t="s">
        <v>4</v>
      </c>
      <c r="O46" s="63" t="s">
        <v>130</v>
      </c>
      <c r="P46" s="232">
        <f t="shared" si="25"/>
        <v>86</v>
      </c>
      <c r="Q46" s="74" t="s">
        <v>4</v>
      </c>
      <c r="R46" s="63" t="s">
        <v>130</v>
      </c>
      <c r="S46" s="232">
        <v>64</v>
      </c>
      <c r="T46" s="74" t="s">
        <v>4</v>
      </c>
      <c r="U46" s="63" t="s">
        <v>130</v>
      </c>
      <c r="V46" s="232">
        <f t="shared" si="39"/>
        <v>77</v>
      </c>
      <c r="W46" s="74" t="s">
        <v>4</v>
      </c>
      <c r="X46" s="63" t="s">
        <v>130</v>
      </c>
      <c r="Y46" s="232">
        <f t="shared" si="40"/>
        <v>73</v>
      </c>
      <c r="Z46" s="74" t="s">
        <v>4</v>
      </c>
      <c r="AA46" s="63" t="s">
        <v>130</v>
      </c>
      <c r="AB46" s="232">
        <f t="shared" si="41"/>
        <v>86</v>
      </c>
      <c r="AC46" s="74" t="s">
        <v>4</v>
      </c>
      <c r="AD46" s="63" t="s">
        <v>130</v>
      </c>
      <c r="AE46" s="125" t="s">
        <v>4</v>
      </c>
      <c r="AF46" s="125" t="s">
        <v>4</v>
      </c>
      <c r="AG46" s="232">
        <v>67</v>
      </c>
      <c r="AH46" s="74" t="s">
        <v>4</v>
      </c>
      <c r="AI46" s="63" t="s">
        <v>130</v>
      </c>
      <c r="AJ46" s="232">
        <f t="shared" si="42"/>
        <v>80</v>
      </c>
      <c r="AK46" s="74" t="s">
        <v>4</v>
      </c>
      <c r="AL46" s="63" t="s">
        <v>130</v>
      </c>
      <c r="AM46" s="232">
        <f t="shared" si="43"/>
        <v>74</v>
      </c>
      <c r="AN46" s="74" t="s">
        <v>4</v>
      </c>
      <c r="AO46" s="63" t="s">
        <v>130</v>
      </c>
      <c r="AP46" s="232">
        <f t="shared" si="29"/>
        <v>87</v>
      </c>
      <c r="AQ46" s="74" t="s">
        <v>4</v>
      </c>
      <c r="AR46" s="63" t="s">
        <v>130</v>
      </c>
      <c r="AS46" s="232">
        <v>67</v>
      </c>
      <c r="AT46" s="74" t="s">
        <v>4</v>
      </c>
      <c r="AU46" s="63" t="s">
        <v>130</v>
      </c>
      <c r="AV46" s="232">
        <f t="shared" si="44"/>
        <v>80</v>
      </c>
      <c r="AW46" s="74" t="s">
        <v>4</v>
      </c>
      <c r="AX46" s="63" t="s">
        <v>130</v>
      </c>
      <c r="AY46" s="232">
        <f t="shared" si="45"/>
        <v>74</v>
      </c>
      <c r="AZ46" s="74" t="s">
        <v>4</v>
      </c>
      <c r="BA46" s="63" t="s">
        <v>130</v>
      </c>
      <c r="BB46" s="232">
        <f t="shared" si="31"/>
        <v>87</v>
      </c>
      <c r="BC46" s="74" t="s">
        <v>4</v>
      </c>
      <c r="BD46" s="63" t="s">
        <v>130</v>
      </c>
      <c r="BE46" s="125" t="s">
        <v>4</v>
      </c>
      <c r="BF46" s="125" t="s">
        <v>4</v>
      </c>
      <c r="BG46" s="232">
        <v>72</v>
      </c>
      <c r="BH46" s="74" t="s">
        <v>4</v>
      </c>
      <c r="BI46" s="63" t="s">
        <v>130</v>
      </c>
      <c r="BJ46" s="232">
        <f t="shared" si="46"/>
        <v>85</v>
      </c>
      <c r="BK46" s="74" t="s">
        <v>4</v>
      </c>
      <c r="BL46" s="63" t="s">
        <v>130</v>
      </c>
      <c r="BM46" s="232">
        <f t="shared" si="47"/>
        <v>79</v>
      </c>
      <c r="BN46" s="74" t="s">
        <v>4</v>
      </c>
      <c r="BO46" s="63" t="s">
        <v>130</v>
      </c>
      <c r="BP46" s="232">
        <f t="shared" si="48"/>
        <v>92</v>
      </c>
      <c r="BQ46" s="74" t="s">
        <v>4</v>
      </c>
      <c r="BR46" s="63" t="s">
        <v>130</v>
      </c>
      <c r="BS46" s="232">
        <v>72</v>
      </c>
      <c r="BT46" s="74" t="s">
        <v>4</v>
      </c>
      <c r="BU46" s="63" t="s">
        <v>130</v>
      </c>
      <c r="BV46" s="232">
        <f t="shared" si="49"/>
        <v>85</v>
      </c>
      <c r="BW46" s="74" t="s">
        <v>4</v>
      </c>
      <c r="BX46" s="63" t="s">
        <v>130</v>
      </c>
      <c r="BY46" s="232">
        <f t="shared" si="50"/>
        <v>79</v>
      </c>
      <c r="BZ46" s="74" t="s">
        <v>4</v>
      </c>
      <c r="CA46" s="63" t="s">
        <v>130</v>
      </c>
      <c r="CB46" s="232">
        <f t="shared" si="51"/>
        <v>92</v>
      </c>
      <c r="CC46" s="74" t="s">
        <v>4</v>
      </c>
      <c r="CD46" s="63" t="s">
        <v>130</v>
      </c>
      <c r="CE46" s="125" t="s">
        <v>4</v>
      </c>
      <c r="CF46" s="125" t="s">
        <v>4</v>
      </c>
      <c r="CG46" s="232">
        <v>72</v>
      </c>
      <c r="CH46" s="74" t="s">
        <v>4</v>
      </c>
      <c r="CI46" s="63" t="s">
        <v>130</v>
      </c>
      <c r="CJ46" s="232">
        <f t="shared" si="18"/>
        <v>85</v>
      </c>
      <c r="CK46" s="74" t="s">
        <v>4</v>
      </c>
      <c r="CL46" s="63" t="s">
        <v>130</v>
      </c>
      <c r="CM46" s="232">
        <f t="shared" si="52"/>
        <v>79</v>
      </c>
      <c r="CN46" s="74" t="s">
        <v>4</v>
      </c>
      <c r="CO46" s="63" t="s">
        <v>130</v>
      </c>
      <c r="CP46" s="232">
        <f t="shared" si="20"/>
        <v>92</v>
      </c>
      <c r="CQ46" s="74" t="s">
        <v>4</v>
      </c>
      <c r="CR46" s="63" t="s">
        <v>130</v>
      </c>
      <c r="CS46" s="232">
        <v>72</v>
      </c>
      <c r="CT46" s="74" t="s">
        <v>4</v>
      </c>
      <c r="CU46" s="63" t="s">
        <v>130</v>
      </c>
      <c r="CV46" s="232">
        <f t="shared" si="21"/>
        <v>85</v>
      </c>
      <c r="CW46" s="74" t="s">
        <v>4</v>
      </c>
      <c r="CX46" s="63" t="s">
        <v>130</v>
      </c>
      <c r="CY46" s="232">
        <f t="shared" si="53"/>
        <v>79</v>
      </c>
      <c r="CZ46" s="74" t="s">
        <v>4</v>
      </c>
      <c r="DA46" s="63" t="s">
        <v>130</v>
      </c>
      <c r="DB46" s="232">
        <f t="shared" si="23"/>
        <v>92</v>
      </c>
      <c r="DC46" s="74" t="s">
        <v>4</v>
      </c>
      <c r="DD46" s="63" t="s">
        <v>130</v>
      </c>
    </row>
    <row r="47" spans="1:108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126" t="s">
        <v>134</v>
      </c>
      <c r="F47" s="126" t="s">
        <v>141</v>
      </c>
      <c r="G47" s="232">
        <v>63</v>
      </c>
      <c r="H47" s="74">
        <v>30</v>
      </c>
      <c r="I47" s="147" t="s">
        <v>130</v>
      </c>
      <c r="J47" s="232">
        <f t="shared" si="24"/>
        <v>76</v>
      </c>
      <c r="K47" s="74">
        <v>30</v>
      </c>
      <c r="L47" s="147" t="s">
        <v>130</v>
      </c>
      <c r="M47" s="232">
        <f t="shared" si="38"/>
        <v>72</v>
      </c>
      <c r="N47" s="74">
        <v>30</v>
      </c>
      <c r="O47" s="147" t="s">
        <v>130</v>
      </c>
      <c r="P47" s="232">
        <f t="shared" si="25"/>
        <v>85</v>
      </c>
      <c r="Q47" s="74">
        <v>30</v>
      </c>
      <c r="R47" s="147" t="s">
        <v>130</v>
      </c>
      <c r="S47" s="232">
        <v>63</v>
      </c>
      <c r="T47" s="74">
        <v>30</v>
      </c>
      <c r="U47" s="147" t="s">
        <v>130</v>
      </c>
      <c r="V47" s="232">
        <f t="shared" si="39"/>
        <v>76</v>
      </c>
      <c r="W47" s="74">
        <v>30</v>
      </c>
      <c r="X47" s="147" t="s">
        <v>130</v>
      </c>
      <c r="Y47" s="232">
        <f t="shared" si="40"/>
        <v>72</v>
      </c>
      <c r="Z47" s="74">
        <v>30</v>
      </c>
      <c r="AA47" s="147" t="s">
        <v>130</v>
      </c>
      <c r="AB47" s="232">
        <f t="shared" si="41"/>
        <v>85</v>
      </c>
      <c r="AC47" s="74">
        <v>30</v>
      </c>
      <c r="AD47" s="147" t="s">
        <v>130</v>
      </c>
      <c r="AE47" s="126" t="s">
        <v>134</v>
      </c>
      <c r="AF47" s="126" t="s">
        <v>141</v>
      </c>
      <c r="AG47" s="232">
        <v>66</v>
      </c>
      <c r="AH47" s="74">
        <v>30</v>
      </c>
      <c r="AI47" s="147" t="s">
        <v>130</v>
      </c>
      <c r="AJ47" s="232">
        <f t="shared" si="42"/>
        <v>79</v>
      </c>
      <c r="AK47" s="74">
        <v>30</v>
      </c>
      <c r="AL47" s="147" t="s">
        <v>130</v>
      </c>
      <c r="AM47" s="232">
        <f t="shared" si="43"/>
        <v>73</v>
      </c>
      <c r="AN47" s="74">
        <v>30</v>
      </c>
      <c r="AO47" s="147" t="s">
        <v>130</v>
      </c>
      <c r="AP47" s="232">
        <f t="shared" si="29"/>
        <v>86</v>
      </c>
      <c r="AQ47" s="74">
        <v>30</v>
      </c>
      <c r="AR47" s="147" t="s">
        <v>130</v>
      </c>
      <c r="AS47" s="232">
        <v>66</v>
      </c>
      <c r="AT47" s="74">
        <v>30</v>
      </c>
      <c r="AU47" s="147" t="s">
        <v>130</v>
      </c>
      <c r="AV47" s="232">
        <f t="shared" si="44"/>
        <v>79</v>
      </c>
      <c r="AW47" s="74">
        <v>30</v>
      </c>
      <c r="AX47" s="147" t="s">
        <v>130</v>
      </c>
      <c r="AY47" s="232">
        <f t="shared" si="45"/>
        <v>73</v>
      </c>
      <c r="AZ47" s="74">
        <v>30</v>
      </c>
      <c r="BA47" s="147" t="s">
        <v>130</v>
      </c>
      <c r="BB47" s="232">
        <f t="shared" si="31"/>
        <v>86</v>
      </c>
      <c r="BC47" s="74">
        <v>30</v>
      </c>
      <c r="BD47" s="147" t="s">
        <v>130</v>
      </c>
      <c r="BE47" s="126" t="s">
        <v>134</v>
      </c>
      <c r="BF47" s="126" t="s">
        <v>141</v>
      </c>
      <c r="BG47" s="232">
        <v>71</v>
      </c>
      <c r="BH47" s="74">
        <v>30</v>
      </c>
      <c r="BI47" s="147" t="s">
        <v>130</v>
      </c>
      <c r="BJ47" s="232">
        <f t="shared" si="46"/>
        <v>84</v>
      </c>
      <c r="BK47" s="74">
        <v>30</v>
      </c>
      <c r="BL47" s="147" t="s">
        <v>130</v>
      </c>
      <c r="BM47" s="232">
        <f t="shared" si="47"/>
        <v>78</v>
      </c>
      <c r="BN47" s="74">
        <v>30</v>
      </c>
      <c r="BO47" s="147" t="s">
        <v>130</v>
      </c>
      <c r="BP47" s="232">
        <f t="shared" si="48"/>
        <v>91</v>
      </c>
      <c r="BQ47" s="74">
        <v>30</v>
      </c>
      <c r="BR47" s="147" t="s">
        <v>130</v>
      </c>
      <c r="BS47" s="232">
        <v>71</v>
      </c>
      <c r="BT47" s="74">
        <v>30</v>
      </c>
      <c r="BU47" s="147" t="s">
        <v>130</v>
      </c>
      <c r="BV47" s="232">
        <f t="shared" si="49"/>
        <v>84</v>
      </c>
      <c r="BW47" s="74">
        <v>30</v>
      </c>
      <c r="BX47" s="147" t="s">
        <v>130</v>
      </c>
      <c r="BY47" s="232">
        <f t="shared" si="50"/>
        <v>78</v>
      </c>
      <c r="BZ47" s="74">
        <v>30</v>
      </c>
      <c r="CA47" s="147" t="s">
        <v>130</v>
      </c>
      <c r="CB47" s="232">
        <f t="shared" si="51"/>
        <v>91</v>
      </c>
      <c r="CC47" s="74">
        <v>30</v>
      </c>
      <c r="CD47" s="147" t="s">
        <v>130</v>
      </c>
      <c r="CE47" s="126" t="s">
        <v>134</v>
      </c>
      <c r="CF47" s="126" t="s">
        <v>141</v>
      </c>
      <c r="CG47" s="232">
        <v>71</v>
      </c>
      <c r="CH47" s="74">
        <v>30</v>
      </c>
      <c r="CI47" s="147" t="s">
        <v>130</v>
      </c>
      <c r="CJ47" s="232">
        <f t="shared" si="18"/>
        <v>84</v>
      </c>
      <c r="CK47" s="74">
        <v>30</v>
      </c>
      <c r="CL47" s="147" t="s">
        <v>130</v>
      </c>
      <c r="CM47" s="232">
        <f t="shared" si="52"/>
        <v>78</v>
      </c>
      <c r="CN47" s="74">
        <v>30</v>
      </c>
      <c r="CO47" s="147" t="s">
        <v>130</v>
      </c>
      <c r="CP47" s="232">
        <f t="shared" si="20"/>
        <v>91</v>
      </c>
      <c r="CQ47" s="74">
        <v>30</v>
      </c>
      <c r="CR47" s="147" t="s">
        <v>130</v>
      </c>
      <c r="CS47" s="232">
        <v>71</v>
      </c>
      <c r="CT47" s="74">
        <v>30</v>
      </c>
      <c r="CU47" s="147" t="s">
        <v>130</v>
      </c>
      <c r="CV47" s="232">
        <f t="shared" si="21"/>
        <v>84</v>
      </c>
      <c r="CW47" s="74">
        <v>30</v>
      </c>
      <c r="CX47" s="147" t="s">
        <v>130</v>
      </c>
      <c r="CY47" s="232">
        <f t="shared" si="53"/>
        <v>78</v>
      </c>
      <c r="CZ47" s="74">
        <v>30</v>
      </c>
      <c r="DA47" s="147" t="s">
        <v>130</v>
      </c>
      <c r="DB47" s="232">
        <f t="shared" si="23"/>
        <v>91</v>
      </c>
      <c r="DC47" s="74">
        <v>30</v>
      </c>
      <c r="DD47" s="147" t="s">
        <v>130</v>
      </c>
    </row>
    <row r="48" spans="1:108" ht="16.5" thickBot="1" x14ac:dyDescent="0.25">
      <c r="A48" s="445"/>
      <c r="B48" s="6" t="s">
        <v>48</v>
      </c>
      <c r="C48" s="10" t="s">
        <v>202</v>
      </c>
      <c r="D48" s="127" t="s">
        <v>179</v>
      </c>
      <c r="E48" s="127" t="s">
        <v>181</v>
      </c>
      <c r="F48" s="127" t="s">
        <v>141</v>
      </c>
      <c r="G48" s="232">
        <v>62</v>
      </c>
      <c r="H48" s="74">
        <v>4</v>
      </c>
      <c r="I48" s="63" t="s">
        <v>132</v>
      </c>
      <c r="J48" s="232">
        <f t="shared" si="24"/>
        <v>75</v>
      </c>
      <c r="K48" s="74">
        <v>4</v>
      </c>
      <c r="L48" s="63" t="s">
        <v>132</v>
      </c>
      <c r="M48" s="232">
        <f t="shared" si="38"/>
        <v>71</v>
      </c>
      <c r="N48" s="74">
        <v>4</v>
      </c>
      <c r="O48" s="63" t="s">
        <v>132</v>
      </c>
      <c r="P48" s="232">
        <f t="shared" si="25"/>
        <v>84</v>
      </c>
      <c r="Q48" s="74">
        <v>4</v>
      </c>
      <c r="R48" s="63" t="s">
        <v>132</v>
      </c>
      <c r="S48" s="232">
        <v>62</v>
      </c>
      <c r="T48" s="74">
        <v>4</v>
      </c>
      <c r="U48" s="63" t="s">
        <v>132</v>
      </c>
      <c r="V48" s="232">
        <f t="shared" si="39"/>
        <v>75</v>
      </c>
      <c r="W48" s="74">
        <v>4</v>
      </c>
      <c r="X48" s="63" t="s">
        <v>132</v>
      </c>
      <c r="Y48" s="232">
        <f t="shared" si="40"/>
        <v>71</v>
      </c>
      <c r="Z48" s="74">
        <v>4</v>
      </c>
      <c r="AA48" s="63" t="s">
        <v>132</v>
      </c>
      <c r="AB48" s="232">
        <f t="shared" si="41"/>
        <v>84</v>
      </c>
      <c r="AC48" s="74">
        <v>4</v>
      </c>
      <c r="AD48" s="63" t="s">
        <v>132</v>
      </c>
      <c r="AE48" s="127" t="s">
        <v>181</v>
      </c>
      <c r="AF48" s="127" t="s">
        <v>141</v>
      </c>
      <c r="AG48" s="232">
        <v>65</v>
      </c>
      <c r="AH48" s="74">
        <v>6</v>
      </c>
      <c r="AI48" s="63" t="s">
        <v>132</v>
      </c>
      <c r="AJ48" s="232">
        <f t="shared" si="42"/>
        <v>78</v>
      </c>
      <c r="AK48" s="74">
        <v>6</v>
      </c>
      <c r="AL48" s="63" t="s">
        <v>132</v>
      </c>
      <c r="AM48" s="232">
        <f t="shared" si="43"/>
        <v>72</v>
      </c>
      <c r="AN48" s="74">
        <v>4</v>
      </c>
      <c r="AO48" s="63" t="s">
        <v>132</v>
      </c>
      <c r="AP48" s="232">
        <f t="shared" si="29"/>
        <v>85</v>
      </c>
      <c r="AQ48" s="74">
        <v>4</v>
      </c>
      <c r="AR48" s="63" t="s">
        <v>132</v>
      </c>
      <c r="AS48" s="232">
        <v>65</v>
      </c>
      <c r="AT48" s="74">
        <v>6</v>
      </c>
      <c r="AU48" s="63" t="s">
        <v>132</v>
      </c>
      <c r="AV48" s="232">
        <f t="shared" si="44"/>
        <v>78</v>
      </c>
      <c r="AW48" s="74">
        <v>6</v>
      </c>
      <c r="AX48" s="63" t="s">
        <v>132</v>
      </c>
      <c r="AY48" s="232">
        <f t="shared" si="45"/>
        <v>72</v>
      </c>
      <c r="AZ48" s="74">
        <v>4</v>
      </c>
      <c r="BA48" s="63" t="s">
        <v>132</v>
      </c>
      <c r="BB48" s="232">
        <f t="shared" si="31"/>
        <v>85</v>
      </c>
      <c r="BC48" s="74">
        <v>4</v>
      </c>
      <c r="BD48" s="63" t="s">
        <v>132</v>
      </c>
      <c r="BE48" s="127" t="s">
        <v>181</v>
      </c>
      <c r="BF48" s="127" t="s">
        <v>140</v>
      </c>
      <c r="BG48" s="232">
        <v>71</v>
      </c>
      <c r="BH48" s="74">
        <v>6</v>
      </c>
      <c r="BI48" s="63" t="s">
        <v>132</v>
      </c>
      <c r="BJ48" s="232">
        <f t="shared" si="46"/>
        <v>84</v>
      </c>
      <c r="BK48" s="74">
        <v>6</v>
      </c>
      <c r="BL48" s="63" t="s">
        <v>132</v>
      </c>
      <c r="BM48" s="232">
        <f t="shared" si="47"/>
        <v>78</v>
      </c>
      <c r="BN48" s="74">
        <v>6</v>
      </c>
      <c r="BO48" s="63" t="s">
        <v>132</v>
      </c>
      <c r="BP48" s="232">
        <f t="shared" si="48"/>
        <v>91</v>
      </c>
      <c r="BQ48" s="74">
        <v>6</v>
      </c>
      <c r="BR48" s="63" t="s">
        <v>132</v>
      </c>
      <c r="BS48" s="232">
        <v>71</v>
      </c>
      <c r="BT48" s="74">
        <v>6</v>
      </c>
      <c r="BU48" s="63" t="s">
        <v>132</v>
      </c>
      <c r="BV48" s="232">
        <f t="shared" si="49"/>
        <v>84</v>
      </c>
      <c r="BW48" s="74">
        <v>6</v>
      </c>
      <c r="BX48" s="63" t="s">
        <v>132</v>
      </c>
      <c r="BY48" s="232">
        <f t="shared" si="50"/>
        <v>78</v>
      </c>
      <c r="BZ48" s="74">
        <v>6</v>
      </c>
      <c r="CA48" s="63" t="s">
        <v>132</v>
      </c>
      <c r="CB48" s="232">
        <f t="shared" si="51"/>
        <v>91</v>
      </c>
      <c r="CC48" s="74">
        <v>6</v>
      </c>
      <c r="CD48" s="63" t="s">
        <v>132</v>
      </c>
      <c r="CE48" s="127" t="s">
        <v>181</v>
      </c>
      <c r="CF48" s="127" t="s">
        <v>140</v>
      </c>
      <c r="CG48" s="232">
        <v>71</v>
      </c>
      <c r="CH48" s="74">
        <v>6</v>
      </c>
      <c r="CI48" s="63" t="s">
        <v>132</v>
      </c>
      <c r="CJ48" s="232">
        <f t="shared" si="18"/>
        <v>84</v>
      </c>
      <c r="CK48" s="74">
        <v>6</v>
      </c>
      <c r="CL48" s="63" t="s">
        <v>132</v>
      </c>
      <c r="CM48" s="232">
        <f t="shared" si="52"/>
        <v>78</v>
      </c>
      <c r="CN48" s="74">
        <v>6</v>
      </c>
      <c r="CO48" s="63" t="s">
        <v>132</v>
      </c>
      <c r="CP48" s="232">
        <f t="shared" si="20"/>
        <v>91</v>
      </c>
      <c r="CQ48" s="74">
        <v>6</v>
      </c>
      <c r="CR48" s="63" t="s">
        <v>132</v>
      </c>
      <c r="CS48" s="232">
        <v>71</v>
      </c>
      <c r="CT48" s="74">
        <v>6</v>
      </c>
      <c r="CU48" s="63" t="s">
        <v>132</v>
      </c>
      <c r="CV48" s="232">
        <f t="shared" si="21"/>
        <v>84</v>
      </c>
      <c r="CW48" s="74">
        <v>6</v>
      </c>
      <c r="CX48" s="63" t="s">
        <v>132</v>
      </c>
      <c r="CY48" s="232">
        <f t="shared" si="53"/>
        <v>78</v>
      </c>
      <c r="CZ48" s="74">
        <v>6</v>
      </c>
      <c r="DA48" s="63" t="s">
        <v>132</v>
      </c>
      <c r="DB48" s="232">
        <f t="shared" si="23"/>
        <v>91</v>
      </c>
      <c r="DC48" s="74">
        <v>6</v>
      </c>
      <c r="DD48" s="63" t="s">
        <v>132</v>
      </c>
    </row>
    <row r="49" spans="1:108" ht="16.5" thickBot="1" x14ac:dyDescent="0.25">
      <c r="A49" s="445"/>
      <c r="B49" s="6" t="s">
        <v>49</v>
      </c>
      <c r="C49" s="10" t="s">
        <v>202</v>
      </c>
      <c r="D49" s="127" t="s">
        <v>179</v>
      </c>
      <c r="E49" s="127" t="s">
        <v>4</v>
      </c>
      <c r="F49" s="127" t="s">
        <v>4</v>
      </c>
      <c r="G49" s="232">
        <v>58</v>
      </c>
      <c r="H49" s="74" t="s">
        <v>4</v>
      </c>
      <c r="I49" s="147" t="s">
        <v>130</v>
      </c>
      <c r="J49" s="232">
        <f t="shared" si="24"/>
        <v>71</v>
      </c>
      <c r="K49" s="74" t="s">
        <v>4</v>
      </c>
      <c r="L49" s="147" t="s">
        <v>130</v>
      </c>
      <c r="M49" s="232">
        <f t="shared" si="38"/>
        <v>67</v>
      </c>
      <c r="N49" s="74" t="s">
        <v>4</v>
      </c>
      <c r="O49" s="147" t="s">
        <v>130</v>
      </c>
      <c r="P49" s="232">
        <f t="shared" si="25"/>
        <v>80</v>
      </c>
      <c r="Q49" s="74" t="s">
        <v>4</v>
      </c>
      <c r="R49" s="147" t="s">
        <v>130</v>
      </c>
      <c r="S49" s="232">
        <v>58</v>
      </c>
      <c r="T49" s="74" t="s">
        <v>4</v>
      </c>
      <c r="U49" s="147" t="s">
        <v>130</v>
      </c>
      <c r="V49" s="232">
        <f t="shared" si="39"/>
        <v>71</v>
      </c>
      <c r="W49" s="74" t="s">
        <v>4</v>
      </c>
      <c r="X49" s="147" t="s">
        <v>130</v>
      </c>
      <c r="Y49" s="232">
        <f t="shared" si="40"/>
        <v>67</v>
      </c>
      <c r="Z49" s="74" t="s">
        <v>4</v>
      </c>
      <c r="AA49" s="147" t="s">
        <v>130</v>
      </c>
      <c r="AB49" s="232">
        <f t="shared" si="41"/>
        <v>80</v>
      </c>
      <c r="AC49" s="74" t="s">
        <v>4</v>
      </c>
      <c r="AD49" s="147" t="s">
        <v>130</v>
      </c>
      <c r="AE49" s="127" t="s">
        <v>4</v>
      </c>
      <c r="AF49" s="127" t="s">
        <v>4</v>
      </c>
      <c r="AG49" s="232">
        <v>59</v>
      </c>
      <c r="AH49" s="74" t="s">
        <v>4</v>
      </c>
      <c r="AI49" s="147" t="s">
        <v>130</v>
      </c>
      <c r="AJ49" s="232">
        <f t="shared" si="42"/>
        <v>72</v>
      </c>
      <c r="AK49" s="74" t="s">
        <v>4</v>
      </c>
      <c r="AL49" s="147" t="s">
        <v>130</v>
      </c>
      <c r="AM49" s="232">
        <f t="shared" si="43"/>
        <v>66</v>
      </c>
      <c r="AN49" s="74" t="s">
        <v>4</v>
      </c>
      <c r="AO49" s="147" t="s">
        <v>130</v>
      </c>
      <c r="AP49" s="232">
        <f t="shared" si="29"/>
        <v>79</v>
      </c>
      <c r="AQ49" s="74" t="s">
        <v>4</v>
      </c>
      <c r="AR49" s="147" t="s">
        <v>130</v>
      </c>
      <c r="AS49" s="232">
        <v>59</v>
      </c>
      <c r="AT49" s="74" t="s">
        <v>4</v>
      </c>
      <c r="AU49" s="147" t="s">
        <v>130</v>
      </c>
      <c r="AV49" s="232">
        <f t="shared" si="44"/>
        <v>72</v>
      </c>
      <c r="AW49" s="74" t="s">
        <v>4</v>
      </c>
      <c r="AX49" s="147" t="s">
        <v>130</v>
      </c>
      <c r="AY49" s="232">
        <f t="shared" si="45"/>
        <v>66</v>
      </c>
      <c r="AZ49" s="74" t="s">
        <v>4</v>
      </c>
      <c r="BA49" s="147" t="s">
        <v>130</v>
      </c>
      <c r="BB49" s="232">
        <f t="shared" si="31"/>
        <v>79</v>
      </c>
      <c r="BC49" s="74" t="s">
        <v>4</v>
      </c>
      <c r="BD49" s="147" t="s">
        <v>130</v>
      </c>
      <c r="BE49" s="127" t="s">
        <v>4</v>
      </c>
      <c r="BF49" s="127" t="s">
        <v>4</v>
      </c>
      <c r="BG49" s="232">
        <v>65</v>
      </c>
      <c r="BH49" s="74" t="s">
        <v>4</v>
      </c>
      <c r="BI49" s="147" t="s">
        <v>130</v>
      </c>
      <c r="BJ49" s="232">
        <f t="shared" si="46"/>
        <v>78</v>
      </c>
      <c r="BK49" s="74" t="s">
        <v>4</v>
      </c>
      <c r="BL49" s="147" t="s">
        <v>130</v>
      </c>
      <c r="BM49" s="232">
        <f t="shared" si="47"/>
        <v>72</v>
      </c>
      <c r="BN49" s="74" t="s">
        <v>4</v>
      </c>
      <c r="BO49" s="147" t="s">
        <v>130</v>
      </c>
      <c r="BP49" s="232">
        <f t="shared" si="48"/>
        <v>85</v>
      </c>
      <c r="BQ49" s="74" t="s">
        <v>4</v>
      </c>
      <c r="BR49" s="147" t="s">
        <v>130</v>
      </c>
      <c r="BS49" s="232">
        <v>65</v>
      </c>
      <c r="BT49" s="74" t="s">
        <v>4</v>
      </c>
      <c r="BU49" s="147" t="s">
        <v>130</v>
      </c>
      <c r="BV49" s="232">
        <f t="shared" si="49"/>
        <v>78</v>
      </c>
      <c r="BW49" s="74" t="s">
        <v>4</v>
      </c>
      <c r="BX49" s="147" t="s">
        <v>130</v>
      </c>
      <c r="BY49" s="232">
        <f t="shared" si="50"/>
        <v>72</v>
      </c>
      <c r="BZ49" s="74" t="s">
        <v>4</v>
      </c>
      <c r="CA49" s="147" t="s">
        <v>130</v>
      </c>
      <c r="CB49" s="232">
        <f t="shared" si="51"/>
        <v>85</v>
      </c>
      <c r="CC49" s="74" t="s">
        <v>4</v>
      </c>
      <c r="CD49" s="147" t="s">
        <v>130</v>
      </c>
      <c r="CE49" s="127" t="s">
        <v>4</v>
      </c>
      <c r="CF49" s="127" t="s">
        <v>4</v>
      </c>
      <c r="CG49" s="232">
        <v>65</v>
      </c>
      <c r="CH49" s="74" t="s">
        <v>4</v>
      </c>
      <c r="CI49" s="147" t="s">
        <v>130</v>
      </c>
      <c r="CJ49" s="232">
        <f t="shared" si="18"/>
        <v>78</v>
      </c>
      <c r="CK49" s="74" t="s">
        <v>4</v>
      </c>
      <c r="CL49" s="147" t="s">
        <v>130</v>
      </c>
      <c r="CM49" s="232">
        <f t="shared" si="52"/>
        <v>72</v>
      </c>
      <c r="CN49" s="74" t="s">
        <v>4</v>
      </c>
      <c r="CO49" s="147" t="s">
        <v>130</v>
      </c>
      <c r="CP49" s="232">
        <f t="shared" si="20"/>
        <v>85</v>
      </c>
      <c r="CQ49" s="74" t="s">
        <v>4</v>
      </c>
      <c r="CR49" s="147" t="s">
        <v>130</v>
      </c>
      <c r="CS49" s="232">
        <v>65</v>
      </c>
      <c r="CT49" s="74" t="s">
        <v>4</v>
      </c>
      <c r="CU49" s="147" t="s">
        <v>130</v>
      </c>
      <c r="CV49" s="232">
        <f t="shared" si="21"/>
        <v>78</v>
      </c>
      <c r="CW49" s="74" t="s">
        <v>4</v>
      </c>
      <c r="CX49" s="147" t="s">
        <v>130</v>
      </c>
      <c r="CY49" s="232">
        <f t="shared" si="53"/>
        <v>72</v>
      </c>
      <c r="CZ49" s="74" t="s">
        <v>4</v>
      </c>
      <c r="DA49" s="147" t="s">
        <v>130</v>
      </c>
      <c r="DB49" s="232">
        <f t="shared" si="23"/>
        <v>85</v>
      </c>
      <c r="DC49" s="74" t="s">
        <v>4</v>
      </c>
      <c r="DD49" s="147" t="s">
        <v>130</v>
      </c>
    </row>
    <row r="50" spans="1:108" ht="16.5" thickBot="1" x14ac:dyDescent="0.25">
      <c r="A50" s="445"/>
      <c r="B50" s="6" t="s">
        <v>50</v>
      </c>
      <c r="C50" s="10" t="s">
        <v>204</v>
      </c>
      <c r="D50" s="127" t="s">
        <v>179</v>
      </c>
      <c r="E50" s="127" t="s">
        <v>205</v>
      </c>
      <c r="F50" s="127" t="s">
        <v>135</v>
      </c>
      <c r="G50" s="232">
        <v>58</v>
      </c>
      <c r="H50" s="74" t="s">
        <v>4</v>
      </c>
      <c r="I50" s="63" t="s">
        <v>130</v>
      </c>
      <c r="J50" s="232">
        <f t="shared" si="24"/>
        <v>71</v>
      </c>
      <c r="K50" s="74" t="s">
        <v>4</v>
      </c>
      <c r="L50" s="63" t="s">
        <v>130</v>
      </c>
      <c r="M50" s="232">
        <f t="shared" si="38"/>
        <v>67</v>
      </c>
      <c r="N50" s="71" t="s">
        <v>4</v>
      </c>
      <c r="O50" s="61" t="s">
        <v>130</v>
      </c>
      <c r="P50" s="232">
        <f t="shared" si="25"/>
        <v>80</v>
      </c>
      <c r="Q50" s="167" t="s">
        <v>4</v>
      </c>
      <c r="R50" s="181" t="s">
        <v>130</v>
      </c>
      <c r="S50" s="232">
        <v>58</v>
      </c>
      <c r="T50" s="74" t="s">
        <v>4</v>
      </c>
      <c r="U50" s="63" t="s">
        <v>130</v>
      </c>
      <c r="V50" s="232">
        <f t="shared" si="39"/>
        <v>71</v>
      </c>
      <c r="W50" s="74" t="s">
        <v>4</v>
      </c>
      <c r="X50" s="63" t="s">
        <v>130</v>
      </c>
      <c r="Y50" s="232">
        <f t="shared" si="40"/>
        <v>67</v>
      </c>
      <c r="Z50" s="167" t="s">
        <v>4</v>
      </c>
      <c r="AA50" s="181" t="s">
        <v>130</v>
      </c>
      <c r="AB50" s="232">
        <f t="shared" si="41"/>
        <v>80</v>
      </c>
      <c r="AC50" s="167" t="s">
        <v>4</v>
      </c>
      <c r="AD50" s="181" t="s">
        <v>130</v>
      </c>
      <c r="AE50" s="127" t="s">
        <v>205</v>
      </c>
      <c r="AF50" s="127" t="s">
        <v>135</v>
      </c>
      <c r="AG50" s="232">
        <v>59</v>
      </c>
      <c r="AH50" s="74">
        <v>15</v>
      </c>
      <c r="AI50" s="63" t="s">
        <v>130</v>
      </c>
      <c r="AJ50" s="232">
        <f t="shared" si="42"/>
        <v>72</v>
      </c>
      <c r="AK50" s="74">
        <v>15</v>
      </c>
      <c r="AL50" s="63" t="s">
        <v>130</v>
      </c>
      <c r="AM50" s="232">
        <f t="shared" ref="AM50:AM55" si="54">AG50+7</f>
        <v>66</v>
      </c>
      <c r="AN50" s="74">
        <v>15</v>
      </c>
      <c r="AO50" s="63" t="s">
        <v>130</v>
      </c>
      <c r="AP50" s="232">
        <f t="shared" si="29"/>
        <v>79</v>
      </c>
      <c r="AQ50" s="74">
        <v>15</v>
      </c>
      <c r="AR50" s="63" t="s">
        <v>130</v>
      </c>
      <c r="AS50" s="232">
        <v>59</v>
      </c>
      <c r="AT50" s="74">
        <v>15</v>
      </c>
      <c r="AU50" s="63" t="s">
        <v>130</v>
      </c>
      <c r="AV50" s="232">
        <f t="shared" si="44"/>
        <v>72</v>
      </c>
      <c r="AW50" s="74">
        <v>15</v>
      </c>
      <c r="AX50" s="63" t="s">
        <v>130</v>
      </c>
      <c r="AY50" s="232">
        <f t="shared" ref="AY50:AY55" si="55">AS50+7</f>
        <v>66</v>
      </c>
      <c r="AZ50" s="74">
        <v>15</v>
      </c>
      <c r="BA50" s="63" t="s">
        <v>130</v>
      </c>
      <c r="BB50" s="232">
        <f t="shared" si="31"/>
        <v>79</v>
      </c>
      <c r="BC50" s="74">
        <v>15</v>
      </c>
      <c r="BD50" s="63" t="s">
        <v>130</v>
      </c>
      <c r="BE50" s="127" t="s">
        <v>205</v>
      </c>
      <c r="BF50" s="127" t="s">
        <v>135</v>
      </c>
      <c r="BG50" s="232">
        <v>65</v>
      </c>
      <c r="BH50" s="74">
        <v>15</v>
      </c>
      <c r="BI50" s="63" t="s">
        <v>130</v>
      </c>
      <c r="BJ50" s="232">
        <f t="shared" si="46"/>
        <v>78</v>
      </c>
      <c r="BK50" s="74">
        <v>15</v>
      </c>
      <c r="BL50" s="63" t="s">
        <v>130</v>
      </c>
      <c r="BM50" s="232">
        <f t="shared" ref="BM50:BM55" si="56">BG50+7</f>
        <v>72</v>
      </c>
      <c r="BN50" s="74">
        <v>15</v>
      </c>
      <c r="BO50" s="63" t="s">
        <v>130</v>
      </c>
      <c r="BP50" s="232">
        <f t="shared" si="48"/>
        <v>85</v>
      </c>
      <c r="BQ50" s="74">
        <v>15</v>
      </c>
      <c r="BR50" s="63" t="s">
        <v>130</v>
      </c>
      <c r="BS50" s="232">
        <v>65</v>
      </c>
      <c r="BT50" s="74">
        <v>15</v>
      </c>
      <c r="BU50" s="63" t="s">
        <v>130</v>
      </c>
      <c r="BV50" s="232">
        <f t="shared" si="49"/>
        <v>78</v>
      </c>
      <c r="BW50" s="74">
        <v>15</v>
      </c>
      <c r="BX50" s="63" t="s">
        <v>130</v>
      </c>
      <c r="BY50" s="232">
        <f t="shared" ref="BY50:BY55" si="57">BS50+7</f>
        <v>72</v>
      </c>
      <c r="BZ50" s="74">
        <v>15</v>
      </c>
      <c r="CA50" s="63" t="s">
        <v>130</v>
      </c>
      <c r="CB50" s="232">
        <f t="shared" si="51"/>
        <v>85</v>
      </c>
      <c r="CC50" s="74">
        <v>15</v>
      </c>
      <c r="CD50" s="63" t="s">
        <v>130</v>
      </c>
      <c r="CE50" s="127" t="s">
        <v>205</v>
      </c>
      <c r="CF50" s="127" t="s">
        <v>135</v>
      </c>
      <c r="CG50" s="232">
        <v>65</v>
      </c>
      <c r="CH50" s="74">
        <v>15</v>
      </c>
      <c r="CI50" s="63" t="s">
        <v>130</v>
      </c>
      <c r="CJ50" s="232">
        <f t="shared" si="18"/>
        <v>78</v>
      </c>
      <c r="CK50" s="74">
        <v>15</v>
      </c>
      <c r="CL50" s="63" t="s">
        <v>130</v>
      </c>
      <c r="CM50" s="232">
        <f t="shared" ref="CM50:CM55" si="58">CG50+7</f>
        <v>72</v>
      </c>
      <c r="CN50" s="74">
        <v>15</v>
      </c>
      <c r="CO50" s="63" t="s">
        <v>130</v>
      </c>
      <c r="CP50" s="232">
        <f t="shared" si="20"/>
        <v>85</v>
      </c>
      <c r="CQ50" s="74">
        <v>15</v>
      </c>
      <c r="CR50" s="63" t="s">
        <v>130</v>
      </c>
      <c r="CS50" s="232">
        <v>65</v>
      </c>
      <c r="CT50" s="74">
        <v>15</v>
      </c>
      <c r="CU50" s="63" t="s">
        <v>130</v>
      </c>
      <c r="CV50" s="232">
        <f t="shared" si="21"/>
        <v>78</v>
      </c>
      <c r="CW50" s="74">
        <v>15</v>
      </c>
      <c r="CX50" s="63" t="s">
        <v>130</v>
      </c>
      <c r="CY50" s="232">
        <f t="shared" ref="CY50:CY55" si="59">CS50+7</f>
        <v>72</v>
      </c>
      <c r="CZ50" s="74">
        <v>15</v>
      </c>
      <c r="DA50" s="63" t="s">
        <v>130</v>
      </c>
      <c r="DB50" s="232">
        <f t="shared" si="23"/>
        <v>85</v>
      </c>
      <c r="DC50" s="74">
        <v>15</v>
      </c>
      <c r="DD50" s="63" t="s">
        <v>130</v>
      </c>
    </row>
    <row r="51" spans="1:108" ht="16.5" thickBot="1" x14ac:dyDescent="0.25">
      <c r="A51" s="445"/>
      <c r="B51" s="6" t="s">
        <v>51</v>
      </c>
      <c r="C51" s="10" t="s">
        <v>206</v>
      </c>
      <c r="D51" s="133" t="s">
        <v>179</v>
      </c>
      <c r="E51" s="133" t="s">
        <v>205</v>
      </c>
      <c r="F51" s="133" t="s">
        <v>4</v>
      </c>
      <c r="G51" s="233">
        <v>58</v>
      </c>
      <c r="H51" s="76">
        <v>45</v>
      </c>
      <c r="I51" s="110" t="s">
        <v>130</v>
      </c>
      <c r="J51" s="233">
        <f t="shared" si="24"/>
        <v>71</v>
      </c>
      <c r="K51" s="76">
        <v>45</v>
      </c>
      <c r="L51" s="110" t="s">
        <v>130</v>
      </c>
      <c r="M51" s="233">
        <f>G51+9</f>
        <v>67</v>
      </c>
      <c r="N51" s="118" t="s">
        <v>4</v>
      </c>
      <c r="O51" s="110" t="s">
        <v>130</v>
      </c>
      <c r="P51" s="233">
        <f t="shared" si="25"/>
        <v>80</v>
      </c>
      <c r="Q51" s="186" t="s">
        <v>4</v>
      </c>
      <c r="R51" s="187" t="s">
        <v>130</v>
      </c>
      <c r="S51" s="233">
        <v>58</v>
      </c>
      <c r="T51" s="76">
        <v>45</v>
      </c>
      <c r="U51" s="110" t="s">
        <v>130</v>
      </c>
      <c r="V51" s="233">
        <f t="shared" si="39"/>
        <v>71</v>
      </c>
      <c r="W51" s="76">
        <v>45</v>
      </c>
      <c r="X51" s="110" t="s">
        <v>130</v>
      </c>
      <c r="Y51" s="233">
        <f>S51+9</f>
        <v>67</v>
      </c>
      <c r="Z51" s="186" t="s">
        <v>4</v>
      </c>
      <c r="AA51" s="187" t="s">
        <v>130</v>
      </c>
      <c r="AB51" s="233">
        <f t="shared" si="41"/>
        <v>80</v>
      </c>
      <c r="AC51" s="186" t="s">
        <v>4</v>
      </c>
      <c r="AD51" s="187" t="s">
        <v>130</v>
      </c>
      <c r="AE51" s="133" t="s">
        <v>205</v>
      </c>
      <c r="AF51" s="133" t="s">
        <v>4</v>
      </c>
      <c r="AG51" s="233">
        <v>59</v>
      </c>
      <c r="AH51" s="76">
        <v>45</v>
      </c>
      <c r="AI51" s="110" t="s">
        <v>130</v>
      </c>
      <c r="AJ51" s="233">
        <f t="shared" si="42"/>
        <v>72</v>
      </c>
      <c r="AK51" s="76">
        <v>45</v>
      </c>
      <c r="AL51" s="110" t="s">
        <v>130</v>
      </c>
      <c r="AM51" s="233">
        <f t="shared" si="54"/>
        <v>66</v>
      </c>
      <c r="AN51" s="76">
        <v>45</v>
      </c>
      <c r="AO51" s="110" t="s">
        <v>130</v>
      </c>
      <c r="AP51" s="233">
        <f t="shared" si="29"/>
        <v>79</v>
      </c>
      <c r="AQ51" s="76">
        <v>45</v>
      </c>
      <c r="AR51" s="110" t="s">
        <v>130</v>
      </c>
      <c r="AS51" s="233">
        <v>59</v>
      </c>
      <c r="AT51" s="76">
        <v>45</v>
      </c>
      <c r="AU51" s="110" t="s">
        <v>130</v>
      </c>
      <c r="AV51" s="233">
        <f t="shared" si="44"/>
        <v>72</v>
      </c>
      <c r="AW51" s="76">
        <v>45</v>
      </c>
      <c r="AX51" s="110" t="s">
        <v>130</v>
      </c>
      <c r="AY51" s="233">
        <f t="shared" si="55"/>
        <v>66</v>
      </c>
      <c r="AZ51" s="76">
        <v>45</v>
      </c>
      <c r="BA51" s="110" t="s">
        <v>130</v>
      </c>
      <c r="BB51" s="233">
        <f t="shared" si="31"/>
        <v>79</v>
      </c>
      <c r="BC51" s="76">
        <v>45</v>
      </c>
      <c r="BD51" s="110" t="s">
        <v>130</v>
      </c>
      <c r="BE51" s="133" t="s">
        <v>205</v>
      </c>
      <c r="BF51" s="133" t="s">
        <v>4</v>
      </c>
      <c r="BG51" s="233">
        <v>65</v>
      </c>
      <c r="BH51" s="76">
        <v>45</v>
      </c>
      <c r="BI51" s="110" t="s">
        <v>130</v>
      </c>
      <c r="BJ51" s="233">
        <f t="shared" si="46"/>
        <v>78</v>
      </c>
      <c r="BK51" s="76">
        <v>45</v>
      </c>
      <c r="BL51" s="110" t="s">
        <v>130</v>
      </c>
      <c r="BM51" s="233">
        <f t="shared" si="56"/>
        <v>72</v>
      </c>
      <c r="BN51" s="76">
        <v>45</v>
      </c>
      <c r="BO51" s="110" t="s">
        <v>130</v>
      </c>
      <c r="BP51" s="233">
        <f t="shared" si="48"/>
        <v>85</v>
      </c>
      <c r="BQ51" s="76">
        <v>45</v>
      </c>
      <c r="BR51" s="110" t="s">
        <v>130</v>
      </c>
      <c r="BS51" s="233">
        <v>65</v>
      </c>
      <c r="BT51" s="76">
        <v>45</v>
      </c>
      <c r="BU51" s="110" t="s">
        <v>130</v>
      </c>
      <c r="BV51" s="233">
        <f t="shared" si="49"/>
        <v>78</v>
      </c>
      <c r="BW51" s="76">
        <v>45</v>
      </c>
      <c r="BX51" s="110" t="s">
        <v>130</v>
      </c>
      <c r="BY51" s="233">
        <f t="shared" si="57"/>
        <v>72</v>
      </c>
      <c r="BZ51" s="76">
        <v>45</v>
      </c>
      <c r="CA51" s="110" t="s">
        <v>130</v>
      </c>
      <c r="CB51" s="233">
        <f t="shared" si="51"/>
        <v>85</v>
      </c>
      <c r="CC51" s="76">
        <v>45</v>
      </c>
      <c r="CD51" s="110" t="s">
        <v>130</v>
      </c>
      <c r="CE51" s="133" t="s">
        <v>205</v>
      </c>
      <c r="CF51" s="133" t="s">
        <v>4</v>
      </c>
      <c r="CG51" s="233">
        <v>65</v>
      </c>
      <c r="CH51" s="76">
        <v>45</v>
      </c>
      <c r="CI51" s="110" t="s">
        <v>130</v>
      </c>
      <c r="CJ51" s="233">
        <f t="shared" si="18"/>
        <v>78</v>
      </c>
      <c r="CK51" s="76">
        <v>45</v>
      </c>
      <c r="CL51" s="110" t="s">
        <v>130</v>
      </c>
      <c r="CM51" s="233">
        <f t="shared" si="58"/>
        <v>72</v>
      </c>
      <c r="CN51" s="76">
        <v>45</v>
      </c>
      <c r="CO51" s="110" t="s">
        <v>130</v>
      </c>
      <c r="CP51" s="233">
        <f t="shared" si="20"/>
        <v>85</v>
      </c>
      <c r="CQ51" s="76">
        <v>45</v>
      </c>
      <c r="CR51" s="110" t="s">
        <v>130</v>
      </c>
      <c r="CS51" s="233">
        <v>65</v>
      </c>
      <c r="CT51" s="76">
        <v>45</v>
      </c>
      <c r="CU51" s="110" t="s">
        <v>130</v>
      </c>
      <c r="CV51" s="233">
        <f t="shared" si="21"/>
        <v>78</v>
      </c>
      <c r="CW51" s="76">
        <v>45</v>
      </c>
      <c r="CX51" s="110" t="s">
        <v>130</v>
      </c>
      <c r="CY51" s="233">
        <f t="shared" si="59"/>
        <v>72</v>
      </c>
      <c r="CZ51" s="76">
        <v>45</v>
      </c>
      <c r="DA51" s="110" t="s">
        <v>130</v>
      </c>
      <c r="DB51" s="233">
        <f t="shared" si="23"/>
        <v>85</v>
      </c>
      <c r="DC51" s="76">
        <v>45</v>
      </c>
      <c r="DD51" s="110" t="s">
        <v>130</v>
      </c>
    </row>
    <row r="52" spans="1:108" ht="16.5" thickBot="1" x14ac:dyDescent="0.25">
      <c r="A52" s="444" t="s">
        <v>99</v>
      </c>
      <c r="B52" s="6" t="s">
        <v>52</v>
      </c>
      <c r="C52" s="214" t="s">
        <v>226</v>
      </c>
      <c r="D52" s="219" t="s">
        <v>201</v>
      </c>
      <c r="E52" s="124" t="s">
        <v>4</v>
      </c>
      <c r="F52" s="124" t="s">
        <v>4</v>
      </c>
      <c r="G52" s="234">
        <v>57</v>
      </c>
      <c r="H52" s="149" t="s">
        <v>4</v>
      </c>
      <c r="I52" s="59" t="s">
        <v>131</v>
      </c>
      <c r="J52" s="234">
        <f t="shared" si="24"/>
        <v>70</v>
      </c>
      <c r="K52" s="149" t="s">
        <v>4</v>
      </c>
      <c r="L52" s="59" t="s">
        <v>131</v>
      </c>
      <c r="M52" s="234">
        <f t="shared" ref="M52" si="60">G52+10</f>
        <v>67</v>
      </c>
      <c r="N52" s="149" t="s">
        <v>4</v>
      </c>
      <c r="O52" s="59" t="s">
        <v>131</v>
      </c>
      <c r="P52" s="234">
        <f t="shared" si="25"/>
        <v>80</v>
      </c>
      <c r="Q52" s="149" t="s">
        <v>4</v>
      </c>
      <c r="R52" s="59" t="s">
        <v>131</v>
      </c>
      <c r="S52" s="234">
        <v>57</v>
      </c>
      <c r="T52" s="149" t="s">
        <v>4</v>
      </c>
      <c r="U52" s="59" t="s">
        <v>131</v>
      </c>
      <c r="V52" s="234">
        <f t="shared" si="39"/>
        <v>70</v>
      </c>
      <c r="W52" s="149" t="s">
        <v>4</v>
      </c>
      <c r="X52" s="59" t="s">
        <v>131</v>
      </c>
      <c r="Y52" s="234">
        <f t="shared" ref="Y52" si="61">S52+10</f>
        <v>67</v>
      </c>
      <c r="Z52" s="149" t="s">
        <v>4</v>
      </c>
      <c r="AA52" s="59" t="s">
        <v>131</v>
      </c>
      <c r="AB52" s="234">
        <f t="shared" si="41"/>
        <v>80</v>
      </c>
      <c r="AC52" s="149" t="s">
        <v>4</v>
      </c>
      <c r="AD52" s="59" t="s">
        <v>131</v>
      </c>
      <c r="AE52" s="124" t="s">
        <v>4</v>
      </c>
      <c r="AF52" s="124" t="s">
        <v>4</v>
      </c>
      <c r="AG52" s="234">
        <v>58</v>
      </c>
      <c r="AH52" s="149" t="s">
        <v>4</v>
      </c>
      <c r="AI52" s="59" t="s">
        <v>131</v>
      </c>
      <c r="AJ52" s="234">
        <f t="shared" si="42"/>
        <v>71</v>
      </c>
      <c r="AK52" s="149" t="s">
        <v>4</v>
      </c>
      <c r="AL52" s="59" t="s">
        <v>131</v>
      </c>
      <c r="AM52" s="234">
        <f t="shared" si="54"/>
        <v>65</v>
      </c>
      <c r="AN52" s="149" t="s">
        <v>4</v>
      </c>
      <c r="AO52" s="59" t="s">
        <v>131</v>
      </c>
      <c r="AP52" s="234">
        <f t="shared" si="29"/>
        <v>78</v>
      </c>
      <c r="AQ52" s="149" t="s">
        <v>4</v>
      </c>
      <c r="AR52" s="59" t="s">
        <v>131</v>
      </c>
      <c r="AS52" s="234">
        <v>58</v>
      </c>
      <c r="AT52" s="149" t="s">
        <v>4</v>
      </c>
      <c r="AU52" s="59" t="s">
        <v>131</v>
      </c>
      <c r="AV52" s="234">
        <f t="shared" si="44"/>
        <v>71</v>
      </c>
      <c r="AW52" s="149" t="s">
        <v>4</v>
      </c>
      <c r="AX52" s="59" t="s">
        <v>131</v>
      </c>
      <c r="AY52" s="234">
        <f t="shared" si="55"/>
        <v>65</v>
      </c>
      <c r="AZ52" s="149" t="s">
        <v>4</v>
      </c>
      <c r="BA52" s="59" t="s">
        <v>131</v>
      </c>
      <c r="BB52" s="234">
        <f t="shared" si="31"/>
        <v>78</v>
      </c>
      <c r="BC52" s="149" t="s">
        <v>4</v>
      </c>
      <c r="BD52" s="59" t="s">
        <v>131</v>
      </c>
      <c r="BE52" s="124" t="s">
        <v>4</v>
      </c>
      <c r="BF52" s="124" t="s">
        <v>4</v>
      </c>
      <c r="BG52" s="234">
        <v>64</v>
      </c>
      <c r="BH52" s="149" t="s">
        <v>4</v>
      </c>
      <c r="BI52" s="59" t="s">
        <v>131</v>
      </c>
      <c r="BJ52" s="234">
        <f t="shared" si="46"/>
        <v>77</v>
      </c>
      <c r="BK52" s="149" t="s">
        <v>4</v>
      </c>
      <c r="BL52" s="59" t="s">
        <v>131</v>
      </c>
      <c r="BM52" s="234">
        <f t="shared" si="56"/>
        <v>71</v>
      </c>
      <c r="BN52" s="149" t="s">
        <v>4</v>
      </c>
      <c r="BO52" s="59" t="s">
        <v>131</v>
      </c>
      <c r="BP52" s="234">
        <f t="shared" si="48"/>
        <v>84</v>
      </c>
      <c r="BQ52" s="149" t="s">
        <v>4</v>
      </c>
      <c r="BR52" s="59" t="s">
        <v>131</v>
      </c>
      <c r="BS52" s="234">
        <v>64</v>
      </c>
      <c r="BT52" s="149" t="s">
        <v>4</v>
      </c>
      <c r="BU52" s="59" t="s">
        <v>131</v>
      </c>
      <c r="BV52" s="234">
        <f t="shared" si="49"/>
        <v>77</v>
      </c>
      <c r="BW52" s="149" t="s">
        <v>4</v>
      </c>
      <c r="BX52" s="59" t="s">
        <v>131</v>
      </c>
      <c r="BY52" s="234">
        <f t="shared" si="57"/>
        <v>71</v>
      </c>
      <c r="BZ52" s="149" t="s">
        <v>4</v>
      </c>
      <c r="CA52" s="59" t="s">
        <v>131</v>
      </c>
      <c r="CB52" s="234">
        <f t="shared" si="51"/>
        <v>84</v>
      </c>
      <c r="CC52" s="149" t="s">
        <v>4</v>
      </c>
      <c r="CD52" s="59" t="s">
        <v>131</v>
      </c>
      <c r="CE52" s="124" t="s">
        <v>4</v>
      </c>
      <c r="CF52" s="124" t="s">
        <v>4</v>
      </c>
      <c r="CG52" s="234">
        <v>64</v>
      </c>
      <c r="CH52" s="149" t="s">
        <v>4</v>
      </c>
      <c r="CI52" s="59" t="s">
        <v>131</v>
      </c>
      <c r="CJ52" s="234">
        <f t="shared" si="18"/>
        <v>77</v>
      </c>
      <c r="CK52" s="149" t="s">
        <v>4</v>
      </c>
      <c r="CL52" s="59" t="s">
        <v>131</v>
      </c>
      <c r="CM52" s="234">
        <f t="shared" si="58"/>
        <v>71</v>
      </c>
      <c r="CN52" s="149" t="s">
        <v>4</v>
      </c>
      <c r="CO52" s="59" t="s">
        <v>131</v>
      </c>
      <c r="CP52" s="234">
        <f t="shared" si="20"/>
        <v>84</v>
      </c>
      <c r="CQ52" s="149" t="s">
        <v>4</v>
      </c>
      <c r="CR52" s="59" t="s">
        <v>131</v>
      </c>
      <c r="CS52" s="234">
        <v>64</v>
      </c>
      <c r="CT52" s="149" t="s">
        <v>4</v>
      </c>
      <c r="CU52" s="59" t="s">
        <v>131</v>
      </c>
      <c r="CV52" s="234">
        <f t="shared" si="21"/>
        <v>77</v>
      </c>
      <c r="CW52" s="149" t="s">
        <v>4</v>
      </c>
      <c r="CX52" s="59" t="s">
        <v>131</v>
      </c>
      <c r="CY52" s="234">
        <f t="shared" si="59"/>
        <v>71</v>
      </c>
      <c r="CZ52" s="149" t="s">
        <v>4</v>
      </c>
      <c r="DA52" s="59" t="s">
        <v>131</v>
      </c>
      <c r="DB52" s="234">
        <f t="shared" si="23"/>
        <v>84</v>
      </c>
      <c r="DC52" s="149" t="s">
        <v>4</v>
      </c>
      <c r="DD52" s="59" t="s">
        <v>131</v>
      </c>
    </row>
    <row r="53" spans="1:108" ht="16.5" thickBot="1" x14ac:dyDescent="0.25">
      <c r="A53" s="445"/>
      <c r="B53" s="6" t="s">
        <v>53</v>
      </c>
      <c r="C53" s="212" t="s">
        <v>192</v>
      </c>
      <c r="D53" s="216" t="s">
        <v>179</v>
      </c>
      <c r="E53" s="127" t="s">
        <v>4</v>
      </c>
      <c r="F53" s="127" t="s">
        <v>4</v>
      </c>
      <c r="G53" s="227">
        <v>57</v>
      </c>
      <c r="H53" s="70" t="s">
        <v>4</v>
      </c>
      <c r="I53" s="61" t="s">
        <v>130</v>
      </c>
      <c r="J53" s="227">
        <f t="shared" ref="J53" si="62">G53+13</f>
        <v>70</v>
      </c>
      <c r="K53" s="70" t="s">
        <v>4</v>
      </c>
      <c r="L53" s="61" t="s">
        <v>130</v>
      </c>
      <c r="M53" s="227">
        <f>G53+10</f>
        <v>67</v>
      </c>
      <c r="N53" s="70" t="s">
        <v>4</v>
      </c>
      <c r="O53" s="61" t="s">
        <v>130</v>
      </c>
      <c r="P53" s="227">
        <f t="shared" ref="P53" si="63">M53+13</f>
        <v>80</v>
      </c>
      <c r="Q53" s="70" t="s">
        <v>4</v>
      </c>
      <c r="R53" s="61" t="s">
        <v>130</v>
      </c>
      <c r="S53" s="227">
        <v>57</v>
      </c>
      <c r="T53" s="70" t="s">
        <v>4</v>
      </c>
      <c r="U53" s="61" t="s">
        <v>130</v>
      </c>
      <c r="V53" s="227">
        <f t="shared" ref="V53" si="64">S53+13</f>
        <v>70</v>
      </c>
      <c r="W53" s="70" t="s">
        <v>4</v>
      </c>
      <c r="X53" s="61" t="s">
        <v>130</v>
      </c>
      <c r="Y53" s="227">
        <f>S53+10</f>
        <v>67</v>
      </c>
      <c r="Z53" s="70" t="s">
        <v>4</v>
      </c>
      <c r="AA53" s="61" t="s">
        <v>130</v>
      </c>
      <c r="AB53" s="227">
        <f t="shared" ref="AB53" si="65">Y53+13</f>
        <v>80</v>
      </c>
      <c r="AC53" s="70" t="s">
        <v>4</v>
      </c>
      <c r="AD53" s="61" t="s">
        <v>130</v>
      </c>
      <c r="AE53" s="127" t="s">
        <v>4</v>
      </c>
      <c r="AF53" s="127" t="s">
        <v>4</v>
      </c>
      <c r="AG53" s="227">
        <v>58</v>
      </c>
      <c r="AH53" s="70" t="s">
        <v>4</v>
      </c>
      <c r="AI53" s="61" t="s">
        <v>130</v>
      </c>
      <c r="AJ53" s="227">
        <f t="shared" ref="AJ53" si="66">AG53+13</f>
        <v>71</v>
      </c>
      <c r="AK53" s="70" t="s">
        <v>4</v>
      </c>
      <c r="AL53" s="61" t="s">
        <v>130</v>
      </c>
      <c r="AM53" s="227">
        <f t="shared" si="54"/>
        <v>65</v>
      </c>
      <c r="AN53" s="70" t="s">
        <v>4</v>
      </c>
      <c r="AO53" s="61" t="s">
        <v>130</v>
      </c>
      <c r="AP53" s="227">
        <f t="shared" ref="AP53" si="67">AM53+13</f>
        <v>78</v>
      </c>
      <c r="AQ53" s="70" t="s">
        <v>4</v>
      </c>
      <c r="AR53" s="61" t="s">
        <v>130</v>
      </c>
      <c r="AS53" s="227">
        <v>58</v>
      </c>
      <c r="AT53" s="70" t="s">
        <v>4</v>
      </c>
      <c r="AU53" s="61" t="s">
        <v>130</v>
      </c>
      <c r="AV53" s="227">
        <f t="shared" ref="AV53" si="68">AS53+13</f>
        <v>71</v>
      </c>
      <c r="AW53" s="70" t="s">
        <v>4</v>
      </c>
      <c r="AX53" s="61" t="s">
        <v>130</v>
      </c>
      <c r="AY53" s="227">
        <f t="shared" si="55"/>
        <v>65</v>
      </c>
      <c r="AZ53" s="70" t="s">
        <v>4</v>
      </c>
      <c r="BA53" s="61" t="s">
        <v>130</v>
      </c>
      <c r="BB53" s="227">
        <f t="shared" ref="BB53" si="69">AY53+13</f>
        <v>78</v>
      </c>
      <c r="BC53" s="70" t="s">
        <v>4</v>
      </c>
      <c r="BD53" s="61" t="s">
        <v>130</v>
      </c>
      <c r="BE53" s="127" t="s">
        <v>4</v>
      </c>
      <c r="BF53" s="127" t="s">
        <v>4</v>
      </c>
      <c r="BG53" s="227">
        <v>64</v>
      </c>
      <c r="BH53" s="70" t="s">
        <v>4</v>
      </c>
      <c r="BI53" s="61" t="s">
        <v>130</v>
      </c>
      <c r="BJ53" s="227">
        <f t="shared" ref="BJ53" si="70">BG53+13</f>
        <v>77</v>
      </c>
      <c r="BK53" s="70" t="s">
        <v>4</v>
      </c>
      <c r="BL53" s="61" t="s">
        <v>130</v>
      </c>
      <c r="BM53" s="227">
        <f t="shared" si="56"/>
        <v>71</v>
      </c>
      <c r="BN53" s="70" t="s">
        <v>4</v>
      </c>
      <c r="BO53" s="61" t="s">
        <v>130</v>
      </c>
      <c r="BP53" s="227">
        <f t="shared" ref="BP53" si="71">BM53+13</f>
        <v>84</v>
      </c>
      <c r="BQ53" s="70" t="s">
        <v>4</v>
      </c>
      <c r="BR53" s="61" t="s">
        <v>130</v>
      </c>
      <c r="BS53" s="227">
        <v>64</v>
      </c>
      <c r="BT53" s="70" t="s">
        <v>4</v>
      </c>
      <c r="BU53" s="61" t="s">
        <v>130</v>
      </c>
      <c r="BV53" s="227">
        <f t="shared" ref="BV53" si="72">BS53+13</f>
        <v>77</v>
      </c>
      <c r="BW53" s="70" t="s">
        <v>4</v>
      </c>
      <c r="BX53" s="61" t="s">
        <v>130</v>
      </c>
      <c r="BY53" s="227">
        <f t="shared" si="57"/>
        <v>71</v>
      </c>
      <c r="BZ53" s="70" t="s">
        <v>4</v>
      </c>
      <c r="CA53" s="61" t="s">
        <v>130</v>
      </c>
      <c r="CB53" s="227">
        <f t="shared" ref="CB53" si="73">BY53+13</f>
        <v>84</v>
      </c>
      <c r="CC53" s="70" t="s">
        <v>4</v>
      </c>
      <c r="CD53" s="61" t="s">
        <v>130</v>
      </c>
      <c r="CE53" s="127" t="s">
        <v>4</v>
      </c>
      <c r="CF53" s="127" t="s">
        <v>4</v>
      </c>
      <c r="CG53" s="227">
        <v>64</v>
      </c>
      <c r="CH53" s="70" t="s">
        <v>4</v>
      </c>
      <c r="CI53" s="61" t="s">
        <v>130</v>
      </c>
      <c r="CJ53" s="227">
        <f t="shared" ref="CJ53" si="74">CG53+13</f>
        <v>77</v>
      </c>
      <c r="CK53" s="70" t="s">
        <v>4</v>
      </c>
      <c r="CL53" s="61" t="s">
        <v>130</v>
      </c>
      <c r="CM53" s="227">
        <f t="shared" si="58"/>
        <v>71</v>
      </c>
      <c r="CN53" s="70" t="s">
        <v>4</v>
      </c>
      <c r="CO53" s="61" t="s">
        <v>130</v>
      </c>
      <c r="CP53" s="227">
        <f t="shared" ref="CP53" si="75">CM53+13</f>
        <v>84</v>
      </c>
      <c r="CQ53" s="70" t="s">
        <v>4</v>
      </c>
      <c r="CR53" s="61" t="s">
        <v>130</v>
      </c>
      <c r="CS53" s="227">
        <v>64</v>
      </c>
      <c r="CT53" s="70" t="s">
        <v>4</v>
      </c>
      <c r="CU53" s="61" t="s">
        <v>130</v>
      </c>
      <c r="CV53" s="227">
        <f t="shared" ref="CV53" si="76">CS53+13</f>
        <v>77</v>
      </c>
      <c r="CW53" s="70" t="s">
        <v>4</v>
      </c>
      <c r="CX53" s="61" t="s">
        <v>130</v>
      </c>
      <c r="CY53" s="227">
        <f t="shared" si="59"/>
        <v>71</v>
      </c>
      <c r="CZ53" s="70" t="s">
        <v>4</v>
      </c>
      <c r="DA53" s="61" t="s">
        <v>130</v>
      </c>
      <c r="DB53" s="227">
        <f t="shared" ref="DB53" si="77">CY53+13</f>
        <v>84</v>
      </c>
      <c r="DC53" s="70" t="s">
        <v>4</v>
      </c>
      <c r="DD53" s="61" t="s">
        <v>130</v>
      </c>
    </row>
    <row r="54" spans="1:108" ht="16.5" thickBot="1" x14ac:dyDescent="0.25">
      <c r="A54" s="445"/>
      <c r="B54" s="6" t="s">
        <v>54</v>
      </c>
      <c r="C54" s="212" t="s">
        <v>100</v>
      </c>
      <c r="D54" s="220" t="s">
        <v>179</v>
      </c>
      <c r="E54" s="127" t="s">
        <v>4</v>
      </c>
      <c r="F54" s="127" t="s">
        <v>4</v>
      </c>
      <c r="G54" s="227">
        <v>57</v>
      </c>
      <c r="H54" s="70" t="s">
        <v>4</v>
      </c>
      <c r="I54" s="61" t="s">
        <v>132</v>
      </c>
      <c r="J54" s="227">
        <f t="shared" si="24"/>
        <v>70</v>
      </c>
      <c r="K54" s="70" t="s">
        <v>4</v>
      </c>
      <c r="L54" s="61" t="s">
        <v>132</v>
      </c>
      <c r="M54" s="227">
        <f>G54+10</f>
        <v>67</v>
      </c>
      <c r="N54" s="190">
        <v>2</v>
      </c>
      <c r="O54" s="168" t="s">
        <v>132</v>
      </c>
      <c r="P54" s="227">
        <f t="shared" si="25"/>
        <v>80</v>
      </c>
      <c r="Q54" s="190">
        <v>2</v>
      </c>
      <c r="R54" s="168" t="s">
        <v>132</v>
      </c>
      <c r="S54" s="227">
        <v>57</v>
      </c>
      <c r="T54" s="70" t="s">
        <v>4</v>
      </c>
      <c r="U54" s="61" t="s">
        <v>132</v>
      </c>
      <c r="V54" s="227">
        <f t="shared" si="39"/>
        <v>70</v>
      </c>
      <c r="W54" s="70" t="s">
        <v>4</v>
      </c>
      <c r="X54" s="61" t="s">
        <v>132</v>
      </c>
      <c r="Y54" s="227">
        <f>S54+10</f>
        <v>67</v>
      </c>
      <c r="Z54" s="190">
        <v>2</v>
      </c>
      <c r="AA54" s="168" t="s">
        <v>132</v>
      </c>
      <c r="AB54" s="227">
        <f t="shared" si="41"/>
        <v>80</v>
      </c>
      <c r="AC54" s="190">
        <v>2</v>
      </c>
      <c r="AD54" s="168" t="s">
        <v>132</v>
      </c>
      <c r="AE54" s="127" t="s">
        <v>4</v>
      </c>
      <c r="AF54" s="127" t="s">
        <v>4</v>
      </c>
      <c r="AG54" s="227">
        <v>58</v>
      </c>
      <c r="AH54" s="70" t="s">
        <v>4</v>
      </c>
      <c r="AI54" s="61" t="s">
        <v>132</v>
      </c>
      <c r="AJ54" s="227">
        <f t="shared" si="42"/>
        <v>71</v>
      </c>
      <c r="AK54" s="70" t="s">
        <v>4</v>
      </c>
      <c r="AL54" s="61" t="s">
        <v>132</v>
      </c>
      <c r="AM54" s="227">
        <f t="shared" si="54"/>
        <v>65</v>
      </c>
      <c r="AN54" s="75" t="s">
        <v>4</v>
      </c>
      <c r="AO54" s="63" t="s">
        <v>132</v>
      </c>
      <c r="AP54" s="227">
        <f t="shared" si="29"/>
        <v>78</v>
      </c>
      <c r="AQ54" s="75" t="s">
        <v>4</v>
      </c>
      <c r="AR54" s="63" t="s">
        <v>132</v>
      </c>
      <c r="AS54" s="227">
        <v>58</v>
      </c>
      <c r="AT54" s="70" t="s">
        <v>4</v>
      </c>
      <c r="AU54" s="61" t="s">
        <v>132</v>
      </c>
      <c r="AV54" s="227">
        <f t="shared" si="44"/>
        <v>71</v>
      </c>
      <c r="AW54" s="70" t="s">
        <v>4</v>
      </c>
      <c r="AX54" s="61" t="s">
        <v>132</v>
      </c>
      <c r="AY54" s="227">
        <f t="shared" si="55"/>
        <v>65</v>
      </c>
      <c r="AZ54" s="75" t="s">
        <v>4</v>
      </c>
      <c r="BA54" s="63" t="s">
        <v>132</v>
      </c>
      <c r="BB54" s="227">
        <f t="shared" si="31"/>
        <v>78</v>
      </c>
      <c r="BC54" s="75" t="s">
        <v>4</v>
      </c>
      <c r="BD54" s="63" t="s">
        <v>132</v>
      </c>
      <c r="BE54" s="127" t="s">
        <v>4</v>
      </c>
      <c r="BF54" s="127" t="s">
        <v>4</v>
      </c>
      <c r="BG54" s="227">
        <v>64</v>
      </c>
      <c r="BH54" s="70" t="s">
        <v>4</v>
      </c>
      <c r="BI54" s="61" t="s">
        <v>132</v>
      </c>
      <c r="BJ54" s="227">
        <f t="shared" si="46"/>
        <v>77</v>
      </c>
      <c r="BK54" s="70" t="s">
        <v>4</v>
      </c>
      <c r="BL54" s="61" t="s">
        <v>132</v>
      </c>
      <c r="BM54" s="227">
        <f t="shared" si="56"/>
        <v>71</v>
      </c>
      <c r="BN54" s="70" t="s">
        <v>4</v>
      </c>
      <c r="BO54" s="61" t="s">
        <v>132</v>
      </c>
      <c r="BP54" s="227">
        <f t="shared" si="48"/>
        <v>84</v>
      </c>
      <c r="BQ54" s="70" t="s">
        <v>4</v>
      </c>
      <c r="BR54" s="61" t="s">
        <v>132</v>
      </c>
      <c r="BS54" s="227">
        <v>64</v>
      </c>
      <c r="BT54" s="70" t="s">
        <v>4</v>
      </c>
      <c r="BU54" s="61" t="s">
        <v>132</v>
      </c>
      <c r="BV54" s="227">
        <f t="shared" si="49"/>
        <v>77</v>
      </c>
      <c r="BW54" s="70" t="s">
        <v>4</v>
      </c>
      <c r="BX54" s="61" t="s">
        <v>132</v>
      </c>
      <c r="BY54" s="227">
        <f t="shared" si="57"/>
        <v>71</v>
      </c>
      <c r="BZ54" s="70" t="s">
        <v>4</v>
      </c>
      <c r="CA54" s="61" t="s">
        <v>132</v>
      </c>
      <c r="CB54" s="227">
        <f t="shared" si="51"/>
        <v>84</v>
      </c>
      <c r="CC54" s="70" t="s">
        <v>4</v>
      </c>
      <c r="CD54" s="61" t="s">
        <v>132</v>
      </c>
      <c r="CE54" s="127" t="s">
        <v>4</v>
      </c>
      <c r="CF54" s="127" t="s">
        <v>4</v>
      </c>
      <c r="CG54" s="227">
        <v>64</v>
      </c>
      <c r="CH54" s="70" t="s">
        <v>4</v>
      </c>
      <c r="CI54" s="61" t="s">
        <v>132</v>
      </c>
      <c r="CJ54" s="227">
        <f t="shared" si="18"/>
        <v>77</v>
      </c>
      <c r="CK54" s="70" t="s">
        <v>4</v>
      </c>
      <c r="CL54" s="61" t="s">
        <v>132</v>
      </c>
      <c r="CM54" s="227">
        <f t="shared" si="58"/>
        <v>71</v>
      </c>
      <c r="CN54" s="70" t="s">
        <v>4</v>
      </c>
      <c r="CO54" s="61" t="s">
        <v>132</v>
      </c>
      <c r="CP54" s="227">
        <f t="shared" si="20"/>
        <v>84</v>
      </c>
      <c r="CQ54" s="70" t="s">
        <v>4</v>
      </c>
      <c r="CR54" s="61" t="s">
        <v>132</v>
      </c>
      <c r="CS54" s="227">
        <v>64</v>
      </c>
      <c r="CT54" s="70" t="s">
        <v>4</v>
      </c>
      <c r="CU54" s="61" t="s">
        <v>132</v>
      </c>
      <c r="CV54" s="227">
        <f t="shared" si="21"/>
        <v>77</v>
      </c>
      <c r="CW54" s="70" t="s">
        <v>4</v>
      </c>
      <c r="CX54" s="61" t="s">
        <v>132</v>
      </c>
      <c r="CY54" s="227">
        <f t="shared" si="59"/>
        <v>71</v>
      </c>
      <c r="CZ54" s="70" t="s">
        <v>4</v>
      </c>
      <c r="DA54" s="61" t="s">
        <v>132</v>
      </c>
      <c r="DB54" s="227">
        <f t="shared" si="23"/>
        <v>84</v>
      </c>
      <c r="DC54" s="70" t="s">
        <v>4</v>
      </c>
      <c r="DD54" s="61" t="s">
        <v>132</v>
      </c>
    </row>
    <row r="55" spans="1:108" ht="16.5" thickBot="1" x14ac:dyDescent="0.25">
      <c r="A55" s="446"/>
      <c r="B55" s="6" t="s">
        <v>55</v>
      </c>
      <c r="C55" s="217" t="s">
        <v>206</v>
      </c>
      <c r="D55" s="221" t="s">
        <v>179</v>
      </c>
      <c r="E55" s="133" t="s">
        <v>4</v>
      </c>
      <c r="F55" s="133" t="s">
        <v>4</v>
      </c>
      <c r="G55" s="233">
        <v>57</v>
      </c>
      <c r="H55" s="76" t="s">
        <v>4</v>
      </c>
      <c r="I55" s="110" t="s">
        <v>130</v>
      </c>
      <c r="J55" s="233">
        <f t="shared" si="24"/>
        <v>70</v>
      </c>
      <c r="K55" s="76" t="s">
        <v>4</v>
      </c>
      <c r="L55" s="110" t="s">
        <v>130</v>
      </c>
      <c r="M55" s="233">
        <f>G55+8</f>
        <v>65</v>
      </c>
      <c r="N55" s="186">
        <v>45</v>
      </c>
      <c r="O55" s="187" t="s">
        <v>130</v>
      </c>
      <c r="P55" s="233">
        <f t="shared" si="25"/>
        <v>78</v>
      </c>
      <c r="Q55" s="186">
        <v>45</v>
      </c>
      <c r="R55" s="187" t="s">
        <v>130</v>
      </c>
      <c r="S55" s="233">
        <v>57</v>
      </c>
      <c r="T55" s="76" t="s">
        <v>4</v>
      </c>
      <c r="U55" s="110" t="s">
        <v>130</v>
      </c>
      <c r="V55" s="233">
        <f t="shared" si="39"/>
        <v>70</v>
      </c>
      <c r="W55" s="76" t="s">
        <v>4</v>
      </c>
      <c r="X55" s="110" t="s">
        <v>130</v>
      </c>
      <c r="Y55" s="233">
        <f>S55+8</f>
        <v>65</v>
      </c>
      <c r="Z55" s="186">
        <v>45</v>
      </c>
      <c r="AA55" s="187" t="s">
        <v>130</v>
      </c>
      <c r="AB55" s="233">
        <f t="shared" si="41"/>
        <v>78</v>
      </c>
      <c r="AC55" s="186">
        <v>45</v>
      </c>
      <c r="AD55" s="187" t="s">
        <v>130</v>
      </c>
      <c r="AE55" s="133" t="s">
        <v>4</v>
      </c>
      <c r="AF55" s="133" t="s">
        <v>4</v>
      </c>
      <c r="AG55" s="233">
        <v>58</v>
      </c>
      <c r="AH55" s="76" t="s">
        <v>4</v>
      </c>
      <c r="AI55" s="110" t="s">
        <v>130</v>
      </c>
      <c r="AJ55" s="233">
        <f t="shared" si="42"/>
        <v>71</v>
      </c>
      <c r="AK55" s="76" t="s">
        <v>4</v>
      </c>
      <c r="AL55" s="110" t="s">
        <v>130</v>
      </c>
      <c r="AM55" s="233">
        <f t="shared" si="54"/>
        <v>65</v>
      </c>
      <c r="AN55" s="76" t="s">
        <v>4</v>
      </c>
      <c r="AO55" s="110" t="s">
        <v>130</v>
      </c>
      <c r="AP55" s="233">
        <f t="shared" si="29"/>
        <v>78</v>
      </c>
      <c r="AQ55" s="76" t="s">
        <v>4</v>
      </c>
      <c r="AR55" s="110" t="s">
        <v>130</v>
      </c>
      <c r="AS55" s="233">
        <v>58</v>
      </c>
      <c r="AT55" s="76" t="s">
        <v>4</v>
      </c>
      <c r="AU55" s="110" t="s">
        <v>130</v>
      </c>
      <c r="AV55" s="233">
        <f t="shared" si="44"/>
        <v>71</v>
      </c>
      <c r="AW55" s="76" t="s">
        <v>4</v>
      </c>
      <c r="AX55" s="110" t="s">
        <v>130</v>
      </c>
      <c r="AY55" s="233">
        <f t="shared" si="55"/>
        <v>65</v>
      </c>
      <c r="AZ55" s="76" t="s">
        <v>4</v>
      </c>
      <c r="BA55" s="110" t="s">
        <v>130</v>
      </c>
      <c r="BB55" s="233">
        <f t="shared" si="31"/>
        <v>78</v>
      </c>
      <c r="BC55" s="76" t="s">
        <v>4</v>
      </c>
      <c r="BD55" s="110" t="s">
        <v>130</v>
      </c>
      <c r="BE55" s="133" t="s">
        <v>4</v>
      </c>
      <c r="BF55" s="133" t="s">
        <v>4</v>
      </c>
      <c r="BG55" s="233">
        <v>64</v>
      </c>
      <c r="BH55" s="76" t="s">
        <v>4</v>
      </c>
      <c r="BI55" s="110" t="s">
        <v>130</v>
      </c>
      <c r="BJ55" s="233">
        <f t="shared" si="46"/>
        <v>77</v>
      </c>
      <c r="BK55" s="76" t="s">
        <v>4</v>
      </c>
      <c r="BL55" s="110" t="s">
        <v>130</v>
      </c>
      <c r="BM55" s="233">
        <f t="shared" si="56"/>
        <v>71</v>
      </c>
      <c r="BN55" s="76" t="s">
        <v>4</v>
      </c>
      <c r="BO55" s="110" t="s">
        <v>130</v>
      </c>
      <c r="BP55" s="233">
        <f t="shared" si="48"/>
        <v>84</v>
      </c>
      <c r="BQ55" s="76" t="s">
        <v>4</v>
      </c>
      <c r="BR55" s="110" t="s">
        <v>130</v>
      </c>
      <c r="BS55" s="233">
        <v>64</v>
      </c>
      <c r="BT55" s="76" t="s">
        <v>4</v>
      </c>
      <c r="BU55" s="110" t="s">
        <v>130</v>
      </c>
      <c r="BV55" s="233">
        <f t="shared" si="49"/>
        <v>77</v>
      </c>
      <c r="BW55" s="76" t="s">
        <v>4</v>
      </c>
      <c r="BX55" s="110" t="s">
        <v>130</v>
      </c>
      <c r="BY55" s="233">
        <f t="shared" si="57"/>
        <v>71</v>
      </c>
      <c r="BZ55" s="76" t="s">
        <v>4</v>
      </c>
      <c r="CA55" s="110" t="s">
        <v>130</v>
      </c>
      <c r="CB55" s="233">
        <f t="shared" si="51"/>
        <v>84</v>
      </c>
      <c r="CC55" s="76" t="s">
        <v>4</v>
      </c>
      <c r="CD55" s="110" t="s">
        <v>130</v>
      </c>
      <c r="CE55" s="133" t="s">
        <v>4</v>
      </c>
      <c r="CF55" s="133" t="s">
        <v>4</v>
      </c>
      <c r="CG55" s="233">
        <v>64</v>
      </c>
      <c r="CH55" s="76" t="s">
        <v>4</v>
      </c>
      <c r="CI55" s="110" t="s">
        <v>130</v>
      </c>
      <c r="CJ55" s="233">
        <f t="shared" si="18"/>
        <v>77</v>
      </c>
      <c r="CK55" s="76" t="s">
        <v>4</v>
      </c>
      <c r="CL55" s="110" t="s">
        <v>130</v>
      </c>
      <c r="CM55" s="233">
        <f t="shared" si="58"/>
        <v>71</v>
      </c>
      <c r="CN55" s="76" t="s">
        <v>4</v>
      </c>
      <c r="CO55" s="110" t="s">
        <v>130</v>
      </c>
      <c r="CP55" s="233">
        <f t="shared" si="20"/>
        <v>84</v>
      </c>
      <c r="CQ55" s="76" t="s">
        <v>4</v>
      </c>
      <c r="CR55" s="110" t="s">
        <v>130</v>
      </c>
      <c r="CS55" s="233">
        <v>64</v>
      </c>
      <c r="CT55" s="76" t="s">
        <v>4</v>
      </c>
      <c r="CU55" s="110" t="s">
        <v>130</v>
      </c>
      <c r="CV55" s="233">
        <f t="shared" si="21"/>
        <v>77</v>
      </c>
      <c r="CW55" s="76" t="s">
        <v>4</v>
      </c>
      <c r="CX55" s="110" t="s">
        <v>130</v>
      </c>
      <c r="CY55" s="233">
        <f t="shared" si="59"/>
        <v>71</v>
      </c>
      <c r="CZ55" s="76" t="s">
        <v>4</v>
      </c>
      <c r="DA55" s="110" t="s">
        <v>130</v>
      </c>
      <c r="DB55" s="233">
        <f t="shared" si="23"/>
        <v>84</v>
      </c>
      <c r="DC55" s="76" t="s">
        <v>4</v>
      </c>
      <c r="DD55" s="110" t="s">
        <v>130</v>
      </c>
    </row>
    <row r="56" spans="1:108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119" t="s">
        <v>4</v>
      </c>
      <c r="F56" s="119" t="s">
        <v>4</v>
      </c>
      <c r="G56" s="231">
        <v>57</v>
      </c>
      <c r="H56" s="73" t="s">
        <v>4</v>
      </c>
      <c r="I56" s="109" t="s">
        <v>131</v>
      </c>
      <c r="J56" s="231">
        <f t="shared" si="24"/>
        <v>70</v>
      </c>
      <c r="K56" s="73" t="s">
        <v>4</v>
      </c>
      <c r="L56" s="109" t="s">
        <v>131</v>
      </c>
      <c r="M56" s="231">
        <f t="shared" ref="M56:M73" si="78">G56+7</f>
        <v>64</v>
      </c>
      <c r="N56" s="73" t="s">
        <v>4</v>
      </c>
      <c r="O56" s="109" t="s">
        <v>131</v>
      </c>
      <c r="P56" s="231">
        <f t="shared" si="25"/>
        <v>77</v>
      </c>
      <c r="Q56" s="73" t="s">
        <v>4</v>
      </c>
      <c r="R56" s="109" t="s">
        <v>131</v>
      </c>
      <c r="S56" s="231">
        <v>57</v>
      </c>
      <c r="T56" s="73" t="s">
        <v>4</v>
      </c>
      <c r="U56" s="109" t="s">
        <v>131</v>
      </c>
      <c r="V56" s="231">
        <f t="shared" si="39"/>
        <v>70</v>
      </c>
      <c r="W56" s="73" t="s">
        <v>4</v>
      </c>
      <c r="X56" s="109" t="s">
        <v>131</v>
      </c>
      <c r="Y56" s="231">
        <f t="shared" ref="Y56:Y73" si="79">S56+7</f>
        <v>64</v>
      </c>
      <c r="Z56" s="73" t="s">
        <v>4</v>
      </c>
      <c r="AA56" s="109" t="s">
        <v>131</v>
      </c>
      <c r="AB56" s="231">
        <f t="shared" si="41"/>
        <v>77</v>
      </c>
      <c r="AC56" s="73" t="s">
        <v>4</v>
      </c>
      <c r="AD56" s="109" t="s">
        <v>131</v>
      </c>
      <c r="AE56" s="119" t="s">
        <v>4</v>
      </c>
      <c r="AF56" s="119" t="s">
        <v>4</v>
      </c>
      <c r="AG56" s="231">
        <v>58</v>
      </c>
      <c r="AH56" s="73" t="s">
        <v>4</v>
      </c>
      <c r="AI56" s="109" t="s">
        <v>131</v>
      </c>
      <c r="AJ56" s="231">
        <f t="shared" si="42"/>
        <v>71</v>
      </c>
      <c r="AK56" s="73" t="s">
        <v>4</v>
      </c>
      <c r="AL56" s="109" t="s">
        <v>131</v>
      </c>
      <c r="AM56" s="231">
        <f t="shared" ref="AM56:AM73" si="80">AG56+7</f>
        <v>65</v>
      </c>
      <c r="AN56" s="73" t="s">
        <v>4</v>
      </c>
      <c r="AO56" s="109" t="s">
        <v>131</v>
      </c>
      <c r="AP56" s="231">
        <f t="shared" si="29"/>
        <v>78</v>
      </c>
      <c r="AQ56" s="73" t="s">
        <v>4</v>
      </c>
      <c r="AR56" s="109" t="s">
        <v>131</v>
      </c>
      <c r="AS56" s="231">
        <v>58</v>
      </c>
      <c r="AT56" s="73" t="s">
        <v>4</v>
      </c>
      <c r="AU56" s="109" t="s">
        <v>131</v>
      </c>
      <c r="AV56" s="231">
        <f t="shared" si="44"/>
        <v>71</v>
      </c>
      <c r="AW56" s="73" t="s">
        <v>4</v>
      </c>
      <c r="AX56" s="109" t="s">
        <v>131</v>
      </c>
      <c r="AY56" s="231">
        <f t="shared" ref="AY56:AY73" si="81">AS56+7</f>
        <v>65</v>
      </c>
      <c r="AZ56" s="73" t="s">
        <v>4</v>
      </c>
      <c r="BA56" s="109" t="s">
        <v>131</v>
      </c>
      <c r="BB56" s="231">
        <f t="shared" si="31"/>
        <v>78</v>
      </c>
      <c r="BC56" s="73" t="s">
        <v>4</v>
      </c>
      <c r="BD56" s="109" t="s">
        <v>131</v>
      </c>
      <c r="BE56" s="119" t="s">
        <v>4</v>
      </c>
      <c r="BF56" s="119" t="s">
        <v>4</v>
      </c>
      <c r="BG56" s="231">
        <v>64</v>
      </c>
      <c r="BH56" s="73" t="s">
        <v>4</v>
      </c>
      <c r="BI56" s="109" t="s">
        <v>131</v>
      </c>
      <c r="BJ56" s="231">
        <f t="shared" si="46"/>
        <v>77</v>
      </c>
      <c r="BK56" s="73" t="s">
        <v>4</v>
      </c>
      <c r="BL56" s="109" t="s">
        <v>131</v>
      </c>
      <c r="BM56" s="231">
        <f t="shared" ref="BM56:BM73" si="82">BG56+7</f>
        <v>71</v>
      </c>
      <c r="BN56" s="73" t="s">
        <v>4</v>
      </c>
      <c r="BO56" s="109" t="s">
        <v>131</v>
      </c>
      <c r="BP56" s="231">
        <f t="shared" si="48"/>
        <v>84</v>
      </c>
      <c r="BQ56" s="73" t="s">
        <v>4</v>
      </c>
      <c r="BR56" s="109" t="s">
        <v>131</v>
      </c>
      <c r="BS56" s="231">
        <v>64</v>
      </c>
      <c r="BT56" s="73" t="s">
        <v>4</v>
      </c>
      <c r="BU56" s="109" t="s">
        <v>131</v>
      </c>
      <c r="BV56" s="231">
        <f t="shared" si="49"/>
        <v>77</v>
      </c>
      <c r="BW56" s="73" t="s">
        <v>4</v>
      </c>
      <c r="BX56" s="109" t="s">
        <v>131</v>
      </c>
      <c r="BY56" s="231">
        <f t="shared" ref="BY56:BY73" si="83">BS56+7</f>
        <v>71</v>
      </c>
      <c r="BZ56" s="73" t="s">
        <v>4</v>
      </c>
      <c r="CA56" s="109" t="s">
        <v>131</v>
      </c>
      <c r="CB56" s="231">
        <f t="shared" si="51"/>
        <v>84</v>
      </c>
      <c r="CC56" s="73" t="s">
        <v>4</v>
      </c>
      <c r="CD56" s="109" t="s">
        <v>131</v>
      </c>
      <c r="CE56" s="119" t="s">
        <v>4</v>
      </c>
      <c r="CF56" s="119" t="s">
        <v>4</v>
      </c>
      <c r="CG56" s="231">
        <v>64</v>
      </c>
      <c r="CH56" s="73" t="s">
        <v>4</v>
      </c>
      <c r="CI56" s="109" t="s">
        <v>131</v>
      </c>
      <c r="CJ56" s="231">
        <f t="shared" si="18"/>
        <v>77</v>
      </c>
      <c r="CK56" s="73" t="s">
        <v>4</v>
      </c>
      <c r="CL56" s="109" t="s">
        <v>131</v>
      </c>
      <c r="CM56" s="231">
        <f t="shared" ref="CM56:CM73" si="84">CG56+7</f>
        <v>71</v>
      </c>
      <c r="CN56" s="73" t="s">
        <v>4</v>
      </c>
      <c r="CO56" s="109" t="s">
        <v>131</v>
      </c>
      <c r="CP56" s="231">
        <f t="shared" si="20"/>
        <v>84</v>
      </c>
      <c r="CQ56" s="73" t="s">
        <v>4</v>
      </c>
      <c r="CR56" s="109" t="s">
        <v>131</v>
      </c>
      <c r="CS56" s="231">
        <v>64</v>
      </c>
      <c r="CT56" s="73" t="s">
        <v>4</v>
      </c>
      <c r="CU56" s="109" t="s">
        <v>131</v>
      </c>
      <c r="CV56" s="231">
        <f t="shared" si="21"/>
        <v>77</v>
      </c>
      <c r="CW56" s="73" t="s">
        <v>4</v>
      </c>
      <c r="CX56" s="109" t="s">
        <v>131</v>
      </c>
      <c r="CY56" s="231">
        <f t="shared" ref="CY56:CY73" si="85">CS56+7</f>
        <v>71</v>
      </c>
      <c r="CZ56" s="73" t="s">
        <v>4</v>
      </c>
      <c r="DA56" s="109" t="s">
        <v>131</v>
      </c>
      <c r="DB56" s="231">
        <f t="shared" si="23"/>
        <v>84</v>
      </c>
      <c r="DC56" s="73" t="s">
        <v>4</v>
      </c>
      <c r="DD56" s="109" t="s">
        <v>131</v>
      </c>
    </row>
    <row r="57" spans="1:108" ht="16.5" thickBot="1" x14ac:dyDescent="0.25">
      <c r="A57" s="445"/>
      <c r="B57" s="6" t="s">
        <v>57</v>
      </c>
      <c r="C57" s="13" t="s">
        <v>192</v>
      </c>
      <c r="D57" s="121" t="s">
        <v>179</v>
      </c>
      <c r="E57" s="121" t="s">
        <v>4</v>
      </c>
      <c r="F57" s="121" t="s">
        <v>4</v>
      </c>
      <c r="G57" s="232">
        <v>57</v>
      </c>
      <c r="H57" s="74" t="s">
        <v>4</v>
      </c>
      <c r="I57" s="63" t="s">
        <v>130</v>
      </c>
      <c r="J57" s="232">
        <f t="shared" si="24"/>
        <v>70</v>
      </c>
      <c r="K57" s="74" t="s">
        <v>4</v>
      </c>
      <c r="L57" s="63" t="s">
        <v>130</v>
      </c>
      <c r="M57" s="232">
        <f t="shared" si="78"/>
        <v>64</v>
      </c>
      <c r="N57" s="74" t="s">
        <v>4</v>
      </c>
      <c r="O57" s="63" t="s">
        <v>130</v>
      </c>
      <c r="P57" s="232">
        <f t="shared" si="25"/>
        <v>77</v>
      </c>
      <c r="Q57" s="74" t="s">
        <v>4</v>
      </c>
      <c r="R57" s="63" t="s">
        <v>130</v>
      </c>
      <c r="S57" s="232">
        <v>57</v>
      </c>
      <c r="T57" s="74" t="s">
        <v>4</v>
      </c>
      <c r="U57" s="63" t="s">
        <v>130</v>
      </c>
      <c r="V57" s="232">
        <f t="shared" si="39"/>
        <v>70</v>
      </c>
      <c r="W57" s="74" t="s">
        <v>4</v>
      </c>
      <c r="X57" s="63" t="s">
        <v>130</v>
      </c>
      <c r="Y57" s="232">
        <f t="shared" si="79"/>
        <v>64</v>
      </c>
      <c r="Z57" s="74" t="s">
        <v>4</v>
      </c>
      <c r="AA57" s="63" t="s">
        <v>130</v>
      </c>
      <c r="AB57" s="232">
        <f t="shared" si="41"/>
        <v>77</v>
      </c>
      <c r="AC57" s="74" t="s">
        <v>4</v>
      </c>
      <c r="AD57" s="63" t="s">
        <v>130</v>
      </c>
      <c r="AE57" s="121" t="s">
        <v>4</v>
      </c>
      <c r="AF57" s="121" t="s">
        <v>4</v>
      </c>
      <c r="AG57" s="232">
        <v>58</v>
      </c>
      <c r="AH57" s="74" t="s">
        <v>4</v>
      </c>
      <c r="AI57" s="63" t="s">
        <v>130</v>
      </c>
      <c r="AJ57" s="232">
        <f t="shared" si="42"/>
        <v>71</v>
      </c>
      <c r="AK57" s="74" t="s">
        <v>4</v>
      </c>
      <c r="AL57" s="63" t="s">
        <v>130</v>
      </c>
      <c r="AM57" s="232">
        <f t="shared" si="80"/>
        <v>65</v>
      </c>
      <c r="AN57" s="74" t="s">
        <v>4</v>
      </c>
      <c r="AO57" s="63" t="s">
        <v>130</v>
      </c>
      <c r="AP57" s="232">
        <f t="shared" si="29"/>
        <v>78</v>
      </c>
      <c r="AQ57" s="74" t="s">
        <v>4</v>
      </c>
      <c r="AR57" s="63" t="s">
        <v>130</v>
      </c>
      <c r="AS57" s="232">
        <v>58</v>
      </c>
      <c r="AT57" s="74" t="s">
        <v>4</v>
      </c>
      <c r="AU57" s="63" t="s">
        <v>130</v>
      </c>
      <c r="AV57" s="232">
        <f t="shared" si="44"/>
        <v>71</v>
      </c>
      <c r="AW57" s="74" t="s">
        <v>4</v>
      </c>
      <c r="AX57" s="63" t="s">
        <v>130</v>
      </c>
      <c r="AY57" s="232">
        <f t="shared" si="81"/>
        <v>65</v>
      </c>
      <c r="AZ57" s="74" t="s">
        <v>4</v>
      </c>
      <c r="BA57" s="63" t="s">
        <v>130</v>
      </c>
      <c r="BB57" s="232">
        <f t="shared" si="31"/>
        <v>78</v>
      </c>
      <c r="BC57" s="74" t="s">
        <v>4</v>
      </c>
      <c r="BD57" s="63" t="s">
        <v>130</v>
      </c>
      <c r="BE57" s="121" t="s">
        <v>4</v>
      </c>
      <c r="BF57" s="121" t="s">
        <v>4</v>
      </c>
      <c r="BG57" s="232">
        <v>64</v>
      </c>
      <c r="BH57" s="74" t="s">
        <v>4</v>
      </c>
      <c r="BI57" s="63" t="s">
        <v>130</v>
      </c>
      <c r="BJ57" s="232">
        <f t="shared" si="46"/>
        <v>77</v>
      </c>
      <c r="BK57" s="74" t="s">
        <v>4</v>
      </c>
      <c r="BL57" s="63" t="s">
        <v>130</v>
      </c>
      <c r="BM57" s="232">
        <f t="shared" si="82"/>
        <v>71</v>
      </c>
      <c r="BN57" s="74" t="s">
        <v>4</v>
      </c>
      <c r="BO57" s="63" t="s">
        <v>130</v>
      </c>
      <c r="BP57" s="232">
        <f t="shared" si="48"/>
        <v>84</v>
      </c>
      <c r="BQ57" s="74" t="s">
        <v>4</v>
      </c>
      <c r="BR57" s="63" t="s">
        <v>130</v>
      </c>
      <c r="BS57" s="232">
        <v>64</v>
      </c>
      <c r="BT57" s="74" t="s">
        <v>4</v>
      </c>
      <c r="BU57" s="63" t="s">
        <v>130</v>
      </c>
      <c r="BV57" s="232">
        <f t="shared" si="49"/>
        <v>77</v>
      </c>
      <c r="BW57" s="74" t="s">
        <v>4</v>
      </c>
      <c r="BX57" s="63" t="s">
        <v>130</v>
      </c>
      <c r="BY57" s="232">
        <f t="shared" si="83"/>
        <v>71</v>
      </c>
      <c r="BZ57" s="74" t="s">
        <v>4</v>
      </c>
      <c r="CA57" s="63" t="s">
        <v>130</v>
      </c>
      <c r="CB57" s="232">
        <f t="shared" si="51"/>
        <v>84</v>
      </c>
      <c r="CC57" s="74" t="s">
        <v>4</v>
      </c>
      <c r="CD57" s="63" t="s">
        <v>130</v>
      </c>
      <c r="CE57" s="121" t="s">
        <v>4</v>
      </c>
      <c r="CF57" s="121" t="s">
        <v>4</v>
      </c>
      <c r="CG57" s="232">
        <v>64</v>
      </c>
      <c r="CH57" s="74" t="s">
        <v>4</v>
      </c>
      <c r="CI57" s="63" t="s">
        <v>130</v>
      </c>
      <c r="CJ57" s="232">
        <f t="shared" si="18"/>
        <v>77</v>
      </c>
      <c r="CK57" s="74" t="s">
        <v>4</v>
      </c>
      <c r="CL57" s="63" t="s">
        <v>130</v>
      </c>
      <c r="CM57" s="232">
        <f t="shared" si="84"/>
        <v>71</v>
      </c>
      <c r="CN57" s="74" t="s">
        <v>4</v>
      </c>
      <c r="CO57" s="63" t="s">
        <v>130</v>
      </c>
      <c r="CP57" s="232">
        <f t="shared" si="20"/>
        <v>84</v>
      </c>
      <c r="CQ57" s="74" t="s">
        <v>4</v>
      </c>
      <c r="CR57" s="63" t="s">
        <v>130</v>
      </c>
      <c r="CS57" s="232">
        <v>64</v>
      </c>
      <c r="CT57" s="74" t="s">
        <v>4</v>
      </c>
      <c r="CU57" s="63" t="s">
        <v>130</v>
      </c>
      <c r="CV57" s="232">
        <f t="shared" si="21"/>
        <v>77</v>
      </c>
      <c r="CW57" s="74" t="s">
        <v>4</v>
      </c>
      <c r="CX57" s="63" t="s">
        <v>130</v>
      </c>
      <c r="CY57" s="232">
        <f t="shared" si="85"/>
        <v>71</v>
      </c>
      <c r="CZ57" s="74" t="s">
        <v>4</v>
      </c>
      <c r="DA57" s="63" t="s">
        <v>130</v>
      </c>
      <c r="DB57" s="232">
        <f t="shared" si="23"/>
        <v>84</v>
      </c>
      <c r="DC57" s="74" t="s">
        <v>4</v>
      </c>
      <c r="DD57" s="63" t="s">
        <v>130</v>
      </c>
    </row>
    <row r="58" spans="1:108" ht="16.5" thickBot="1" x14ac:dyDescent="0.25">
      <c r="A58" s="445"/>
      <c r="B58" s="6" t="s">
        <v>58</v>
      </c>
      <c r="C58" s="10" t="s">
        <v>202</v>
      </c>
      <c r="D58" s="120" t="s">
        <v>179</v>
      </c>
      <c r="E58" s="120" t="s">
        <v>4</v>
      </c>
      <c r="F58" s="120" t="s">
        <v>4</v>
      </c>
      <c r="G58" s="235">
        <v>57</v>
      </c>
      <c r="H58" s="75" t="s">
        <v>4</v>
      </c>
      <c r="I58" s="63" t="s">
        <v>132</v>
      </c>
      <c r="J58" s="235">
        <f t="shared" si="24"/>
        <v>70</v>
      </c>
      <c r="K58" s="75" t="s">
        <v>4</v>
      </c>
      <c r="L58" s="63" t="s">
        <v>132</v>
      </c>
      <c r="M58" s="235">
        <f t="shared" si="78"/>
        <v>64</v>
      </c>
      <c r="N58" s="75" t="s">
        <v>4</v>
      </c>
      <c r="O58" s="63" t="s">
        <v>132</v>
      </c>
      <c r="P58" s="235">
        <f t="shared" si="25"/>
        <v>77</v>
      </c>
      <c r="Q58" s="75" t="s">
        <v>4</v>
      </c>
      <c r="R58" s="63" t="s">
        <v>132</v>
      </c>
      <c r="S58" s="235">
        <v>57</v>
      </c>
      <c r="T58" s="75" t="s">
        <v>4</v>
      </c>
      <c r="U58" s="63" t="s">
        <v>132</v>
      </c>
      <c r="V58" s="235">
        <f t="shared" si="39"/>
        <v>70</v>
      </c>
      <c r="W58" s="75" t="s">
        <v>4</v>
      </c>
      <c r="X58" s="63" t="s">
        <v>132</v>
      </c>
      <c r="Y58" s="235">
        <f t="shared" si="79"/>
        <v>64</v>
      </c>
      <c r="Z58" s="75" t="s">
        <v>4</v>
      </c>
      <c r="AA58" s="63" t="s">
        <v>132</v>
      </c>
      <c r="AB58" s="235">
        <f t="shared" si="41"/>
        <v>77</v>
      </c>
      <c r="AC58" s="75" t="s">
        <v>4</v>
      </c>
      <c r="AD58" s="63" t="s">
        <v>132</v>
      </c>
      <c r="AE58" s="120" t="s">
        <v>4</v>
      </c>
      <c r="AF58" s="120" t="s">
        <v>4</v>
      </c>
      <c r="AG58" s="235">
        <v>58</v>
      </c>
      <c r="AH58" s="75" t="s">
        <v>4</v>
      </c>
      <c r="AI58" s="63" t="s">
        <v>132</v>
      </c>
      <c r="AJ58" s="235">
        <f t="shared" si="42"/>
        <v>71</v>
      </c>
      <c r="AK58" s="75" t="s">
        <v>4</v>
      </c>
      <c r="AL58" s="63" t="s">
        <v>132</v>
      </c>
      <c r="AM58" s="235">
        <f t="shared" si="80"/>
        <v>65</v>
      </c>
      <c r="AN58" s="75" t="s">
        <v>4</v>
      </c>
      <c r="AO58" s="63" t="s">
        <v>132</v>
      </c>
      <c r="AP58" s="235">
        <f t="shared" si="29"/>
        <v>78</v>
      </c>
      <c r="AQ58" s="75" t="s">
        <v>4</v>
      </c>
      <c r="AR58" s="63" t="s">
        <v>132</v>
      </c>
      <c r="AS58" s="235">
        <v>58</v>
      </c>
      <c r="AT58" s="75" t="s">
        <v>4</v>
      </c>
      <c r="AU58" s="63" t="s">
        <v>132</v>
      </c>
      <c r="AV58" s="235">
        <f t="shared" si="44"/>
        <v>71</v>
      </c>
      <c r="AW58" s="75" t="s">
        <v>4</v>
      </c>
      <c r="AX58" s="63" t="s">
        <v>132</v>
      </c>
      <c r="AY58" s="235">
        <f t="shared" si="81"/>
        <v>65</v>
      </c>
      <c r="AZ58" s="75" t="s">
        <v>4</v>
      </c>
      <c r="BA58" s="63" t="s">
        <v>132</v>
      </c>
      <c r="BB58" s="235">
        <f t="shared" si="31"/>
        <v>78</v>
      </c>
      <c r="BC58" s="75" t="s">
        <v>4</v>
      </c>
      <c r="BD58" s="63" t="s">
        <v>132</v>
      </c>
      <c r="BE58" s="120" t="s">
        <v>4</v>
      </c>
      <c r="BF58" s="120" t="s">
        <v>4</v>
      </c>
      <c r="BG58" s="235">
        <v>64</v>
      </c>
      <c r="BH58" s="75" t="s">
        <v>4</v>
      </c>
      <c r="BI58" s="63" t="s">
        <v>132</v>
      </c>
      <c r="BJ58" s="235">
        <f t="shared" si="46"/>
        <v>77</v>
      </c>
      <c r="BK58" s="75" t="s">
        <v>4</v>
      </c>
      <c r="BL58" s="63" t="s">
        <v>132</v>
      </c>
      <c r="BM58" s="235">
        <f t="shared" si="82"/>
        <v>71</v>
      </c>
      <c r="BN58" s="75" t="s">
        <v>4</v>
      </c>
      <c r="BO58" s="63" t="s">
        <v>132</v>
      </c>
      <c r="BP58" s="235">
        <f t="shared" si="48"/>
        <v>84</v>
      </c>
      <c r="BQ58" s="75" t="s">
        <v>4</v>
      </c>
      <c r="BR58" s="63" t="s">
        <v>132</v>
      </c>
      <c r="BS58" s="235">
        <v>64</v>
      </c>
      <c r="BT58" s="75" t="s">
        <v>4</v>
      </c>
      <c r="BU58" s="63" t="s">
        <v>132</v>
      </c>
      <c r="BV58" s="235">
        <f t="shared" si="49"/>
        <v>77</v>
      </c>
      <c r="BW58" s="75" t="s">
        <v>4</v>
      </c>
      <c r="BX58" s="63" t="s">
        <v>132</v>
      </c>
      <c r="BY58" s="235">
        <f t="shared" si="83"/>
        <v>71</v>
      </c>
      <c r="BZ58" s="75" t="s">
        <v>4</v>
      </c>
      <c r="CA58" s="63" t="s">
        <v>132</v>
      </c>
      <c r="CB58" s="235">
        <f t="shared" si="51"/>
        <v>84</v>
      </c>
      <c r="CC58" s="75" t="s">
        <v>4</v>
      </c>
      <c r="CD58" s="63" t="s">
        <v>132</v>
      </c>
      <c r="CE58" s="120" t="s">
        <v>4</v>
      </c>
      <c r="CF58" s="120" t="s">
        <v>4</v>
      </c>
      <c r="CG58" s="235">
        <v>64</v>
      </c>
      <c r="CH58" s="75" t="s">
        <v>4</v>
      </c>
      <c r="CI58" s="63" t="s">
        <v>132</v>
      </c>
      <c r="CJ58" s="235">
        <f t="shared" si="18"/>
        <v>77</v>
      </c>
      <c r="CK58" s="75" t="s">
        <v>4</v>
      </c>
      <c r="CL58" s="63" t="s">
        <v>132</v>
      </c>
      <c r="CM58" s="235">
        <f t="shared" si="84"/>
        <v>71</v>
      </c>
      <c r="CN58" s="75" t="s">
        <v>4</v>
      </c>
      <c r="CO58" s="63" t="s">
        <v>132</v>
      </c>
      <c r="CP58" s="235">
        <f t="shared" si="20"/>
        <v>84</v>
      </c>
      <c r="CQ58" s="75" t="s">
        <v>4</v>
      </c>
      <c r="CR58" s="63" t="s">
        <v>132</v>
      </c>
      <c r="CS58" s="235">
        <v>64</v>
      </c>
      <c r="CT58" s="75" t="s">
        <v>4</v>
      </c>
      <c r="CU58" s="63" t="s">
        <v>132</v>
      </c>
      <c r="CV58" s="235">
        <f t="shared" si="21"/>
        <v>77</v>
      </c>
      <c r="CW58" s="75" t="s">
        <v>4</v>
      </c>
      <c r="CX58" s="63" t="s">
        <v>132</v>
      </c>
      <c r="CY58" s="235">
        <f t="shared" si="85"/>
        <v>71</v>
      </c>
      <c r="CZ58" s="75" t="s">
        <v>4</v>
      </c>
      <c r="DA58" s="63" t="s">
        <v>132</v>
      </c>
      <c r="DB58" s="235">
        <f t="shared" si="23"/>
        <v>84</v>
      </c>
      <c r="DC58" s="75" t="s">
        <v>4</v>
      </c>
      <c r="DD58" s="63" t="s">
        <v>132</v>
      </c>
    </row>
    <row r="59" spans="1:108" ht="16.5" thickBot="1" x14ac:dyDescent="0.25">
      <c r="A59" s="445"/>
      <c r="B59" s="6" t="s">
        <v>59</v>
      </c>
      <c r="C59" s="10" t="s">
        <v>180</v>
      </c>
      <c r="D59" s="120" t="s">
        <v>10</v>
      </c>
      <c r="E59" s="120" t="s">
        <v>4</v>
      </c>
      <c r="F59" s="120" t="s">
        <v>4</v>
      </c>
      <c r="G59" s="232">
        <v>57</v>
      </c>
      <c r="H59" s="74" t="s">
        <v>4</v>
      </c>
      <c r="I59" s="63" t="s">
        <v>133</v>
      </c>
      <c r="J59" s="232">
        <f t="shared" si="24"/>
        <v>70</v>
      </c>
      <c r="K59" s="74" t="s">
        <v>4</v>
      </c>
      <c r="L59" s="63" t="s">
        <v>133</v>
      </c>
      <c r="M59" s="232">
        <f t="shared" si="78"/>
        <v>64</v>
      </c>
      <c r="N59" s="74" t="s">
        <v>4</v>
      </c>
      <c r="O59" s="63" t="s">
        <v>133</v>
      </c>
      <c r="P59" s="232">
        <f t="shared" si="25"/>
        <v>77</v>
      </c>
      <c r="Q59" s="74" t="s">
        <v>4</v>
      </c>
      <c r="R59" s="63" t="s">
        <v>133</v>
      </c>
      <c r="S59" s="232">
        <v>57</v>
      </c>
      <c r="T59" s="74" t="s">
        <v>4</v>
      </c>
      <c r="U59" s="63" t="s">
        <v>133</v>
      </c>
      <c r="V59" s="232">
        <f t="shared" si="39"/>
        <v>70</v>
      </c>
      <c r="W59" s="74" t="s">
        <v>4</v>
      </c>
      <c r="X59" s="63" t="s">
        <v>133</v>
      </c>
      <c r="Y59" s="232">
        <f t="shared" si="79"/>
        <v>64</v>
      </c>
      <c r="Z59" s="74" t="s">
        <v>4</v>
      </c>
      <c r="AA59" s="63" t="s">
        <v>133</v>
      </c>
      <c r="AB59" s="232">
        <f t="shared" si="41"/>
        <v>77</v>
      </c>
      <c r="AC59" s="74" t="s">
        <v>4</v>
      </c>
      <c r="AD59" s="63" t="s">
        <v>133</v>
      </c>
      <c r="AE59" s="120" t="s">
        <v>4</v>
      </c>
      <c r="AF59" s="120" t="s">
        <v>4</v>
      </c>
      <c r="AG59" s="232">
        <v>58</v>
      </c>
      <c r="AH59" s="74" t="s">
        <v>4</v>
      </c>
      <c r="AI59" s="63" t="s">
        <v>133</v>
      </c>
      <c r="AJ59" s="232">
        <f t="shared" si="42"/>
        <v>71</v>
      </c>
      <c r="AK59" s="74" t="s">
        <v>4</v>
      </c>
      <c r="AL59" s="63" t="s">
        <v>133</v>
      </c>
      <c r="AM59" s="232">
        <f t="shared" si="80"/>
        <v>65</v>
      </c>
      <c r="AN59" s="74" t="s">
        <v>4</v>
      </c>
      <c r="AO59" s="63" t="s">
        <v>133</v>
      </c>
      <c r="AP59" s="232">
        <f t="shared" si="29"/>
        <v>78</v>
      </c>
      <c r="AQ59" s="74" t="s">
        <v>4</v>
      </c>
      <c r="AR59" s="63" t="s">
        <v>133</v>
      </c>
      <c r="AS59" s="232">
        <v>58</v>
      </c>
      <c r="AT59" s="74" t="s">
        <v>4</v>
      </c>
      <c r="AU59" s="63" t="s">
        <v>133</v>
      </c>
      <c r="AV59" s="232">
        <f t="shared" si="44"/>
        <v>71</v>
      </c>
      <c r="AW59" s="74" t="s">
        <v>4</v>
      </c>
      <c r="AX59" s="63" t="s">
        <v>133</v>
      </c>
      <c r="AY59" s="232">
        <f t="shared" si="81"/>
        <v>65</v>
      </c>
      <c r="AZ59" s="74" t="s">
        <v>4</v>
      </c>
      <c r="BA59" s="63" t="s">
        <v>133</v>
      </c>
      <c r="BB59" s="232">
        <f t="shared" si="31"/>
        <v>78</v>
      </c>
      <c r="BC59" s="74" t="s">
        <v>4</v>
      </c>
      <c r="BD59" s="63" t="s">
        <v>133</v>
      </c>
      <c r="BE59" s="120" t="s">
        <v>4</v>
      </c>
      <c r="BF59" s="120" t="s">
        <v>4</v>
      </c>
      <c r="BG59" s="232">
        <v>64</v>
      </c>
      <c r="BH59" s="74" t="s">
        <v>4</v>
      </c>
      <c r="BI59" s="63" t="s">
        <v>133</v>
      </c>
      <c r="BJ59" s="232">
        <f t="shared" si="46"/>
        <v>77</v>
      </c>
      <c r="BK59" s="74" t="s">
        <v>4</v>
      </c>
      <c r="BL59" s="63" t="s">
        <v>133</v>
      </c>
      <c r="BM59" s="232">
        <f t="shared" si="82"/>
        <v>71</v>
      </c>
      <c r="BN59" s="74" t="s">
        <v>4</v>
      </c>
      <c r="BO59" s="63" t="s">
        <v>133</v>
      </c>
      <c r="BP59" s="232">
        <f t="shared" si="48"/>
        <v>84</v>
      </c>
      <c r="BQ59" s="74" t="s">
        <v>4</v>
      </c>
      <c r="BR59" s="63" t="s">
        <v>133</v>
      </c>
      <c r="BS59" s="232">
        <v>64</v>
      </c>
      <c r="BT59" s="74" t="s">
        <v>4</v>
      </c>
      <c r="BU59" s="63" t="s">
        <v>133</v>
      </c>
      <c r="BV59" s="232">
        <f t="shared" si="49"/>
        <v>77</v>
      </c>
      <c r="BW59" s="74" t="s">
        <v>4</v>
      </c>
      <c r="BX59" s="63" t="s">
        <v>133</v>
      </c>
      <c r="BY59" s="232">
        <f t="shared" si="83"/>
        <v>71</v>
      </c>
      <c r="BZ59" s="74" t="s">
        <v>4</v>
      </c>
      <c r="CA59" s="63" t="s">
        <v>133</v>
      </c>
      <c r="CB59" s="232">
        <f t="shared" si="51"/>
        <v>84</v>
      </c>
      <c r="CC59" s="74" t="s">
        <v>4</v>
      </c>
      <c r="CD59" s="63" t="s">
        <v>133</v>
      </c>
      <c r="CE59" s="120" t="s">
        <v>4</v>
      </c>
      <c r="CF59" s="120" t="s">
        <v>4</v>
      </c>
      <c r="CG59" s="232">
        <v>64</v>
      </c>
      <c r="CH59" s="74" t="s">
        <v>4</v>
      </c>
      <c r="CI59" s="63" t="s">
        <v>133</v>
      </c>
      <c r="CJ59" s="232">
        <f t="shared" si="18"/>
        <v>77</v>
      </c>
      <c r="CK59" s="74" t="s">
        <v>4</v>
      </c>
      <c r="CL59" s="63" t="s">
        <v>133</v>
      </c>
      <c r="CM59" s="232">
        <f t="shared" si="84"/>
        <v>71</v>
      </c>
      <c r="CN59" s="74" t="s">
        <v>4</v>
      </c>
      <c r="CO59" s="63" t="s">
        <v>133</v>
      </c>
      <c r="CP59" s="232">
        <f t="shared" si="20"/>
        <v>84</v>
      </c>
      <c r="CQ59" s="74" t="s">
        <v>4</v>
      </c>
      <c r="CR59" s="63" t="s">
        <v>133</v>
      </c>
      <c r="CS59" s="232">
        <v>64</v>
      </c>
      <c r="CT59" s="74" t="s">
        <v>4</v>
      </c>
      <c r="CU59" s="63" t="s">
        <v>133</v>
      </c>
      <c r="CV59" s="232">
        <f t="shared" si="21"/>
        <v>77</v>
      </c>
      <c r="CW59" s="74" t="s">
        <v>4</v>
      </c>
      <c r="CX59" s="63" t="s">
        <v>133</v>
      </c>
      <c r="CY59" s="232">
        <f t="shared" si="85"/>
        <v>71</v>
      </c>
      <c r="CZ59" s="74" t="s">
        <v>4</v>
      </c>
      <c r="DA59" s="63" t="s">
        <v>133</v>
      </c>
      <c r="DB59" s="232">
        <f t="shared" si="23"/>
        <v>84</v>
      </c>
      <c r="DC59" s="74" t="s">
        <v>4</v>
      </c>
      <c r="DD59" s="63" t="s">
        <v>133</v>
      </c>
    </row>
    <row r="60" spans="1:108" ht="16.5" thickBot="1" x14ac:dyDescent="0.25">
      <c r="A60" s="445"/>
      <c r="B60" s="6" t="s">
        <v>60</v>
      </c>
      <c r="C60" s="10" t="s">
        <v>202</v>
      </c>
      <c r="D60" s="120" t="s">
        <v>179</v>
      </c>
      <c r="E60" s="120" t="s">
        <v>4</v>
      </c>
      <c r="F60" s="120" t="s">
        <v>4</v>
      </c>
      <c r="G60" s="235">
        <v>57</v>
      </c>
      <c r="H60" s="75" t="s">
        <v>4</v>
      </c>
      <c r="I60" s="63" t="s">
        <v>132</v>
      </c>
      <c r="J60" s="235">
        <f t="shared" si="24"/>
        <v>70</v>
      </c>
      <c r="K60" s="75" t="s">
        <v>4</v>
      </c>
      <c r="L60" s="63" t="s">
        <v>132</v>
      </c>
      <c r="M60" s="235">
        <f t="shared" si="78"/>
        <v>64</v>
      </c>
      <c r="N60" s="75" t="s">
        <v>4</v>
      </c>
      <c r="O60" s="63" t="s">
        <v>132</v>
      </c>
      <c r="P60" s="235">
        <f t="shared" si="25"/>
        <v>77</v>
      </c>
      <c r="Q60" s="75" t="s">
        <v>4</v>
      </c>
      <c r="R60" s="63" t="s">
        <v>132</v>
      </c>
      <c r="S60" s="235">
        <v>57</v>
      </c>
      <c r="T60" s="75" t="s">
        <v>4</v>
      </c>
      <c r="U60" s="63" t="s">
        <v>132</v>
      </c>
      <c r="V60" s="235">
        <f t="shared" si="39"/>
        <v>70</v>
      </c>
      <c r="W60" s="75" t="s">
        <v>4</v>
      </c>
      <c r="X60" s="63" t="s">
        <v>132</v>
      </c>
      <c r="Y60" s="235">
        <f t="shared" si="79"/>
        <v>64</v>
      </c>
      <c r="Z60" s="75" t="s">
        <v>4</v>
      </c>
      <c r="AA60" s="63" t="s">
        <v>132</v>
      </c>
      <c r="AB60" s="235">
        <f t="shared" si="41"/>
        <v>77</v>
      </c>
      <c r="AC60" s="75" t="s">
        <v>4</v>
      </c>
      <c r="AD60" s="63" t="s">
        <v>132</v>
      </c>
      <c r="AE60" s="120" t="s">
        <v>4</v>
      </c>
      <c r="AF60" s="120" t="s">
        <v>4</v>
      </c>
      <c r="AG60" s="235">
        <v>58</v>
      </c>
      <c r="AH60" s="75" t="s">
        <v>4</v>
      </c>
      <c r="AI60" s="63" t="s">
        <v>132</v>
      </c>
      <c r="AJ60" s="235">
        <f t="shared" si="42"/>
        <v>71</v>
      </c>
      <c r="AK60" s="75" t="s">
        <v>4</v>
      </c>
      <c r="AL60" s="63" t="s">
        <v>132</v>
      </c>
      <c r="AM60" s="235">
        <f t="shared" si="80"/>
        <v>65</v>
      </c>
      <c r="AN60" s="75" t="s">
        <v>4</v>
      </c>
      <c r="AO60" s="63" t="s">
        <v>132</v>
      </c>
      <c r="AP60" s="235">
        <f t="shared" si="29"/>
        <v>78</v>
      </c>
      <c r="AQ60" s="75" t="s">
        <v>4</v>
      </c>
      <c r="AR60" s="63" t="s">
        <v>132</v>
      </c>
      <c r="AS60" s="235">
        <v>58</v>
      </c>
      <c r="AT60" s="75" t="s">
        <v>4</v>
      </c>
      <c r="AU60" s="63" t="s">
        <v>132</v>
      </c>
      <c r="AV60" s="235">
        <f t="shared" si="44"/>
        <v>71</v>
      </c>
      <c r="AW60" s="75" t="s">
        <v>4</v>
      </c>
      <c r="AX60" s="63" t="s">
        <v>132</v>
      </c>
      <c r="AY60" s="235">
        <f t="shared" si="81"/>
        <v>65</v>
      </c>
      <c r="AZ60" s="75" t="s">
        <v>4</v>
      </c>
      <c r="BA60" s="63" t="s">
        <v>132</v>
      </c>
      <c r="BB60" s="235">
        <f t="shared" si="31"/>
        <v>78</v>
      </c>
      <c r="BC60" s="75" t="s">
        <v>4</v>
      </c>
      <c r="BD60" s="63" t="s">
        <v>132</v>
      </c>
      <c r="BE60" s="120" t="s">
        <v>4</v>
      </c>
      <c r="BF60" s="120" t="s">
        <v>4</v>
      </c>
      <c r="BG60" s="235">
        <v>64</v>
      </c>
      <c r="BH60" s="75" t="s">
        <v>4</v>
      </c>
      <c r="BI60" s="63" t="s">
        <v>132</v>
      </c>
      <c r="BJ60" s="235">
        <f t="shared" si="46"/>
        <v>77</v>
      </c>
      <c r="BK60" s="75" t="s">
        <v>4</v>
      </c>
      <c r="BL60" s="63" t="s">
        <v>132</v>
      </c>
      <c r="BM60" s="235">
        <f t="shared" si="82"/>
        <v>71</v>
      </c>
      <c r="BN60" s="75" t="s">
        <v>4</v>
      </c>
      <c r="BO60" s="63" t="s">
        <v>132</v>
      </c>
      <c r="BP60" s="235">
        <f t="shared" si="48"/>
        <v>84</v>
      </c>
      <c r="BQ60" s="75" t="s">
        <v>4</v>
      </c>
      <c r="BR60" s="63" t="s">
        <v>132</v>
      </c>
      <c r="BS60" s="235">
        <v>64</v>
      </c>
      <c r="BT60" s="75" t="s">
        <v>4</v>
      </c>
      <c r="BU60" s="63" t="s">
        <v>132</v>
      </c>
      <c r="BV60" s="235">
        <f t="shared" si="49"/>
        <v>77</v>
      </c>
      <c r="BW60" s="75" t="s">
        <v>4</v>
      </c>
      <c r="BX60" s="63" t="s">
        <v>132</v>
      </c>
      <c r="BY60" s="235">
        <f t="shared" si="83"/>
        <v>71</v>
      </c>
      <c r="BZ60" s="75" t="s">
        <v>4</v>
      </c>
      <c r="CA60" s="63" t="s">
        <v>132</v>
      </c>
      <c r="CB60" s="235">
        <f t="shared" si="51"/>
        <v>84</v>
      </c>
      <c r="CC60" s="75" t="s">
        <v>4</v>
      </c>
      <c r="CD60" s="63" t="s">
        <v>132</v>
      </c>
      <c r="CE60" s="120" t="s">
        <v>4</v>
      </c>
      <c r="CF60" s="120" t="s">
        <v>4</v>
      </c>
      <c r="CG60" s="235">
        <v>64</v>
      </c>
      <c r="CH60" s="75" t="s">
        <v>4</v>
      </c>
      <c r="CI60" s="63" t="s">
        <v>132</v>
      </c>
      <c r="CJ60" s="235">
        <f t="shared" si="18"/>
        <v>77</v>
      </c>
      <c r="CK60" s="75" t="s">
        <v>4</v>
      </c>
      <c r="CL60" s="63" t="s">
        <v>132</v>
      </c>
      <c r="CM60" s="235">
        <f t="shared" si="84"/>
        <v>71</v>
      </c>
      <c r="CN60" s="75" t="s">
        <v>4</v>
      </c>
      <c r="CO60" s="63" t="s">
        <v>132</v>
      </c>
      <c r="CP60" s="235">
        <f t="shared" si="20"/>
        <v>84</v>
      </c>
      <c r="CQ60" s="75" t="s">
        <v>4</v>
      </c>
      <c r="CR60" s="63" t="s">
        <v>132</v>
      </c>
      <c r="CS60" s="235">
        <v>64</v>
      </c>
      <c r="CT60" s="75" t="s">
        <v>4</v>
      </c>
      <c r="CU60" s="63" t="s">
        <v>132</v>
      </c>
      <c r="CV60" s="235">
        <f t="shared" si="21"/>
        <v>77</v>
      </c>
      <c r="CW60" s="75" t="s">
        <v>4</v>
      </c>
      <c r="CX60" s="63" t="s">
        <v>132</v>
      </c>
      <c r="CY60" s="235">
        <f t="shared" si="85"/>
        <v>71</v>
      </c>
      <c r="CZ60" s="75" t="s">
        <v>4</v>
      </c>
      <c r="DA60" s="63" t="s">
        <v>132</v>
      </c>
      <c r="DB60" s="235">
        <f t="shared" si="23"/>
        <v>84</v>
      </c>
      <c r="DC60" s="75" t="s">
        <v>4</v>
      </c>
      <c r="DD60" s="63" t="s">
        <v>132</v>
      </c>
    </row>
    <row r="61" spans="1:108" ht="16.5" thickBot="1" x14ac:dyDescent="0.25">
      <c r="A61" s="445"/>
      <c r="B61" s="6" t="s">
        <v>61</v>
      </c>
      <c r="C61" s="10" t="s">
        <v>202</v>
      </c>
      <c r="D61" s="120" t="s">
        <v>179</v>
      </c>
      <c r="E61" s="120" t="s">
        <v>4</v>
      </c>
      <c r="F61" s="120" t="s">
        <v>4</v>
      </c>
      <c r="G61" s="235">
        <v>57</v>
      </c>
      <c r="H61" s="75" t="s">
        <v>4</v>
      </c>
      <c r="I61" s="63" t="s">
        <v>132</v>
      </c>
      <c r="J61" s="235">
        <f t="shared" si="24"/>
        <v>70</v>
      </c>
      <c r="K61" s="75" t="s">
        <v>4</v>
      </c>
      <c r="L61" s="63" t="s">
        <v>132</v>
      </c>
      <c r="M61" s="235">
        <f t="shared" si="78"/>
        <v>64</v>
      </c>
      <c r="N61" s="75" t="s">
        <v>4</v>
      </c>
      <c r="O61" s="63" t="s">
        <v>132</v>
      </c>
      <c r="P61" s="235">
        <f t="shared" si="25"/>
        <v>77</v>
      </c>
      <c r="Q61" s="75" t="s">
        <v>4</v>
      </c>
      <c r="R61" s="63" t="s">
        <v>132</v>
      </c>
      <c r="S61" s="235">
        <v>57</v>
      </c>
      <c r="T61" s="75" t="s">
        <v>4</v>
      </c>
      <c r="U61" s="63" t="s">
        <v>132</v>
      </c>
      <c r="V61" s="235">
        <f t="shared" si="39"/>
        <v>70</v>
      </c>
      <c r="W61" s="75" t="s">
        <v>4</v>
      </c>
      <c r="X61" s="63" t="s">
        <v>132</v>
      </c>
      <c r="Y61" s="235">
        <f t="shared" si="79"/>
        <v>64</v>
      </c>
      <c r="Z61" s="75" t="s">
        <v>4</v>
      </c>
      <c r="AA61" s="63" t="s">
        <v>132</v>
      </c>
      <c r="AB61" s="235">
        <f t="shared" si="41"/>
        <v>77</v>
      </c>
      <c r="AC61" s="75" t="s">
        <v>4</v>
      </c>
      <c r="AD61" s="63" t="s">
        <v>132</v>
      </c>
      <c r="AE61" s="120" t="s">
        <v>4</v>
      </c>
      <c r="AF61" s="120" t="s">
        <v>4</v>
      </c>
      <c r="AG61" s="235">
        <v>58</v>
      </c>
      <c r="AH61" s="75" t="s">
        <v>4</v>
      </c>
      <c r="AI61" s="63" t="s">
        <v>132</v>
      </c>
      <c r="AJ61" s="235">
        <f t="shared" si="42"/>
        <v>71</v>
      </c>
      <c r="AK61" s="75" t="s">
        <v>4</v>
      </c>
      <c r="AL61" s="63" t="s">
        <v>132</v>
      </c>
      <c r="AM61" s="235">
        <f t="shared" si="80"/>
        <v>65</v>
      </c>
      <c r="AN61" s="75" t="s">
        <v>4</v>
      </c>
      <c r="AO61" s="63" t="s">
        <v>132</v>
      </c>
      <c r="AP61" s="235">
        <f t="shared" si="29"/>
        <v>78</v>
      </c>
      <c r="AQ61" s="75" t="s">
        <v>4</v>
      </c>
      <c r="AR61" s="63" t="s">
        <v>132</v>
      </c>
      <c r="AS61" s="235">
        <v>58</v>
      </c>
      <c r="AT61" s="75" t="s">
        <v>4</v>
      </c>
      <c r="AU61" s="63" t="s">
        <v>132</v>
      </c>
      <c r="AV61" s="235">
        <f t="shared" si="44"/>
        <v>71</v>
      </c>
      <c r="AW61" s="75" t="s">
        <v>4</v>
      </c>
      <c r="AX61" s="63" t="s">
        <v>132</v>
      </c>
      <c r="AY61" s="235">
        <f t="shared" si="81"/>
        <v>65</v>
      </c>
      <c r="AZ61" s="75" t="s">
        <v>4</v>
      </c>
      <c r="BA61" s="63" t="s">
        <v>132</v>
      </c>
      <c r="BB61" s="235">
        <f t="shared" si="31"/>
        <v>78</v>
      </c>
      <c r="BC61" s="75" t="s">
        <v>4</v>
      </c>
      <c r="BD61" s="63" t="s">
        <v>132</v>
      </c>
      <c r="BE61" s="120" t="s">
        <v>4</v>
      </c>
      <c r="BF61" s="120" t="s">
        <v>4</v>
      </c>
      <c r="BG61" s="235">
        <v>64</v>
      </c>
      <c r="BH61" s="75" t="s">
        <v>4</v>
      </c>
      <c r="BI61" s="63" t="s">
        <v>132</v>
      </c>
      <c r="BJ61" s="235">
        <f t="shared" si="46"/>
        <v>77</v>
      </c>
      <c r="BK61" s="75" t="s">
        <v>4</v>
      </c>
      <c r="BL61" s="63" t="s">
        <v>132</v>
      </c>
      <c r="BM61" s="235">
        <f t="shared" si="82"/>
        <v>71</v>
      </c>
      <c r="BN61" s="75" t="s">
        <v>4</v>
      </c>
      <c r="BO61" s="63" t="s">
        <v>132</v>
      </c>
      <c r="BP61" s="235">
        <f t="shared" si="48"/>
        <v>84</v>
      </c>
      <c r="BQ61" s="75" t="s">
        <v>4</v>
      </c>
      <c r="BR61" s="63" t="s">
        <v>132</v>
      </c>
      <c r="BS61" s="235">
        <v>64</v>
      </c>
      <c r="BT61" s="75" t="s">
        <v>4</v>
      </c>
      <c r="BU61" s="63" t="s">
        <v>132</v>
      </c>
      <c r="BV61" s="235">
        <f t="shared" si="49"/>
        <v>77</v>
      </c>
      <c r="BW61" s="75" t="s">
        <v>4</v>
      </c>
      <c r="BX61" s="63" t="s">
        <v>132</v>
      </c>
      <c r="BY61" s="235">
        <f t="shared" si="83"/>
        <v>71</v>
      </c>
      <c r="BZ61" s="75" t="s">
        <v>4</v>
      </c>
      <c r="CA61" s="63" t="s">
        <v>132</v>
      </c>
      <c r="CB61" s="235">
        <f t="shared" si="51"/>
        <v>84</v>
      </c>
      <c r="CC61" s="75" t="s">
        <v>4</v>
      </c>
      <c r="CD61" s="63" t="s">
        <v>132</v>
      </c>
      <c r="CE61" s="120" t="s">
        <v>4</v>
      </c>
      <c r="CF61" s="120" t="s">
        <v>4</v>
      </c>
      <c r="CG61" s="235">
        <v>64</v>
      </c>
      <c r="CH61" s="75" t="s">
        <v>4</v>
      </c>
      <c r="CI61" s="63" t="s">
        <v>132</v>
      </c>
      <c r="CJ61" s="235">
        <f t="shared" si="18"/>
        <v>77</v>
      </c>
      <c r="CK61" s="75" t="s">
        <v>4</v>
      </c>
      <c r="CL61" s="63" t="s">
        <v>132</v>
      </c>
      <c r="CM61" s="235">
        <f t="shared" si="84"/>
        <v>71</v>
      </c>
      <c r="CN61" s="75" t="s">
        <v>4</v>
      </c>
      <c r="CO61" s="63" t="s">
        <v>132</v>
      </c>
      <c r="CP61" s="235">
        <f t="shared" si="20"/>
        <v>84</v>
      </c>
      <c r="CQ61" s="75" t="s">
        <v>4</v>
      </c>
      <c r="CR61" s="63" t="s">
        <v>132</v>
      </c>
      <c r="CS61" s="235">
        <v>64</v>
      </c>
      <c r="CT61" s="75" t="s">
        <v>4</v>
      </c>
      <c r="CU61" s="63" t="s">
        <v>132</v>
      </c>
      <c r="CV61" s="235">
        <f t="shared" si="21"/>
        <v>77</v>
      </c>
      <c r="CW61" s="75" t="s">
        <v>4</v>
      </c>
      <c r="CX61" s="63" t="s">
        <v>132</v>
      </c>
      <c r="CY61" s="235">
        <f t="shared" si="85"/>
        <v>71</v>
      </c>
      <c r="CZ61" s="75" t="s">
        <v>4</v>
      </c>
      <c r="DA61" s="63" t="s">
        <v>132</v>
      </c>
      <c r="DB61" s="235">
        <f t="shared" si="23"/>
        <v>84</v>
      </c>
      <c r="DC61" s="75" t="s">
        <v>4</v>
      </c>
      <c r="DD61" s="63" t="s">
        <v>132</v>
      </c>
    </row>
    <row r="62" spans="1:108" ht="16.5" thickBot="1" x14ac:dyDescent="0.25">
      <c r="A62" s="445"/>
      <c r="B62" s="6" t="s">
        <v>62</v>
      </c>
      <c r="C62" s="10" t="s">
        <v>204</v>
      </c>
      <c r="D62" s="120" t="s">
        <v>179</v>
      </c>
      <c r="E62" s="120" t="s">
        <v>4</v>
      </c>
      <c r="F62" s="120" t="s">
        <v>4</v>
      </c>
      <c r="G62" s="235">
        <v>57</v>
      </c>
      <c r="H62" s="75" t="s">
        <v>4</v>
      </c>
      <c r="I62" s="63" t="s">
        <v>130</v>
      </c>
      <c r="J62" s="235">
        <f t="shared" si="24"/>
        <v>70</v>
      </c>
      <c r="K62" s="75" t="s">
        <v>4</v>
      </c>
      <c r="L62" s="63" t="s">
        <v>130</v>
      </c>
      <c r="M62" s="235">
        <f t="shared" si="78"/>
        <v>64</v>
      </c>
      <c r="N62" s="75" t="s">
        <v>4</v>
      </c>
      <c r="O62" s="63" t="s">
        <v>130</v>
      </c>
      <c r="P62" s="235">
        <f t="shared" si="25"/>
        <v>77</v>
      </c>
      <c r="Q62" s="75" t="s">
        <v>4</v>
      </c>
      <c r="R62" s="63" t="s">
        <v>130</v>
      </c>
      <c r="S62" s="235">
        <v>57</v>
      </c>
      <c r="T62" s="75" t="s">
        <v>4</v>
      </c>
      <c r="U62" s="63" t="s">
        <v>130</v>
      </c>
      <c r="V62" s="235">
        <f t="shared" si="39"/>
        <v>70</v>
      </c>
      <c r="W62" s="75" t="s">
        <v>4</v>
      </c>
      <c r="X62" s="63" t="s">
        <v>130</v>
      </c>
      <c r="Y62" s="235">
        <f t="shared" si="79"/>
        <v>64</v>
      </c>
      <c r="Z62" s="75" t="s">
        <v>4</v>
      </c>
      <c r="AA62" s="63" t="s">
        <v>130</v>
      </c>
      <c r="AB62" s="235">
        <f t="shared" si="41"/>
        <v>77</v>
      </c>
      <c r="AC62" s="75" t="s">
        <v>4</v>
      </c>
      <c r="AD62" s="63" t="s">
        <v>130</v>
      </c>
      <c r="AE62" s="120" t="s">
        <v>4</v>
      </c>
      <c r="AF62" s="120" t="s">
        <v>4</v>
      </c>
      <c r="AG62" s="235">
        <v>58</v>
      </c>
      <c r="AH62" s="75" t="s">
        <v>4</v>
      </c>
      <c r="AI62" s="63" t="s">
        <v>130</v>
      </c>
      <c r="AJ62" s="235">
        <f t="shared" si="42"/>
        <v>71</v>
      </c>
      <c r="AK62" s="75" t="s">
        <v>4</v>
      </c>
      <c r="AL62" s="63" t="s">
        <v>130</v>
      </c>
      <c r="AM62" s="235">
        <f t="shared" si="80"/>
        <v>65</v>
      </c>
      <c r="AN62" s="75" t="s">
        <v>4</v>
      </c>
      <c r="AO62" s="63" t="s">
        <v>130</v>
      </c>
      <c r="AP62" s="235">
        <f t="shared" si="29"/>
        <v>78</v>
      </c>
      <c r="AQ62" s="75" t="s">
        <v>4</v>
      </c>
      <c r="AR62" s="63" t="s">
        <v>130</v>
      </c>
      <c r="AS62" s="235">
        <v>58</v>
      </c>
      <c r="AT62" s="75" t="s">
        <v>4</v>
      </c>
      <c r="AU62" s="63" t="s">
        <v>130</v>
      </c>
      <c r="AV62" s="235">
        <f t="shared" si="44"/>
        <v>71</v>
      </c>
      <c r="AW62" s="75" t="s">
        <v>4</v>
      </c>
      <c r="AX62" s="63" t="s">
        <v>130</v>
      </c>
      <c r="AY62" s="235">
        <f t="shared" si="81"/>
        <v>65</v>
      </c>
      <c r="AZ62" s="75" t="s">
        <v>4</v>
      </c>
      <c r="BA62" s="63" t="s">
        <v>130</v>
      </c>
      <c r="BB62" s="235">
        <f t="shared" si="31"/>
        <v>78</v>
      </c>
      <c r="BC62" s="75" t="s">
        <v>4</v>
      </c>
      <c r="BD62" s="63" t="s">
        <v>130</v>
      </c>
      <c r="BE62" s="120" t="s">
        <v>4</v>
      </c>
      <c r="BF62" s="120" t="s">
        <v>4</v>
      </c>
      <c r="BG62" s="235">
        <v>64</v>
      </c>
      <c r="BH62" s="75" t="s">
        <v>4</v>
      </c>
      <c r="BI62" s="63" t="s">
        <v>130</v>
      </c>
      <c r="BJ62" s="235">
        <f t="shared" si="46"/>
        <v>77</v>
      </c>
      <c r="BK62" s="75" t="s">
        <v>4</v>
      </c>
      <c r="BL62" s="63" t="s">
        <v>130</v>
      </c>
      <c r="BM62" s="235">
        <f t="shared" si="82"/>
        <v>71</v>
      </c>
      <c r="BN62" s="75" t="s">
        <v>4</v>
      </c>
      <c r="BO62" s="63" t="s">
        <v>130</v>
      </c>
      <c r="BP62" s="235">
        <f t="shared" si="48"/>
        <v>84</v>
      </c>
      <c r="BQ62" s="75" t="s">
        <v>4</v>
      </c>
      <c r="BR62" s="63" t="s">
        <v>130</v>
      </c>
      <c r="BS62" s="235">
        <v>64</v>
      </c>
      <c r="BT62" s="75" t="s">
        <v>4</v>
      </c>
      <c r="BU62" s="63" t="s">
        <v>130</v>
      </c>
      <c r="BV62" s="235">
        <f t="shared" si="49"/>
        <v>77</v>
      </c>
      <c r="BW62" s="75" t="s">
        <v>4</v>
      </c>
      <c r="BX62" s="63" t="s">
        <v>130</v>
      </c>
      <c r="BY62" s="235">
        <f t="shared" si="83"/>
        <v>71</v>
      </c>
      <c r="BZ62" s="75" t="s">
        <v>4</v>
      </c>
      <c r="CA62" s="63" t="s">
        <v>130</v>
      </c>
      <c r="CB62" s="235">
        <f t="shared" si="51"/>
        <v>84</v>
      </c>
      <c r="CC62" s="75" t="s">
        <v>4</v>
      </c>
      <c r="CD62" s="63" t="s">
        <v>130</v>
      </c>
      <c r="CE62" s="120" t="s">
        <v>4</v>
      </c>
      <c r="CF62" s="120" t="s">
        <v>4</v>
      </c>
      <c r="CG62" s="235">
        <v>64</v>
      </c>
      <c r="CH62" s="75" t="s">
        <v>4</v>
      </c>
      <c r="CI62" s="63" t="s">
        <v>130</v>
      </c>
      <c r="CJ62" s="235">
        <f t="shared" si="18"/>
        <v>77</v>
      </c>
      <c r="CK62" s="75" t="s">
        <v>4</v>
      </c>
      <c r="CL62" s="63" t="s">
        <v>130</v>
      </c>
      <c r="CM62" s="235">
        <f t="shared" si="84"/>
        <v>71</v>
      </c>
      <c r="CN62" s="75" t="s">
        <v>4</v>
      </c>
      <c r="CO62" s="63" t="s">
        <v>130</v>
      </c>
      <c r="CP62" s="235">
        <f t="shared" si="20"/>
        <v>84</v>
      </c>
      <c r="CQ62" s="75" t="s">
        <v>4</v>
      </c>
      <c r="CR62" s="63" t="s">
        <v>130</v>
      </c>
      <c r="CS62" s="235">
        <v>64</v>
      </c>
      <c r="CT62" s="75" t="s">
        <v>4</v>
      </c>
      <c r="CU62" s="63" t="s">
        <v>130</v>
      </c>
      <c r="CV62" s="235">
        <f t="shared" si="21"/>
        <v>77</v>
      </c>
      <c r="CW62" s="75" t="s">
        <v>4</v>
      </c>
      <c r="CX62" s="63" t="s">
        <v>130</v>
      </c>
      <c r="CY62" s="235">
        <f t="shared" si="85"/>
        <v>71</v>
      </c>
      <c r="CZ62" s="75" t="s">
        <v>4</v>
      </c>
      <c r="DA62" s="63" t="s">
        <v>130</v>
      </c>
      <c r="DB62" s="235">
        <f t="shared" si="23"/>
        <v>84</v>
      </c>
      <c r="DC62" s="75" t="s">
        <v>4</v>
      </c>
      <c r="DD62" s="63" t="s">
        <v>130</v>
      </c>
    </row>
    <row r="63" spans="1:108" ht="16.5" thickBot="1" x14ac:dyDescent="0.25">
      <c r="A63" s="446"/>
      <c r="B63" s="6" t="s">
        <v>63</v>
      </c>
      <c r="C63" s="18" t="s">
        <v>206</v>
      </c>
      <c r="D63" s="123" t="s">
        <v>179</v>
      </c>
      <c r="E63" s="123" t="s">
        <v>4</v>
      </c>
      <c r="F63" s="123" t="s">
        <v>4</v>
      </c>
      <c r="G63" s="233">
        <v>57</v>
      </c>
      <c r="H63" s="76" t="s">
        <v>4</v>
      </c>
      <c r="I63" s="110" t="s">
        <v>130</v>
      </c>
      <c r="J63" s="233">
        <f t="shared" si="24"/>
        <v>70</v>
      </c>
      <c r="K63" s="76" t="s">
        <v>4</v>
      </c>
      <c r="L63" s="110" t="s">
        <v>130</v>
      </c>
      <c r="M63" s="233">
        <f t="shared" si="78"/>
        <v>64</v>
      </c>
      <c r="N63" s="76" t="s">
        <v>4</v>
      </c>
      <c r="O63" s="110" t="s">
        <v>130</v>
      </c>
      <c r="P63" s="233">
        <f t="shared" si="25"/>
        <v>77</v>
      </c>
      <c r="Q63" s="76" t="s">
        <v>4</v>
      </c>
      <c r="R63" s="110" t="s">
        <v>130</v>
      </c>
      <c r="S63" s="233">
        <v>57</v>
      </c>
      <c r="T63" s="76" t="s">
        <v>4</v>
      </c>
      <c r="U63" s="110" t="s">
        <v>130</v>
      </c>
      <c r="V63" s="233">
        <f t="shared" si="39"/>
        <v>70</v>
      </c>
      <c r="W63" s="76" t="s">
        <v>4</v>
      </c>
      <c r="X63" s="110" t="s">
        <v>130</v>
      </c>
      <c r="Y63" s="233">
        <f t="shared" si="79"/>
        <v>64</v>
      </c>
      <c r="Z63" s="76" t="s">
        <v>4</v>
      </c>
      <c r="AA63" s="110" t="s">
        <v>130</v>
      </c>
      <c r="AB63" s="233">
        <f t="shared" si="41"/>
        <v>77</v>
      </c>
      <c r="AC63" s="76" t="s">
        <v>4</v>
      </c>
      <c r="AD63" s="110" t="s">
        <v>130</v>
      </c>
      <c r="AE63" s="123" t="s">
        <v>4</v>
      </c>
      <c r="AF63" s="123" t="s">
        <v>4</v>
      </c>
      <c r="AG63" s="233">
        <v>58</v>
      </c>
      <c r="AH63" s="76" t="s">
        <v>4</v>
      </c>
      <c r="AI63" s="110" t="s">
        <v>130</v>
      </c>
      <c r="AJ63" s="233">
        <f t="shared" si="42"/>
        <v>71</v>
      </c>
      <c r="AK63" s="76" t="s">
        <v>4</v>
      </c>
      <c r="AL63" s="110" t="s">
        <v>130</v>
      </c>
      <c r="AM63" s="233">
        <f t="shared" si="80"/>
        <v>65</v>
      </c>
      <c r="AN63" s="76" t="s">
        <v>4</v>
      </c>
      <c r="AO63" s="110" t="s">
        <v>130</v>
      </c>
      <c r="AP63" s="233">
        <f t="shared" si="29"/>
        <v>78</v>
      </c>
      <c r="AQ63" s="76" t="s">
        <v>4</v>
      </c>
      <c r="AR63" s="110" t="s">
        <v>130</v>
      </c>
      <c r="AS63" s="233">
        <v>58</v>
      </c>
      <c r="AT63" s="76" t="s">
        <v>4</v>
      </c>
      <c r="AU63" s="110" t="s">
        <v>130</v>
      </c>
      <c r="AV63" s="233">
        <f t="shared" si="44"/>
        <v>71</v>
      </c>
      <c r="AW63" s="76" t="s">
        <v>4</v>
      </c>
      <c r="AX63" s="110" t="s">
        <v>130</v>
      </c>
      <c r="AY63" s="233">
        <f t="shared" si="81"/>
        <v>65</v>
      </c>
      <c r="AZ63" s="76" t="s">
        <v>4</v>
      </c>
      <c r="BA63" s="110" t="s">
        <v>130</v>
      </c>
      <c r="BB63" s="233">
        <f t="shared" si="31"/>
        <v>78</v>
      </c>
      <c r="BC63" s="76" t="s">
        <v>4</v>
      </c>
      <c r="BD63" s="110" t="s">
        <v>130</v>
      </c>
      <c r="BE63" s="123" t="s">
        <v>4</v>
      </c>
      <c r="BF63" s="123" t="s">
        <v>4</v>
      </c>
      <c r="BG63" s="233">
        <v>64</v>
      </c>
      <c r="BH63" s="76" t="s">
        <v>4</v>
      </c>
      <c r="BI63" s="110" t="s">
        <v>130</v>
      </c>
      <c r="BJ63" s="233">
        <f t="shared" si="46"/>
        <v>77</v>
      </c>
      <c r="BK63" s="76" t="s">
        <v>4</v>
      </c>
      <c r="BL63" s="110" t="s">
        <v>130</v>
      </c>
      <c r="BM63" s="233">
        <f t="shared" si="82"/>
        <v>71</v>
      </c>
      <c r="BN63" s="76" t="s">
        <v>4</v>
      </c>
      <c r="BO63" s="110" t="s">
        <v>130</v>
      </c>
      <c r="BP63" s="233">
        <f t="shared" si="48"/>
        <v>84</v>
      </c>
      <c r="BQ63" s="76" t="s">
        <v>4</v>
      </c>
      <c r="BR63" s="110" t="s">
        <v>130</v>
      </c>
      <c r="BS63" s="233">
        <v>64</v>
      </c>
      <c r="BT63" s="76" t="s">
        <v>4</v>
      </c>
      <c r="BU63" s="110" t="s">
        <v>130</v>
      </c>
      <c r="BV63" s="233">
        <f t="shared" si="49"/>
        <v>77</v>
      </c>
      <c r="BW63" s="76" t="s">
        <v>4</v>
      </c>
      <c r="BX63" s="110" t="s">
        <v>130</v>
      </c>
      <c r="BY63" s="233">
        <f t="shared" si="83"/>
        <v>71</v>
      </c>
      <c r="BZ63" s="76" t="s">
        <v>4</v>
      </c>
      <c r="CA63" s="110" t="s">
        <v>130</v>
      </c>
      <c r="CB63" s="233">
        <f t="shared" si="51"/>
        <v>84</v>
      </c>
      <c r="CC63" s="76" t="s">
        <v>4</v>
      </c>
      <c r="CD63" s="110" t="s">
        <v>130</v>
      </c>
      <c r="CE63" s="123" t="s">
        <v>4</v>
      </c>
      <c r="CF63" s="123" t="s">
        <v>4</v>
      </c>
      <c r="CG63" s="233">
        <v>64</v>
      </c>
      <c r="CH63" s="76" t="s">
        <v>4</v>
      </c>
      <c r="CI63" s="110" t="s">
        <v>130</v>
      </c>
      <c r="CJ63" s="233">
        <f t="shared" si="18"/>
        <v>77</v>
      </c>
      <c r="CK63" s="76" t="s">
        <v>4</v>
      </c>
      <c r="CL63" s="110" t="s">
        <v>130</v>
      </c>
      <c r="CM63" s="233">
        <f t="shared" si="84"/>
        <v>71</v>
      </c>
      <c r="CN63" s="76" t="s">
        <v>4</v>
      </c>
      <c r="CO63" s="110" t="s">
        <v>130</v>
      </c>
      <c r="CP63" s="233">
        <f t="shared" si="20"/>
        <v>84</v>
      </c>
      <c r="CQ63" s="76" t="s">
        <v>4</v>
      </c>
      <c r="CR63" s="110" t="s">
        <v>130</v>
      </c>
      <c r="CS63" s="233">
        <v>64</v>
      </c>
      <c r="CT63" s="76" t="s">
        <v>4</v>
      </c>
      <c r="CU63" s="110" t="s">
        <v>130</v>
      </c>
      <c r="CV63" s="233">
        <f t="shared" si="21"/>
        <v>77</v>
      </c>
      <c r="CW63" s="76" t="s">
        <v>4</v>
      </c>
      <c r="CX63" s="110" t="s">
        <v>130</v>
      </c>
      <c r="CY63" s="233">
        <f t="shared" si="85"/>
        <v>71</v>
      </c>
      <c r="CZ63" s="76" t="s">
        <v>4</v>
      </c>
      <c r="DA63" s="110" t="s">
        <v>130</v>
      </c>
      <c r="DB63" s="233">
        <f t="shared" si="23"/>
        <v>84</v>
      </c>
      <c r="DC63" s="76" t="s">
        <v>4</v>
      </c>
      <c r="DD63" s="110" t="s">
        <v>130</v>
      </c>
    </row>
    <row r="64" spans="1:108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158" t="s">
        <v>134</v>
      </c>
      <c r="F64" s="158" t="s">
        <v>4</v>
      </c>
      <c r="G64" s="236">
        <v>57</v>
      </c>
      <c r="H64" s="208">
        <v>3</v>
      </c>
      <c r="I64" s="109" t="s">
        <v>131</v>
      </c>
      <c r="J64" s="236">
        <f t="shared" si="24"/>
        <v>70</v>
      </c>
      <c r="K64" s="210">
        <v>3.2</v>
      </c>
      <c r="L64" s="172" t="s">
        <v>131</v>
      </c>
      <c r="M64" s="236">
        <f t="shared" si="78"/>
        <v>64</v>
      </c>
      <c r="N64" s="208">
        <v>3</v>
      </c>
      <c r="O64" s="109" t="s">
        <v>131</v>
      </c>
      <c r="P64" s="236">
        <f t="shared" si="25"/>
        <v>77</v>
      </c>
      <c r="Q64" s="210">
        <v>3.2</v>
      </c>
      <c r="R64" s="172" t="s">
        <v>131</v>
      </c>
      <c r="S64" s="236">
        <v>57</v>
      </c>
      <c r="T64" s="208">
        <v>3</v>
      </c>
      <c r="U64" s="109" t="s">
        <v>131</v>
      </c>
      <c r="V64" s="236">
        <f t="shared" si="39"/>
        <v>70</v>
      </c>
      <c r="W64" s="210">
        <v>3.2</v>
      </c>
      <c r="X64" s="172" t="s">
        <v>131</v>
      </c>
      <c r="Y64" s="236">
        <f t="shared" si="79"/>
        <v>64</v>
      </c>
      <c r="Z64" s="208">
        <v>3</v>
      </c>
      <c r="AA64" s="109" t="s">
        <v>131</v>
      </c>
      <c r="AB64" s="236">
        <f t="shared" si="41"/>
        <v>77</v>
      </c>
      <c r="AC64" s="210">
        <v>3.2</v>
      </c>
      <c r="AD64" s="172" t="s">
        <v>131</v>
      </c>
      <c r="AE64" s="158" t="s">
        <v>134</v>
      </c>
      <c r="AF64" s="158" t="s">
        <v>4</v>
      </c>
      <c r="AG64" s="236">
        <v>58</v>
      </c>
      <c r="AH64" s="208">
        <v>3.2</v>
      </c>
      <c r="AI64" s="109" t="s">
        <v>131</v>
      </c>
      <c r="AJ64" s="236">
        <f t="shared" si="42"/>
        <v>71</v>
      </c>
      <c r="AK64" s="210">
        <v>3.4</v>
      </c>
      <c r="AL64" s="180" t="s">
        <v>131</v>
      </c>
      <c r="AM64" s="236">
        <f t="shared" si="80"/>
        <v>65</v>
      </c>
      <c r="AN64" s="208">
        <v>3.2</v>
      </c>
      <c r="AO64" s="109" t="s">
        <v>131</v>
      </c>
      <c r="AP64" s="236">
        <f t="shared" si="29"/>
        <v>78</v>
      </c>
      <c r="AQ64" s="210">
        <v>3.4</v>
      </c>
      <c r="AR64" s="180" t="s">
        <v>131</v>
      </c>
      <c r="AS64" s="236">
        <v>58</v>
      </c>
      <c r="AT64" s="208">
        <v>3.2</v>
      </c>
      <c r="AU64" s="109" t="s">
        <v>131</v>
      </c>
      <c r="AV64" s="236">
        <f t="shared" si="44"/>
        <v>71</v>
      </c>
      <c r="AW64" s="210">
        <v>3.4</v>
      </c>
      <c r="AX64" s="180" t="s">
        <v>131</v>
      </c>
      <c r="AY64" s="236">
        <f t="shared" si="81"/>
        <v>65</v>
      </c>
      <c r="AZ64" s="208">
        <v>3.2</v>
      </c>
      <c r="BA64" s="109" t="s">
        <v>131</v>
      </c>
      <c r="BB64" s="236">
        <f t="shared" si="31"/>
        <v>78</v>
      </c>
      <c r="BC64" s="210">
        <v>3.4</v>
      </c>
      <c r="BD64" s="180" t="s">
        <v>131</v>
      </c>
      <c r="BE64" s="158" t="s">
        <v>134</v>
      </c>
      <c r="BF64" s="158" t="s">
        <v>4</v>
      </c>
      <c r="BG64" s="236">
        <v>64</v>
      </c>
      <c r="BH64" s="208">
        <v>3.2</v>
      </c>
      <c r="BI64" s="109" t="s">
        <v>131</v>
      </c>
      <c r="BJ64" s="236">
        <f t="shared" si="46"/>
        <v>77</v>
      </c>
      <c r="BK64" s="210">
        <v>3.4</v>
      </c>
      <c r="BL64" s="180" t="s">
        <v>131</v>
      </c>
      <c r="BM64" s="236">
        <f t="shared" si="82"/>
        <v>71</v>
      </c>
      <c r="BN64" s="208">
        <v>3.2</v>
      </c>
      <c r="BO64" s="109" t="s">
        <v>131</v>
      </c>
      <c r="BP64" s="236">
        <f t="shared" si="48"/>
        <v>84</v>
      </c>
      <c r="BQ64" s="210">
        <v>3.4</v>
      </c>
      <c r="BR64" s="180" t="s">
        <v>131</v>
      </c>
      <c r="BS64" s="236">
        <v>64</v>
      </c>
      <c r="BT64" s="208">
        <v>3.2</v>
      </c>
      <c r="BU64" s="109" t="s">
        <v>131</v>
      </c>
      <c r="BV64" s="236">
        <f t="shared" si="49"/>
        <v>77</v>
      </c>
      <c r="BW64" s="210">
        <v>3.4</v>
      </c>
      <c r="BX64" s="180" t="s">
        <v>131</v>
      </c>
      <c r="BY64" s="236">
        <f t="shared" si="83"/>
        <v>71</v>
      </c>
      <c r="BZ64" s="208">
        <v>3.2</v>
      </c>
      <c r="CA64" s="109" t="s">
        <v>131</v>
      </c>
      <c r="CB64" s="236">
        <f t="shared" si="51"/>
        <v>84</v>
      </c>
      <c r="CC64" s="210">
        <v>3.4</v>
      </c>
      <c r="CD64" s="180" t="s">
        <v>131</v>
      </c>
      <c r="CE64" s="158" t="s">
        <v>134</v>
      </c>
      <c r="CF64" s="158" t="s">
        <v>4</v>
      </c>
      <c r="CG64" s="236">
        <v>64</v>
      </c>
      <c r="CH64" s="208">
        <v>3.4</v>
      </c>
      <c r="CI64" s="109" t="s">
        <v>131</v>
      </c>
      <c r="CJ64" s="236">
        <f t="shared" si="18"/>
        <v>77</v>
      </c>
      <c r="CK64" s="210">
        <v>3.6</v>
      </c>
      <c r="CL64" s="180" t="s">
        <v>131</v>
      </c>
      <c r="CM64" s="236">
        <f t="shared" si="84"/>
        <v>71</v>
      </c>
      <c r="CN64" s="208">
        <v>3.4</v>
      </c>
      <c r="CO64" s="109" t="s">
        <v>131</v>
      </c>
      <c r="CP64" s="236">
        <f t="shared" si="20"/>
        <v>84</v>
      </c>
      <c r="CQ64" s="210">
        <v>3.6</v>
      </c>
      <c r="CR64" s="180" t="s">
        <v>131</v>
      </c>
      <c r="CS64" s="236">
        <v>64</v>
      </c>
      <c r="CT64" s="208">
        <v>3.4</v>
      </c>
      <c r="CU64" s="109" t="s">
        <v>131</v>
      </c>
      <c r="CV64" s="236">
        <f t="shared" si="21"/>
        <v>77</v>
      </c>
      <c r="CW64" s="210">
        <v>3.6</v>
      </c>
      <c r="CX64" s="180" t="s">
        <v>131</v>
      </c>
      <c r="CY64" s="236">
        <f t="shared" si="85"/>
        <v>71</v>
      </c>
      <c r="CZ64" s="208">
        <v>3.4</v>
      </c>
      <c r="DA64" s="109" t="s">
        <v>131</v>
      </c>
      <c r="DB64" s="236">
        <f t="shared" si="23"/>
        <v>84</v>
      </c>
      <c r="DC64" s="210">
        <v>3.6</v>
      </c>
      <c r="DD64" s="180" t="s">
        <v>131</v>
      </c>
    </row>
    <row r="65" spans="1:108" ht="16.5" thickBot="1" x14ac:dyDescent="0.25">
      <c r="A65" s="445"/>
      <c r="B65" s="6" t="s">
        <v>66</v>
      </c>
      <c r="C65" s="13" t="s">
        <v>192</v>
      </c>
      <c r="D65" s="121" t="s">
        <v>179</v>
      </c>
      <c r="E65" s="121" t="s">
        <v>4</v>
      </c>
      <c r="F65" s="121" t="s">
        <v>4</v>
      </c>
      <c r="G65" s="235">
        <v>56</v>
      </c>
      <c r="H65" s="75" t="s">
        <v>4</v>
      </c>
      <c r="I65" s="63" t="s">
        <v>130</v>
      </c>
      <c r="J65" s="235">
        <f t="shared" si="24"/>
        <v>69</v>
      </c>
      <c r="K65" s="75" t="s">
        <v>4</v>
      </c>
      <c r="L65" s="63" t="s">
        <v>130</v>
      </c>
      <c r="M65" s="235">
        <f t="shared" si="78"/>
        <v>63</v>
      </c>
      <c r="N65" s="75" t="s">
        <v>4</v>
      </c>
      <c r="O65" s="63" t="s">
        <v>130</v>
      </c>
      <c r="P65" s="235">
        <f t="shared" si="25"/>
        <v>76</v>
      </c>
      <c r="Q65" s="75" t="s">
        <v>4</v>
      </c>
      <c r="R65" s="63" t="s">
        <v>130</v>
      </c>
      <c r="S65" s="235">
        <v>56</v>
      </c>
      <c r="T65" s="75" t="s">
        <v>4</v>
      </c>
      <c r="U65" s="63" t="s">
        <v>130</v>
      </c>
      <c r="V65" s="235">
        <f t="shared" si="39"/>
        <v>69</v>
      </c>
      <c r="W65" s="75" t="s">
        <v>4</v>
      </c>
      <c r="X65" s="63" t="s">
        <v>130</v>
      </c>
      <c r="Y65" s="235">
        <f t="shared" si="79"/>
        <v>63</v>
      </c>
      <c r="Z65" s="75" t="s">
        <v>4</v>
      </c>
      <c r="AA65" s="63" t="s">
        <v>130</v>
      </c>
      <c r="AB65" s="235">
        <f t="shared" si="41"/>
        <v>76</v>
      </c>
      <c r="AC65" s="75" t="s">
        <v>4</v>
      </c>
      <c r="AD65" s="63" t="s">
        <v>130</v>
      </c>
      <c r="AE65" s="121" t="s">
        <v>4</v>
      </c>
      <c r="AF65" s="121" t="s">
        <v>4</v>
      </c>
      <c r="AG65" s="235">
        <v>57</v>
      </c>
      <c r="AH65" s="75" t="s">
        <v>4</v>
      </c>
      <c r="AI65" s="63" t="s">
        <v>130</v>
      </c>
      <c r="AJ65" s="235">
        <f t="shared" si="42"/>
        <v>70</v>
      </c>
      <c r="AK65" s="75" t="s">
        <v>4</v>
      </c>
      <c r="AL65" s="63" t="s">
        <v>130</v>
      </c>
      <c r="AM65" s="235">
        <f t="shared" si="80"/>
        <v>64</v>
      </c>
      <c r="AN65" s="75" t="s">
        <v>4</v>
      </c>
      <c r="AO65" s="63" t="s">
        <v>130</v>
      </c>
      <c r="AP65" s="235">
        <f t="shared" si="29"/>
        <v>77</v>
      </c>
      <c r="AQ65" s="75" t="s">
        <v>4</v>
      </c>
      <c r="AR65" s="63" t="s">
        <v>130</v>
      </c>
      <c r="AS65" s="235">
        <v>57</v>
      </c>
      <c r="AT65" s="75" t="s">
        <v>4</v>
      </c>
      <c r="AU65" s="63" t="s">
        <v>130</v>
      </c>
      <c r="AV65" s="235">
        <f t="shared" si="44"/>
        <v>70</v>
      </c>
      <c r="AW65" s="75" t="s">
        <v>4</v>
      </c>
      <c r="AX65" s="63" t="s">
        <v>130</v>
      </c>
      <c r="AY65" s="235">
        <f t="shared" si="81"/>
        <v>64</v>
      </c>
      <c r="AZ65" s="75" t="s">
        <v>4</v>
      </c>
      <c r="BA65" s="63" t="s">
        <v>130</v>
      </c>
      <c r="BB65" s="235">
        <f t="shared" si="31"/>
        <v>77</v>
      </c>
      <c r="BC65" s="75" t="s">
        <v>4</v>
      </c>
      <c r="BD65" s="63" t="s">
        <v>130</v>
      </c>
      <c r="BE65" s="121" t="s">
        <v>4</v>
      </c>
      <c r="BF65" s="121" t="s">
        <v>4</v>
      </c>
      <c r="BG65" s="235">
        <v>63</v>
      </c>
      <c r="BH65" s="75" t="s">
        <v>4</v>
      </c>
      <c r="BI65" s="63" t="s">
        <v>130</v>
      </c>
      <c r="BJ65" s="235">
        <f t="shared" si="46"/>
        <v>76</v>
      </c>
      <c r="BK65" s="75" t="s">
        <v>4</v>
      </c>
      <c r="BL65" s="63" t="s">
        <v>130</v>
      </c>
      <c r="BM65" s="235">
        <f t="shared" si="82"/>
        <v>70</v>
      </c>
      <c r="BN65" s="75" t="s">
        <v>4</v>
      </c>
      <c r="BO65" s="63" t="s">
        <v>130</v>
      </c>
      <c r="BP65" s="235">
        <f t="shared" si="48"/>
        <v>83</v>
      </c>
      <c r="BQ65" s="75" t="s">
        <v>4</v>
      </c>
      <c r="BR65" s="63" t="s">
        <v>130</v>
      </c>
      <c r="BS65" s="235">
        <v>63</v>
      </c>
      <c r="BT65" s="75" t="s">
        <v>4</v>
      </c>
      <c r="BU65" s="63" t="s">
        <v>130</v>
      </c>
      <c r="BV65" s="235">
        <f t="shared" si="49"/>
        <v>76</v>
      </c>
      <c r="BW65" s="75" t="s">
        <v>4</v>
      </c>
      <c r="BX65" s="63" t="s">
        <v>130</v>
      </c>
      <c r="BY65" s="235">
        <f t="shared" si="83"/>
        <v>70</v>
      </c>
      <c r="BZ65" s="75" t="s">
        <v>4</v>
      </c>
      <c r="CA65" s="63" t="s">
        <v>130</v>
      </c>
      <c r="CB65" s="235">
        <f t="shared" si="51"/>
        <v>83</v>
      </c>
      <c r="CC65" s="75" t="s">
        <v>4</v>
      </c>
      <c r="CD65" s="63" t="s">
        <v>130</v>
      </c>
      <c r="CE65" s="121" t="s">
        <v>4</v>
      </c>
      <c r="CF65" s="121" t="s">
        <v>4</v>
      </c>
      <c r="CG65" s="235">
        <v>63</v>
      </c>
      <c r="CH65" s="75" t="s">
        <v>4</v>
      </c>
      <c r="CI65" s="63" t="s">
        <v>130</v>
      </c>
      <c r="CJ65" s="235">
        <f t="shared" si="18"/>
        <v>76</v>
      </c>
      <c r="CK65" s="75" t="s">
        <v>4</v>
      </c>
      <c r="CL65" s="63" t="s">
        <v>130</v>
      </c>
      <c r="CM65" s="235">
        <f t="shared" si="84"/>
        <v>70</v>
      </c>
      <c r="CN65" s="75" t="s">
        <v>4</v>
      </c>
      <c r="CO65" s="63" t="s">
        <v>130</v>
      </c>
      <c r="CP65" s="235">
        <f t="shared" si="20"/>
        <v>83</v>
      </c>
      <c r="CQ65" s="75" t="s">
        <v>4</v>
      </c>
      <c r="CR65" s="63" t="s">
        <v>130</v>
      </c>
      <c r="CS65" s="235">
        <v>63</v>
      </c>
      <c r="CT65" s="75" t="s">
        <v>4</v>
      </c>
      <c r="CU65" s="63" t="s">
        <v>130</v>
      </c>
      <c r="CV65" s="235">
        <f t="shared" si="21"/>
        <v>76</v>
      </c>
      <c r="CW65" s="75" t="s">
        <v>4</v>
      </c>
      <c r="CX65" s="63" t="s">
        <v>130</v>
      </c>
      <c r="CY65" s="235">
        <f t="shared" si="85"/>
        <v>70</v>
      </c>
      <c r="CZ65" s="75" t="s">
        <v>4</v>
      </c>
      <c r="DA65" s="63" t="s">
        <v>130</v>
      </c>
      <c r="DB65" s="235">
        <f t="shared" si="23"/>
        <v>83</v>
      </c>
      <c r="DC65" s="75" t="s">
        <v>4</v>
      </c>
      <c r="DD65" s="63" t="s">
        <v>130</v>
      </c>
    </row>
    <row r="66" spans="1:108" ht="16.5" thickBot="1" x14ac:dyDescent="0.25">
      <c r="A66" s="445"/>
      <c r="B66" s="6" t="s">
        <v>68</v>
      </c>
      <c r="C66" s="10" t="s">
        <v>202</v>
      </c>
      <c r="D66" s="120" t="s">
        <v>179</v>
      </c>
      <c r="E66" s="120" t="s">
        <v>134</v>
      </c>
      <c r="F66" s="120" t="s">
        <v>141</v>
      </c>
      <c r="G66" s="232">
        <v>55</v>
      </c>
      <c r="H66" s="74">
        <v>45</v>
      </c>
      <c r="I66" s="147" t="s">
        <v>130</v>
      </c>
      <c r="J66" s="232">
        <f t="shared" si="24"/>
        <v>68</v>
      </c>
      <c r="K66" s="74">
        <v>45</v>
      </c>
      <c r="L66" s="147" t="s">
        <v>130</v>
      </c>
      <c r="M66" s="232">
        <f t="shared" si="78"/>
        <v>62</v>
      </c>
      <c r="N66" s="74">
        <v>45</v>
      </c>
      <c r="O66" s="147" t="s">
        <v>130</v>
      </c>
      <c r="P66" s="232">
        <f t="shared" si="25"/>
        <v>75</v>
      </c>
      <c r="Q66" s="74">
        <v>45</v>
      </c>
      <c r="R66" s="147" t="s">
        <v>130</v>
      </c>
      <c r="S66" s="232">
        <v>55</v>
      </c>
      <c r="T66" s="74">
        <v>45</v>
      </c>
      <c r="U66" s="147" t="s">
        <v>130</v>
      </c>
      <c r="V66" s="232">
        <f t="shared" si="39"/>
        <v>68</v>
      </c>
      <c r="W66" s="74">
        <v>45</v>
      </c>
      <c r="X66" s="147" t="s">
        <v>130</v>
      </c>
      <c r="Y66" s="232">
        <f t="shared" si="79"/>
        <v>62</v>
      </c>
      <c r="Z66" s="74">
        <v>45</v>
      </c>
      <c r="AA66" s="147" t="s">
        <v>130</v>
      </c>
      <c r="AB66" s="232">
        <f t="shared" si="41"/>
        <v>75</v>
      </c>
      <c r="AC66" s="74">
        <v>45</v>
      </c>
      <c r="AD66" s="147" t="s">
        <v>130</v>
      </c>
      <c r="AE66" s="120" t="s">
        <v>134</v>
      </c>
      <c r="AF66" s="120" t="s">
        <v>141</v>
      </c>
      <c r="AG66" s="232">
        <v>56</v>
      </c>
      <c r="AH66" s="74">
        <v>45</v>
      </c>
      <c r="AI66" s="147" t="s">
        <v>130</v>
      </c>
      <c r="AJ66" s="232">
        <f t="shared" si="42"/>
        <v>69</v>
      </c>
      <c r="AK66" s="74">
        <v>45</v>
      </c>
      <c r="AL66" s="147" t="s">
        <v>130</v>
      </c>
      <c r="AM66" s="232">
        <f t="shared" si="80"/>
        <v>63</v>
      </c>
      <c r="AN66" s="74">
        <v>45</v>
      </c>
      <c r="AO66" s="147" t="s">
        <v>130</v>
      </c>
      <c r="AP66" s="232">
        <f t="shared" si="29"/>
        <v>76</v>
      </c>
      <c r="AQ66" s="74">
        <v>45</v>
      </c>
      <c r="AR66" s="147" t="s">
        <v>130</v>
      </c>
      <c r="AS66" s="232">
        <v>56</v>
      </c>
      <c r="AT66" s="74">
        <v>45</v>
      </c>
      <c r="AU66" s="147" t="s">
        <v>130</v>
      </c>
      <c r="AV66" s="232">
        <f t="shared" si="44"/>
        <v>69</v>
      </c>
      <c r="AW66" s="74">
        <v>45</v>
      </c>
      <c r="AX66" s="147" t="s">
        <v>130</v>
      </c>
      <c r="AY66" s="232">
        <f t="shared" si="81"/>
        <v>63</v>
      </c>
      <c r="AZ66" s="74">
        <v>45</v>
      </c>
      <c r="BA66" s="147" t="s">
        <v>130</v>
      </c>
      <c r="BB66" s="232">
        <f t="shared" si="31"/>
        <v>76</v>
      </c>
      <c r="BC66" s="74">
        <v>45</v>
      </c>
      <c r="BD66" s="147" t="s">
        <v>130</v>
      </c>
      <c r="BE66" s="120" t="s">
        <v>134</v>
      </c>
      <c r="BF66" s="120" t="s">
        <v>141</v>
      </c>
      <c r="BG66" s="232">
        <v>62</v>
      </c>
      <c r="BH66" s="74">
        <v>45</v>
      </c>
      <c r="BI66" s="147" t="s">
        <v>130</v>
      </c>
      <c r="BJ66" s="232">
        <f t="shared" si="46"/>
        <v>75</v>
      </c>
      <c r="BK66" s="74">
        <v>45</v>
      </c>
      <c r="BL66" s="147" t="s">
        <v>130</v>
      </c>
      <c r="BM66" s="232">
        <f t="shared" si="82"/>
        <v>69</v>
      </c>
      <c r="BN66" s="74">
        <v>45</v>
      </c>
      <c r="BO66" s="147" t="s">
        <v>130</v>
      </c>
      <c r="BP66" s="232">
        <f t="shared" si="48"/>
        <v>82</v>
      </c>
      <c r="BQ66" s="74">
        <v>45</v>
      </c>
      <c r="BR66" s="147" t="s">
        <v>130</v>
      </c>
      <c r="BS66" s="232">
        <v>62</v>
      </c>
      <c r="BT66" s="74">
        <v>45</v>
      </c>
      <c r="BU66" s="147" t="s">
        <v>130</v>
      </c>
      <c r="BV66" s="232">
        <f t="shared" si="49"/>
        <v>75</v>
      </c>
      <c r="BW66" s="74">
        <v>45</v>
      </c>
      <c r="BX66" s="147" t="s">
        <v>130</v>
      </c>
      <c r="BY66" s="232">
        <f t="shared" si="83"/>
        <v>69</v>
      </c>
      <c r="BZ66" s="74">
        <v>45</v>
      </c>
      <c r="CA66" s="147" t="s">
        <v>130</v>
      </c>
      <c r="CB66" s="232">
        <f t="shared" si="51"/>
        <v>82</v>
      </c>
      <c r="CC66" s="74">
        <v>45</v>
      </c>
      <c r="CD66" s="147" t="s">
        <v>130</v>
      </c>
      <c r="CE66" s="120" t="s">
        <v>134</v>
      </c>
      <c r="CF66" s="120" t="s">
        <v>141</v>
      </c>
      <c r="CG66" s="232">
        <v>62</v>
      </c>
      <c r="CH66" s="74">
        <v>45</v>
      </c>
      <c r="CI66" s="147" t="s">
        <v>130</v>
      </c>
      <c r="CJ66" s="232">
        <f t="shared" si="18"/>
        <v>75</v>
      </c>
      <c r="CK66" s="74">
        <v>45</v>
      </c>
      <c r="CL66" s="147" t="s">
        <v>130</v>
      </c>
      <c r="CM66" s="232">
        <f t="shared" si="84"/>
        <v>69</v>
      </c>
      <c r="CN66" s="74">
        <v>45</v>
      </c>
      <c r="CO66" s="147" t="s">
        <v>130</v>
      </c>
      <c r="CP66" s="232">
        <f t="shared" si="20"/>
        <v>82</v>
      </c>
      <c r="CQ66" s="74">
        <v>45</v>
      </c>
      <c r="CR66" s="147" t="s">
        <v>130</v>
      </c>
      <c r="CS66" s="232">
        <v>62</v>
      </c>
      <c r="CT66" s="74">
        <v>45</v>
      </c>
      <c r="CU66" s="147" t="s">
        <v>130</v>
      </c>
      <c r="CV66" s="232">
        <f t="shared" si="21"/>
        <v>75</v>
      </c>
      <c r="CW66" s="74">
        <v>45</v>
      </c>
      <c r="CX66" s="147" t="s">
        <v>130</v>
      </c>
      <c r="CY66" s="232">
        <f t="shared" si="85"/>
        <v>69</v>
      </c>
      <c r="CZ66" s="74">
        <v>45</v>
      </c>
      <c r="DA66" s="147" t="s">
        <v>130</v>
      </c>
      <c r="DB66" s="232">
        <f t="shared" si="23"/>
        <v>82</v>
      </c>
      <c r="DC66" s="74">
        <v>45</v>
      </c>
      <c r="DD66" s="147" t="s">
        <v>130</v>
      </c>
    </row>
    <row r="67" spans="1:108" ht="16.5" thickBot="1" x14ac:dyDescent="0.25">
      <c r="A67" s="445"/>
      <c r="B67" s="6" t="s">
        <v>69</v>
      </c>
      <c r="C67" s="10" t="s">
        <v>202</v>
      </c>
      <c r="D67" s="120" t="s">
        <v>179</v>
      </c>
      <c r="E67" s="120" t="s">
        <v>181</v>
      </c>
      <c r="F67" s="120" t="s">
        <v>141</v>
      </c>
      <c r="G67" s="232">
        <v>54</v>
      </c>
      <c r="H67" s="74" t="s">
        <v>4</v>
      </c>
      <c r="I67" s="63" t="s">
        <v>132</v>
      </c>
      <c r="J67" s="232">
        <f t="shared" si="24"/>
        <v>67</v>
      </c>
      <c r="K67" s="74" t="s">
        <v>4</v>
      </c>
      <c r="L67" s="63" t="s">
        <v>132</v>
      </c>
      <c r="M67" s="232">
        <f t="shared" si="78"/>
        <v>61</v>
      </c>
      <c r="N67" s="74" t="s">
        <v>4</v>
      </c>
      <c r="O67" s="63" t="s">
        <v>132</v>
      </c>
      <c r="P67" s="232">
        <f t="shared" si="25"/>
        <v>74</v>
      </c>
      <c r="Q67" s="74" t="s">
        <v>4</v>
      </c>
      <c r="R67" s="63" t="s">
        <v>132</v>
      </c>
      <c r="S67" s="232">
        <v>54</v>
      </c>
      <c r="T67" s="74" t="s">
        <v>4</v>
      </c>
      <c r="U67" s="63" t="s">
        <v>132</v>
      </c>
      <c r="V67" s="232">
        <f t="shared" si="39"/>
        <v>67</v>
      </c>
      <c r="W67" s="74" t="s">
        <v>4</v>
      </c>
      <c r="X67" s="63" t="s">
        <v>132</v>
      </c>
      <c r="Y67" s="232">
        <f t="shared" si="79"/>
        <v>61</v>
      </c>
      <c r="Z67" s="74" t="s">
        <v>4</v>
      </c>
      <c r="AA67" s="63" t="s">
        <v>132</v>
      </c>
      <c r="AB67" s="232">
        <f t="shared" si="41"/>
        <v>74</v>
      </c>
      <c r="AC67" s="74" t="s">
        <v>4</v>
      </c>
      <c r="AD67" s="63" t="s">
        <v>132</v>
      </c>
      <c r="AE67" s="120" t="s">
        <v>4</v>
      </c>
      <c r="AF67" s="120" t="s">
        <v>4</v>
      </c>
      <c r="AG67" s="232">
        <v>55</v>
      </c>
      <c r="AH67" s="74" t="s">
        <v>4</v>
      </c>
      <c r="AI67" s="63" t="s">
        <v>132</v>
      </c>
      <c r="AJ67" s="232">
        <f t="shared" si="42"/>
        <v>68</v>
      </c>
      <c r="AK67" s="74" t="s">
        <v>4</v>
      </c>
      <c r="AL67" s="63" t="s">
        <v>132</v>
      </c>
      <c r="AM67" s="232">
        <f t="shared" si="80"/>
        <v>62</v>
      </c>
      <c r="AN67" s="74" t="s">
        <v>4</v>
      </c>
      <c r="AO67" s="63" t="s">
        <v>132</v>
      </c>
      <c r="AP67" s="232">
        <f t="shared" si="29"/>
        <v>75</v>
      </c>
      <c r="AQ67" s="74" t="s">
        <v>4</v>
      </c>
      <c r="AR67" s="63" t="s">
        <v>132</v>
      </c>
      <c r="AS67" s="232">
        <v>55</v>
      </c>
      <c r="AT67" s="74" t="s">
        <v>4</v>
      </c>
      <c r="AU67" s="63" t="s">
        <v>132</v>
      </c>
      <c r="AV67" s="232">
        <f t="shared" si="44"/>
        <v>68</v>
      </c>
      <c r="AW67" s="74" t="s">
        <v>4</v>
      </c>
      <c r="AX67" s="63" t="s">
        <v>132</v>
      </c>
      <c r="AY67" s="232">
        <f t="shared" si="81"/>
        <v>62</v>
      </c>
      <c r="AZ67" s="74" t="s">
        <v>4</v>
      </c>
      <c r="BA67" s="63" t="s">
        <v>132</v>
      </c>
      <c r="BB67" s="232">
        <f t="shared" si="31"/>
        <v>75</v>
      </c>
      <c r="BC67" s="74" t="s">
        <v>4</v>
      </c>
      <c r="BD67" s="63" t="s">
        <v>132</v>
      </c>
      <c r="BE67" s="120" t="s">
        <v>181</v>
      </c>
      <c r="BF67" s="120" t="s">
        <v>140</v>
      </c>
      <c r="BG67" s="232">
        <v>61</v>
      </c>
      <c r="BH67" s="74" t="s">
        <v>4</v>
      </c>
      <c r="BI67" s="63" t="s">
        <v>132</v>
      </c>
      <c r="BJ67" s="232">
        <f t="shared" si="46"/>
        <v>74</v>
      </c>
      <c r="BK67" s="74" t="s">
        <v>4</v>
      </c>
      <c r="BL67" s="63" t="s">
        <v>132</v>
      </c>
      <c r="BM67" s="232">
        <f t="shared" si="82"/>
        <v>68</v>
      </c>
      <c r="BN67" s="74" t="s">
        <v>4</v>
      </c>
      <c r="BO67" s="63" t="s">
        <v>132</v>
      </c>
      <c r="BP67" s="232">
        <f t="shared" si="48"/>
        <v>81</v>
      </c>
      <c r="BQ67" s="74" t="s">
        <v>4</v>
      </c>
      <c r="BR67" s="63" t="s">
        <v>132</v>
      </c>
      <c r="BS67" s="232">
        <v>61</v>
      </c>
      <c r="BT67" s="74" t="s">
        <v>4</v>
      </c>
      <c r="BU67" s="63" t="s">
        <v>132</v>
      </c>
      <c r="BV67" s="232">
        <f t="shared" si="49"/>
        <v>74</v>
      </c>
      <c r="BW67" s="74" t="s">
        <v>4</v>
      </c>
      <c r="BX67" s="63" t="s">
        <v>132</v>
      </c>
      <c r="BY67" s="232">
        <f t="shared" si="83"/>
        <v>68</v>
      </c>
      <c r="BZ67" s="74" t="s">
        <v>4</v>
      </c>
      <c r="CA67" s="63" t="s">
        <v>132</v>
      </c>
      <c r="CB67" s="232">
        <f t="shared" si="51"/>
        <v>81</v>
      </c>
      <c r="CC67" s="74" t="s">
        <v>4</v>
      </c>
      <c r="CD67" s="63" t="s">
        <v>132</v>
      </c>
      <c r="CE67" s="120" t="s">
        <v>181</v>
      </c>
      <c r="CF67" s="120" t="s">
        <v>140</v>
      </c>
      <c r="CG67" s="232">
        <v>61</v>
      </c>
      <c r="CH67" s="74" t="s">
        <v>4</v>
      </c>
      <c r="CI67" s="63" t="s">
        <v>132</v>
      </c>
      <c r="CJ67" s="232">
        <f t="shared" si="18"/>
        <v>74</v>
      </c>
      <c r="CK67" s="74" t="s">
        <v>4</v>
      </c>
      <c r="CL67" s="63" t="s">
        <v>132</v>
      </c>
      <c r="CM67" s="232">
        <f t="shared" si="84"/>
        <v>68</v>
      </c>
      <c r="CN67" s="74" t="s">
        <v>4</v>
      </c>
      <c r="CO67" s="63" t="s">
        <v>132</v>
      </c>
      <c r="CP67" s="232">
        <f t="shared" si="20"/>
        <v>81</v>
      </c>
      <c r="CQ67" s="74" t="s">
        <v>4</v>
      </c>
      <c r="CR67" s="63" t="s">
        <v>132</v>
      </c>
      <c r="CS67" s="232">
        <v>61</v>
      </c>
      <c r="CT67" s="74" t="s">
        <v>4</v>
      </c>
      <c r="CU67" s="63" t="s">
        <v>132</v>
      </c>
      <c r="CV67" s="232">
        <f t="shared" si="21"/>
        <v>74</v>
      </c>
      <c r="CW67" s="74" t="s">
        <v>4</v>
      </c>
      <c r="CX67" s="63" t="s">
        <v>132</v>
      </c>
      <c r="CY67" s="232">
        <f t="shared" si="85"/>
        <v>68</v>
      </c>
      <c r="CZ67" s="74" t="s">
        <v>4</v>
      </c>
      <c r="DA67" s="63" t="s">
        <v>132</v>
      </c>
      <c r="DB67" s="232">
        <f t="shared" si="23"/>
        <v>81</v>
      </c>
      <c r="DC67" s="74" t="s">
        <v>4</v>
      </c>
      <c r="DD67" s="63" t="s">
        <v>132</v>
      </c>
    </row>
    <row r="68" spans="1:108" ht="16.5" thickBot="1" x14ac:dyDescent="0.25">
      <c r="A68" s="445"/>
      <c r="B68" s="6" t="s">
        <v>70</v>
      </c>
      <c r="C68" s="10" t="s">
        <v>180</v>
      </c>
      <c r="D68" s="120" t="s">
        <v>10</v>
      </c>
      <c r="E68" s="120" t="s">
        <v>181</v>
      </c>
      <c r="F68" s="120" t="s">
        <v>141</v>
      </c>
      <c r="G68" s="232">
        <v>54</v>
      </c>
      <c r="H68" s="74">
        <v>50</v>
      </c>
      <c r="I68" s="63" t="s">
        <v>133</v>
      </c>
      <c r="J68" s="22">
        <f t="shared" si="24"/>
        <v>67</v>
      </c>
      <c r="K68" s="74">
        <v>50</v>
      </c>
      <c r="L68" s="63" t="s">
        <v>133</v>
      </c>
      <c r="M68" s="22">
        <f t="shared" si="78"/>
        <v>61</v>
      </c>
      <c r="N68" s="74">
        <v>50</v>
      </c>
      <c r="O68" s="63" t="s">
        <v>133</v>
      </c>
      <c r="P68" s="22">
        <f t="shared" si="25"/>
        <v>74</v>
      </c>
      <c r="Q68" s="74">
        <v>50</v>
      </c>
      <c r="R68" s="63" t="s">
        <v>133</v>
      </c>
      <c r="S68" s="232">
        <v>54</v>
      </c>
      <c r="T68" s="74">
        <v>50</v>
      </c>
      <c r="U68" s="63" t="s">
        <v>133</v>
      </c>
      <c r="V68" s="22">
        <f t="shared" si="39"/>
        <v>67</v>
      </c>
      <c r="W68" s="74">
        <v>50</v>
      </c>
      <c r="X68" s="63" t="s">
        <v>133</v>
      </c>
      <c r="Y68" s="22">
        <f t="shared" si="79"/>
        <v>61</v>
      </c>
      <c r="Z68" s="74">
        <v>50</v>
      </c>
      <c r="AA68" s="63" t="s">
        <v>133</v>
      </c>
      <c r="AB68" s="22">
        <f t="shared" si="41"/>
        <v>74</v>
      </c>
      <c r="AC68" s="74">
        <v>50</v>
      </c>
      <c r="AD68" s="63" t="s">
        <v>133</v>
      </c>
      <c r="AE68" s="120" t="s">
        <v>181</v>
      </c>
      <c r="AF68" s="120" t="s">
        <v>141</v>
      </c>
      <c r="AG68" s="22">
        <v>55</v>
      </c>
      <c r="AH68" s="74">
        <v>50</v>
      </c>
      <c r="AI68" s="63" t="s">
        <v>133</v>
      </c>
      <c r="AJ68" s="22">
        <f t="shared" si="42"/>
        <v>68</v>
      </c>
      <c r="AK68" s="74">
        <v>50</v>
      </c>
      <c r="AL68" s="63" t="s">
        <v>133</v>
      </c>
      <c r="AM68" s="22">
        <f t="shared" si="80"/>
        <v>62</v>
      </c>
      <c r="AN68" s="74">
        <v>50</v>
      </c>
      <c r="AO68" s="63" t="s">
        <v>133</v>
      </c>
      <c r="AP68" s="22">
        <f t="shared" si="29"/>
        <v>75</v>
      </c>
      <c r="AQ68" s="74">
        <v>50</v>
      </c>
      <c r="AR68" s="63" t="s">
        <v>133</v>
      </c>
      <c r="AS68" s="22">
        <v>55</v>
      </c>
      <c r="AT68" s="74">
        <v>50</v>
      </c>
      <c r="AU68" s="63" t="s">
        <v>133</v>
      </c>
      <c r="AV68" s="22">
        <f t="shared" si="44"/>
        <v>68</v>
      </c>
      <c r="AW68" s="74">
        <v>50</v>
      </c>
      <c r="AX68" s="63" t="s">
        <v>133</v>
      </c>
      <c r="AY68" s="22">
        <f t="shared" si="81"/>
        <v>62</v>
      </c>
      <c r="AZ68" s="74">
        <v>50</v>
      </c>
      <c r="BA68" s="63" t="s">
        <v>133</v>
      </c>
      <c r="BB68" s="22">
        <f t="shared" si="31"/>
        <v>75</v>
      </c>
      <c r="BC68" s="74">
        <v>50</v>
      </c>
      <c r="BD68" s="63" t="s">
        <v>133</v>
      </c>
      <c r="BE68" s="120" t="s">
        <v>181</v>
      </c>
      <c r="BF68" s="120" t="s">
        <v>140</v>
      </c>
      <c r="BG68" s="22">
        <v>61</v>
      </c>
      <c r="BH68" s="74">
        <v>50</v>
      </c>
      <c r="BI68" s="63" t="s">
        <v>133</v>
      </c>
      <c r="BJ68" s="22">
        <f t="shared" si="46"/>
        <v>74</v>
      </c>
      <c r="BK68" s="74">
        <v>50</v>
      </c>
      <c r="BL68" s="63" t="s">
        <v>133</v>
      </c>
      <c r="BM68" s="22">
        <f t="shared" si="82"/>
        <v>68</v>
      </c>
      <c r="BN68" s="74">
        <v>50</v>
      </c>
      <c r="BO68" s="63" t="s">
        <v>133</v>
      </c>
      <c r="BP68" s="22">
        <f t="shared" si="48"/>
        <v>81</v>
      </c>
      <c r="BQ68" s="74">
        <v>50</v>
      </c>
      <c r="BR68" s="63" t="s">
        <v>133</v>
      </c>
      <c r="BS68" s="22">
        <v>61</v>
      </c>
      <c r="BT68" s="74">
        <v>50</v>
      </c>
      <c r="BU68" s="63" t="s">
        <v>133</v>
      </c>
      <c r="BV68" s="22">
        <f t="shared" si="49"/>
        <v>74</v>
      </c>
      <c r="BW68" s="74">
        <v>50</v>
      </c>
      <c r="BX68" s="63" t="s">
        <v>133</v>
      </c>
      <c r="BY68" s="22">
        <f t="shared" si="83"/>
        <v>68</v>
      </c>
      <c r="BZ68" s="74">
        <v>50</v>
      </c>
      <c r="CA68" s="63" t="s">
        <v>133</v>
      </c>
      <c r="CB68" s="22">
        <f t="shared" si="51"/>
        <v>81</v>
      </c>
      <c r="CC68" s="74">
        <v>50</v>
      </c>
      <c r="CD68" s="63" t="s">
        <v>133</v>
      </c>
      <c r="CE68" s="120" t="s">
        <v>181</v>
      </c>
      <c r="CF68" s="120" t="s">
        <v>140</v>
      </c>
      <c r="CG68" s="232">
        <v>61</v>
      </c>
      <c r="CH68" s="74">
        <v>50</v>
      </c>
      <c r="CI68" s="63" t="s">
        <v>133</v>
      </c>
      <c r="CJ68" s="22">
        <f t="shared" si="18"/>
        <v>74</v>
      </c>
      <c r="CK68" s="74">
        <v>50</v>
      </c>
      <c r="CL68" s="63" t="s">
        <v>133</v>
      </c>
      <c r="CM68" s="22">
        <f t="shared" si="84"/>
        <v>68</v>
      </c>
      <c r="CN68" s="74">
        <v>50</v>
      </c>
      <c r="CO68" s="63" t="s">
        <v>133</v>
      </c>
      <c r="CP68" s="22">
        <f t="shared" si="20"/>
        <v>81</v>
      </c>
      <c r="CQ68" s="74">
        <v>50</v>
      </c>
      <c r="CR68" s="63" t="s">
        <v>133</v>
      </c>
      <c r="CS68" s="232">
        <v>61</v>
      </c>
      <c r="CT68" s="74">
        <v>50</v>
      </c>
      <c r="CU68" s="63" t="s">
        <v>133</v>
      </c>
      <c r="CV68" s="22">
        <f t="shared" si="21"/>
        <v>74</v>
      </c>
      <c r="CW68" s="74">
        <v>50</v>
      </c>
      <c r="CX68" s="63" t="s">
        <v>133</v>
      </c>
      <c r="CY68" s="22">
        <f t="shared" si="85"/>
        <v>68</v>
      </c>
      <c r="CZ68" s="74">
        <v>50</v>
      </c>
      <c r="DA68" s="63" t="s">
        <v>133</v>
      </c>
      <c r="DB68" s="22">
        <f t="shared" si="23"/>
        <v>81</v>
      </c>
      <c r="DC68" s="74">
        <v>50</v>
      </c>
      <c r="DD68" s="63" t="s">
        <v>133</v>
      </c>
    </row>
    <row r="69" spans="1:108" ht="16.5" thickBot="1" x14ac:dyDescent="0.25">
      <c r="A69" s="445"/>
      <c r="B69" s="6" t="s">
        <v>72</v>
      </c>
      <c r="C69" s="10" t="s">
        <v>208</v>
      </c>
      <c r="D69" s="120" t="s">
        <v>179</v>
      </c>
      <c r="E69" s="120" t="s">
        <v>181</v>
      </c>
      <c r="F69" s="120" t="s">
        <v>141</v>
      </c>
      <c r="G69" s="232">
        <v>49</v>
      </c>
      <c r="H69" s="74">
        <v>1</v>
      </c>
      <c r="I69" s="63" t="s">
        <v>132</v>
      </c>
      <c r="J69" s="22">
        <f t="shared" si="24"/>
        <v>62</v>
      </c>
      <c r="K69" s="74">
        <v>1</v>
      </c>
      <c r="L69" s="63" t="s">
        <v>132</v>
      </c>
      <c r="M69" s="22">
        <f t="shared" si="78"/>
        <v>56</v>
      </c>
      <c r="N69" s="74">
        <v>1</v>
      </c>
      <c r="O69" s="63" t="s">
        <v>132</v>
      </c>
      <c r="P69" s="22">
        <f t="shared" si="25"/>
        <v>69</v>
      </c>
      <c r="Q69" s="74">
        <v>1</v>
      </c>
      <c r="R69" s="63" t="s">
        <v>132</v>
      </c>
      <c r="S69" s="232">
        <v>49</v>
      </c>
      <c r="T69" s="74">
        <v>1</v>
      </c>
      <c r="U69" s="63" t="s">
        <v>132</v>
      </c>
      <c r="V69" s="22">
        <f t="shared" si="39"/>
        <v>62</v>
      </c>
      <c r="W69" s="74">
        <v>1</v>
      </c>
      <c r="X69" s="63" t="s">
        <v>132</v>
      </c>
      <c r="Y69" s="22">
        <f t="shared" si="79"/>
        <v>56</v>
      </c>
      <c r="Z69" s="74">
        <v>1</v>
      </c>
      <c r="AA69" s="63" t="s">
        <v>132</v>
      </c>
      <c r="AB69" s="22">
        <f t="shared" si="41"/>
        <v>69</v>
      </c>
      <c r="AC69" s="74">
        <v>1</v>
      </c>
      <c r="AD69" s="63" t="s">
        <v>132</v>
      </c>
      <c r="AE69" s="120" t="s">
        <v>181</v>
      </c>
      <c r="AF69" s="120" t="s">
        <v>141</v>
      </c>
      <c r="AG69" s="22">
        <v>50</v>
      </c>
      <c r="AH69" s="74">
        <v>1</v>
      </c>
      <c r="AI69" s="63" t="s">
        <v>132</v>
      </c>
      <c r="AJ69" s="22">
        <f t="shared" si="42"/>
        <v>63</v>
      </c>
      <c r="AK69" s="74">
        <v>1</v>
      </c>
      <c r="AL69" s="63" t="s">
        <v>132</v>
      </c>
      <c r="AM69" s="22">
        <f t="shared" si="80"/>
        <v>57</v>
      </c>
      <c r="AN69" s="74">
        <v>1</v>
      </c>
      <c r="AO69" s="63" t="s">
        <v>132</v>
      </c>
      <c r="AP69" s="22">
        <f t="shared" si="29"/>
        <v>70</v>
      </c>
      <c r="AQ69" s="74">
        <v>1</v>
      </c>
      <c r="AR69" s="63" t="s">
        <v>132</v>
      </c>
      <c r="AS69" s="22">
        <v>50</v>
      </c>
      <c r="AT69" s="74">
        <v>1</v>
      </c>
      <c r="AU69" s="63" t="s">
        <v>132</v>
      </c>
      <c r="AV69" s="22">
        <f t="shared" si="44"/>
        <v>63</v>
      </c>
      <c r="AW69" s="74">
        <v>1</v>
      </c>
      <c r="AX69" s="63" t="s">
        <v>132</v>
      </c>
      <c r="AY69" s="22">
        <f t="shared" si="81"/>
        <v>57</v>
      </c>
      <c r="AZ69" s="74">
        <v>1</v>
      </c>
      <c r="BA69" s="63" t="s">
        <v>132</v>
      </c>
      <c r="BB69" s="22">
        <f t="shared" si="31"/>
        <v>70</v>
      </c>
      <c r="BC69" s="74">
        <v>1</v>
      </c>
      <c r="BD69" s="63" t="s">
        <v>132</v>
      </c>
      <c r="BE69" s="120" t="s">
        <v>181</v>
      </c>
      <c r="BF69" s="120" t="s">
        <v>140</v>
      </c>
      <c r="BG69" s="22">
        <v>54</v>
      </c>
      <c r="BH69" s="74">
        <v>1</v>
      </c>
      <c r="BI69" s="63" t="s">
        <v>132</v>
      </c>
      <c r="BJ69" s="22">
        <f t="shared" si="46"/>
        <v>67</v>
      </c>
      <c r="BK69" s="74">
        <v>1</v>
      </c>
      <c r="BL69" s="63" t="s">
        <v>132</v>
      </c>
      <c r="BM69" s="22">
        <f t="shared" si="82"/>
        <v>61</v>
      </c>
      <c r="BN69" s="74">
        <v>1</v>
      </c>
      <c r="BO69" s="63" t="s">
        <v>132</v>
      </c>
      <c r="BP69" s="22">
        <f t="shared" si="48"/>
        <v>74</v>
      </c>
      <c r="BQ69" s="74">
        <v>1</v>
      </c>
      <c r="BR69" s="63" t="s">
        <v>132</v>
      </c>
      <c r="BS69" s="22">
        <v>54</v>
      </c>
      <c r="BT69" s="74">
        <v>1</v>
      </c>
      <c r="BU69" s="63" t="s">
        <v>132</v>
      </c>
      <c r="BV69" s="22">
        <f t="shared" si="49"/>
        <v>67</v>
      </c>
      <c r="BW69" s="74">
        <v>1</v>
      </c>
      <c r="BX69" s="63" t="s">
        <v>132</v>
      </c>
      <c r="BY69" s="22">
        <f t="shared" si="83"/>
        <v>61</v>
      </c>
      <c r="BZ69" s="74">
        <v>1</v>
      </c>
      <c r="CA69" s="63" t="s">
        <v>132</v>
      </c>
      <c r="CB69" s="22">
        <f t="shared" si="51"/>
        <v>74</v>
      </c>
      <c r="CC69" s="74">
        <v>1</v>
      </c>
      <c r="CD69" s="63" t="s">
        <v>132</v>
      </c>
      <c r="CE69" s="120" t="s">
        <v>181</v>
      </c>
      <c r="CF69" s="120" t="s">
        <v>140</v>
      </c>
      <c r="CG69" s="232">
        <v>54</v>
      </c>
      <c r="CH69" s="74">
        <v>1</v>
      </c>
      <c r="CI69" s="63" t="s">
        <v>132</v>
      </c>
      <c r="CJ69" s="22">
        <f t="shared" si="18"/>
        <v>67</v>
      </c>
      <c r="CK69" s="74">
        <v>1</v>
      </c>
      <c r="CL69" s="63" t="s">
        <v>132</v>
      </c>
      <c r="CM69" s="22">
        <f t="shared" si="84"/>
        <v>61</v>
      </c>
      <c r="CN69" s="74">
        <v>1</v>
      </c>
      <c r="CO69" s="63" t="s">
        <v>132</v>
      </c>
      <c r="CP69" s="22">
        <f t="shared" si="20"/>
        <v>74</v>
      </c>
      <c r="CQ69" s="74">
        <v>1</v>
      </c>
      <c r="CR69" s="63" t="s">
        <v>132</v>
      </c>
      <c r="CS69" s="232">
        <v>54</v>
      </c>
      <c r="CT69" s="74">
        <v>1</v>
      </c>
      <c r="CU69" s="63" t="s">
        <v>132</v>
      </c>
      <c r="CV69" s="22">
        <f t="shared" si="21"/>
        <v>67</v>
      </c>
      <c r="CW69" s="74">
        <v>1</v>
      </c>
      <c r="CX69" s="63" t="s">
        <v>132</v>
      </c>
      <c r="CY69" s="22">
        <f t="shared" si="85"/>
        <v>61</v>
      </c>
      <c r="CZ69" s="74">
        <v>1</v>
      </c>
      <c r="DA69" s="63" t="s">
        <v>132</v>
      </c>
      <c r="DB69" s="22">
        <f t="shared" si="23"/>
        <v>74</v>
      </c>
      <c r="DC69" s="74">
        <v>1</v>
      </c>
      <c r="DD69" s="63" t="s">
        <v>132</v>
      </c>
    </row>
    <row r="70" spans="1:108" ht="16.5" thickBot="1" x14ac:dyDescent="0.25">
      <c r="A70" s="445"/>
      <c r="B70" s="6" t="s">
        <v>74</v>
      </c>
      <c r="C70" s="10" t="s">
        <v>180</v>
      </c>
      <c r="D70" s="120" t="s">
        <v>10</v>
      </c>
      <c r="E70" s="120" t="s">
        <v>189</v>
      </c>
      <c r="F70" s="120" t="s">
        <v>141</v>
      </c>
      <c r="G70" s="235">
        <v>48</v>
      </c>
      <c r="H70" s="75">
        <v>60</v>
      </c>
      <c r="I70" s="63" t="s">
        <v>133</v>
      </c>
      <c r="J70" s="26">
        <f t="shared" si="24"/>
        <v>61</v>
      </c>
      <c r="K70" s="75">
        <v>60</v>
      </c>
      <c r="L70" s="63" t="s">
        <v>133</v>
      </c>
      <c r="M70" s="26">
        <f t="shared" si="78"/>
        <v>55</v>
      </c>
      <c r="N70" s="75">
        <v>60</v>
      </c>
      <c r="O70" s="63" t="s">
        <v>133</v>
      </c>
      <c r="P70" s="26">
        <f t="shared" si="25"/>
        <v>68</v>
      </c>
      <c r="Q70" s="75">
        <v>60</v>
      </c>
      <c r="R70" s="63" t="s">
        <v>133</v>
      </c>
      <c r="S70" s="235">
        <v>48</v>
      </c>
      <c r="T70" s="75">
        <v>60</v>
      </c>
      <c r="U70" s="63" t="s">
        <v>133</v>
      </c>
      <c r="V70" s="26">
        <f t="shared" si="39"/>
        <v>61</v>
      </c>
      <c r="W70" s="75">
        <v>60</v>
      </c>
      <c r="X70" s="63" t="s">
        <v>133</v>
      </c>
      <c r="Y70" s="26">
        <f t="shared" si="79"/>
        <v>55</v>
      </c>
      <c r="Z70" s="75">
        <v>60</v>
      </c>
      <c r="AA70" s="63" t="s">
        <v>133</v>
      </c>
      <c r="AB70" s="26">
        <f t="shared" si="41"/>
        <v>68</v>
      </c>
      <c r="AC70" s="75">
        <v>60</v>
      </c>
      <c r="AD70" s="63" t="s">
        <v>133</v>
      </c>
      <c r="AE70" s="120" t="s">
        <v>189</v>
      </c>
      <c r="AF70" s="120" t="s">
        <v>141</v>
      </c>
      <c r="AG70" s="26">
        <v>49</v>
      </c>
      <c r="AH70" s="75">
        <v>62</v>
      </c>
      <c r="AI70" s="63" t="s">
        <v>133</v>
      </c>
      <c r="AJ70" s="26">
        <f t="shared" si="42"/>
        <v>62</v>
      </c>
      <c r="AK70" s="75">
        <v>62</v>
      </c>
      <c r="AL70" s="63" t="s">
        <v>133</v>
      </c>
      <c r="AM70" s="26">
        <f t="shared" si="80"/>
        <v>56</v>
      </c>
      <c r="AN70" s="75">
        <v>62</v>
      </c>
      <c r="AO70" s="63" t="s">
        <v>133</v>
      </c>
      <c r="AP70" s="26">
        <f t="shared" si="29"/>
        <v>69</v>
      </c>
      <c r="AQ70" s="75">
        <v>62</v>
      </c>
      <c r="AR70" s="63" t="s">
        <v>133</v>
      </c>
      <c r="AS70" s="26">
        <v>49</v>
      </c>
      <c r="AT70" s="75">
        <v>62</v>
      </c>
      <c r="AU70" s="63" t="s">
        <v>133</v>
      </c>
      <c r="AV70" s="26">
        <f t="shared" si="44"/>
        <v>62</v>
      </c>
      <c r="AW70" s="75">
        <v>62</v>
      </c>
      <c r="AX70" s="63" t="s">
        <v>133</v>
      </c>
      <c r="AY70" s="26">
        <f t="shared" si="81"/>
        <v>56</v>
      </c>
      <c r="AZ70" s="75">
        <v>62</v>
      </c>
      <c r="BA70" s="63" t="s">
        <v>133</v>
      </c>
      <c r="BB70" s="26">
        <f t="shared" si="31"/>
        <v>69</v>
      </c>
      <c r="BC70" s="75">
        <v>62</v>
      </c>
      <c r="BD70" s="63" t="s">
        <v>133</v>
      </c>
      <c r="BE70" s="120" t="s">
        <v>189</v>
      </c>
      <c r="BF70" s="120" t="s">
        <v>140</v>
      </c>
      <c r="BG70" s="26">
        <v>53</v>
      </c>
      <c r="BH70" s="75">
        <v>63</v>
      </c>
      <c r="BI70" s="63" t="s">
        <v>133</v>
      </c>
      <c r="BJ70" s="26">
        <f t="shared" si="46"/>
        <v>66</v>
      </c>
      <c r="BK70" s="75">
        <v>63</v>
      </c>
      <c r="BL70" s="63" t="s">
        <v>133</v>
      </c>
      <c r="BM70" s="26">
        <f t="shared" si="82"/>
        <v>60</v>
      </c>
      <c r="BN70" s="75">
        <v>63</v>
      </c>
      <c r="BO70" s="63" t="s">
        <v>133</v>
      </c>
      <c r="BP70" s="26">
        <f t="shared" si="48"/>
        <v>73</v>
      </c>
      <c r="BQ70" s="75">
        <v>63</v>
      </c>
      <c r="BR70" s="63" t="s">
        <v>133</v>
      </c>
      <c r="BS70" s="26">
        <v>53</v>
      </c>
      <c r="BT70" s="75">
        <v>63</v>
      </c>
      <c r="BU70" s="63" t="s">
        <v>133</v>
      </c>
      <c r="BV70" s="26">
        <f t="shared" si="49"/>
        <v>66</v>
      </c>
      <c r="BW70" s="75">
        <v>63</v>
      </c>
      <c r="BX70" s="63" t="s">
        <v>133</v>
      </c>
      <c r="BY70" s="26">
        <f t="shared" si="83"/>
        <v>60</v>
      </c>
      <c r="BZ70" s="75">
        <v>63</v>
      </c>
      <c r="CA70" s="63" t="s">
        <v>133</v>
      </c>
      <c r="CB70" s="26">
        <f t="shared" si="51"/>
        <v>73</v>
      </c>
      <c r="CC70" s="75">
        <v>63</v>
      </c>
      <c r="CD70" s="63" t="s">
        <v>133</v>
      </c>
      <c r="CE70" s="120" t="s">
        <v>189</v>
      </c>
      <c r="CF70" s="120" t="s">
        <v>140</v>
      </c>
      <c r="CG70" s="235">
        <v>53</v>
      </c>
      <c r="CH70" s="75">
        <v>64</v>
      </c>
      <c r="CI70" s="63" t="s">
        <v>133</v>
      </c>
      <c r="CJ70" s="26">
        <f t="shared" si="18"/>
        <v>66</v>
      </c>
      <c r="CK70" s="75">
        <v>64</v>
      </c>
      <c r="CL70" s="63" t="s">
        <v>133</v>
      </c>
      <c r="CM70" s="26">
        <f t="shared" si="84"/>
        <v>60</v>
      </c>
      <c r="CN70" s="75">
        <v>64</v>
      </c>
      <c r="CO70" s="63" t="s">
        <v>133</v>
      </c>
      <c r="CP70" s="26">
        <f t="shared" si="20"/>
        <v>73</v>
      </c>
      <c r="CQ70" s="75">
        <v>64</v>
      </c>
      <c r="CR70" s="63" t="s">
        <v>133</v>
      </c>
      <c r="CS70" s="235">
        <v>53</v>
      </c>
      <c r="CT70" s="75">
        <v>64</v>
      </c>
      <c r="CU70" s="63" t="s">
        <v>133</v>
      </c>
      <c r="CV70" s="26">
        <f t="shared" si="21"/>
        <v>66</v>
      </c>
      <c r="CW70" s="75">
        <v>64</v>
      </c>
      <c r="CX70" s="63" t="s">
        <v>133</v>
      </c>
      <c r="CY70" s="26">
        <f t="shared" si="85"/>
        <v>60</v>
      </c>
      <c r="CZ70" s="75">
        <v>64</v>
      </c>
      <c r="DA70" s="63" t="s">
        <v>133</v>
      </c>
      <c r="DB70" s="26">
        <f t="shared" si="23"/>
        <v>73</v>
      </c>
      <c r="DC70" s="75">
        <v>64</v>
      </c>
      <c r="DD70" s="63" t="s">
        <v>133</v>
      </c>
    </row>
    <row r="71" spans="1:108" ht="16.5" thickBot="1" x14ac:dyDescent="0.25">
      <c r="A71" s="445"/>
      <c r="B71" s="6" t="s">
        <v>75</v>
      </c>
      <c r="C71" s="10" t="s">
        <v>180</v>
      </c>
      <c r="D71" s="120" t="s">
        <v>10</v>
      </c>
      <c r="E71" s="120" t="s">
        <v>189</v>
      </c>
      <c r="F71" s="120" t="s">
        <v>136</v>
      </c>
      <c r="G71" s="232">
        <v>43</v>
      </c>
      <c r="H71" s="74" t="s">
        <v>4</v>
      </c>
      <c r="I71" s="63" t="s">
        <v>133</v>
      </c>
      <c r="J71" s="22">
        <f>G71+13</f>
        <v>56</v>
      </c>
      <c r="K71" s="167">
        <v>68</v>
      </c>
      <c r="L71" s="181" t="s">
        <v>133</v>
      </c>
      <c r="M71" s="22">
        <f t="shared" si="78"/>
        <v>50</v>
      </c>
      <c r="N71" s="74" t="s">
        <v>4</v>
      </c>
      <c r="O71" s="63" t="s">
        <v>133</v>
      </c>
      <c r="P71" s="22">
        <f>M71+13</f>
        <v>63</v>
      </c>
      <c r="Q71" s="167">
        <v>68</v>
      </c>
      <c r="R71" s="181" t="s">
        <v>133</v>
      </c>
      <c r="S71" s="232">
        <v>43</v>
      </c>
      <c r="T71" s="74" t="s">
        <v>4</v>
      </c>
      <c r="U71" s="63" t="s">
        <v>133</v>
      </c>
      <c r="V71" s="22">
        <f>S71+13</f>
        <v>56</v>
      </c>
      <c r="W71" s="167">
        <v>68</v>
      </c>
      <c r="X71" s="181" t="s">
        <v>133</v>
      </c>
      <c r="Y71" s="22">
        <f t="shared" si="79"/>
        <v>50</v>
      </c>
      <c r="Z71" s="74" t="s">
        <v>4</v>
      </c>
      <c r="AA71" s="63" t="s">
        <v>133</v>
      </c>
      <c r="AB71" s="22">
        <f>Y71+13</f>
        <v>63</v>
      </c>
      <c r="AC71" s="167">
        <v>68</v>
      </c>
      <c r="AD71" s="181" t="s">
        <v>133</v>
      </c>
      <c r="AE71" s="421" t="s">
        <v>189</v>
      </c>
      <c r="AF71" s="421" t="s">
        <v>136</v>
      </c>
      <c r="AG71" s="22">
        <v>43</v>
      </c>
      <c r="AH71" s="74" t="s">
        <v>4</v>
      </c>
      <c r="AI71" s="63" t="s">
        <v>133</v>
      </c>
      <c r="AJ71" s="22">
        <f>AG71+13</f>
        <v>56</v>
      </c>
      <c r="AK71" s="167">
        <v>68</v>
      </c>
      <c r="AL71" s="181" t="s">
        <v>133</v>
      </c>
      <c r="AM71" s="22">
        <f t="shared" si="80"/>
        <v>50</v>
      </c>
      <c r="AN71" s="74" t="s">
        <v>4</v>
      </c>
      <c r="AO71" s="63" t="s">
        <v>133</v>
      </c>
      <c r="AP71" s="22">
        <f>AM71+13</f>
        <v>63</v>
      </c>
      <c r="AQ71" s="167">
        <v>68</v>
      </c>
      <c r="AR71" s="181" t="s">
        <v>133</v>
      </c>
      <c r="AS71" s="22">
        <v>43</v>
      </c>
      <c r="AT71" s="74" t="s">
        <v>4</v>
      </c>
      <c r="AU71" s="63" t="s">
        <v>133</v>
      </c>
      <c r="AV71" s="22">
        <f>AS71+13</f>
        <v>56</v>
      </c>
      <c r="AW71" s="167">
        <v>68</v>
      </c>
      <c r="AX71" s="181" t="s">
        <v>133</v>
      </c>
      <c r="AY71" s="22">
        <f t="shared" si="81"/>
        <v>50</v>
      </c>
      <c r="AZ71" s="74" t="s">
        <v>4</v>
      </c>
      <c r="BA71" s="63" t="s">
        <v>133</v>
      </c>
      <c r="BB71" s="22">
        <f>AY71+13</f>
        <v>63</v>
      </c>
      <c r="BC71" s="167">
        <v>68</v>
      </c>
      <c r="BD71" s="181" t="s">
        <v>133</v>
      </c>
      <c r="BE71" s="120" t="s">
        <v>189</v>
      </c>
      <c r="BF71" s="120" t="s">
        <v>140</v>
      </c>
      <c r="BG71" s="22">
        <v>47</v>
      </c>
      <c r="BH71" s="74" t="s">
        <v>4</v>
      </c>
      <c r="BI71" s="63" t="s">
        <v>133</v>
      </c>
      <c r="BJ71" s="22">
        <f>BG71+13</f>
        <v>60</v>
      </c>
      <c r="BK71" s="167">
        <v>68</v>
      </c>
      <c r="BL71" s="181" t="s">
        <v>133</v>
      </c>
      <c r="BM71" s="22">
        <f t="shared" si="82"/>
        <v>54</v>
      </c>
      <c r="BN71" s="74" t="s">
        <v>4</v>
      </c>
      <c r="BO71" s="63" t="s">
        <v>133</v>
      </c>
      <c r="BP71" s="22">
        <f>BM71+13</f>
        <v>67</v>
      </c>
      <c r="BQ71" s="167">
        <v>68</v>
      </c>
      <c r="BR71" s="181" t="s">
        <v>133</v>
      </c>
      <c r="BS71" s="22">
        <v>47</v>
      </c>
      <c r="BT71" s="74" t="s">
        <v>4</v>
      </c>
      <c r="BU71" s="63" t="s">
        <v>133</v>
      </c>
      <c r="BV71" s="22">
        <f>BS71+13</f>
        <v>60</v>
      </c>
      <c r="BW71" s="167">
        <v>68</v>
      </c>
      <c r="BX71" s="181" t="s">
        <v>133</v>
      </c>
      <c r="BY71" s="22">
        <f t="shared" si="83"/>
        <v>54</v>
      </c>
      <c r="BZ71" s="74" t="s">
        <v>4</v>
      </c>
      <c r="CA71" s="63" t="s">
        <v>133</v>
      </c>
      <c r="CB71" s="22">
        <f>BY71+13</f>
        <v>67</v>
      </c>
      <c r="CC71" s="167">
        <v>68</v>
      </c>
      <c r="CD71" s="181" t="s">
        <v>133</v>
      </c>
      <c r="CE71" s="120" t="s">
        <v>189</v>
      </c>
      <c r="CF71" s="120" t="s">
        <v>140</v>
      </c>
      <c r="CG71" s="232">
        <v>47</v>
      </c>
      <c r="CH71" s="74" t="s">
        <v>4</v>
      </c>
      <c r="CI71" s="63" t="s">
        <v>133</v>
      </c>
      <c r="CJ71" s="22">
        <f>CG71+13</f>
        <v>60</v>
      </c>
      <c r="CK71" s="167">
        <v>68</v>
      </c>
      <c r="CL71" s="181" t="s">
        <v>133</v>
      </c>
      <c r="CM71" s="22">
        <f t="shared" si="84"/>
        <v>54</v>
      </c>
      <c r="CN71" s="74" t="s">
        <v>4</v>
      </c>
      <c r="CO71" s="63" t="s">
        <v>133</v>
      </c>
      <c r="CP71" s="22">
        <f>CM71+13</f>
        <v>67</v>
      </c>
      <c r="CQ71" s="167">
        <v>68</v>
      </c>
      <c r="CR71" s="181" t="s">
        <v>133</v>
      </c>
      <c r="CS71" s="232">
        <v>47</v>
      </c>
      <c r="CT71" s="74" t="s">
        <v>4</v>
      </c>
      <c r="CU71" s="63" t="s">
        <v>133</v>
      </c>
      <c r="CV71" s="22">
        <f>CS71+13</f>
        <v>60</v>
      </c>
      <c r="CW71" s="167">
        <v>68</v>
      </c>
      <c r="CX71" s="181" t="s">
        <v>133</v>
      </c>
      <c r="CY71" s="22">
        <f t="shared" si="85"/>
        <v>54</v>
      </c>
      <c r="CZ71" s="74" t="s">
        <v>4</v>
      </c>
      <c r="DA71" s="63" t="s">
        <v>133</v>
      </c>
      <c r="DB71" s="22">
        <f>CY71+13</f>
        <v>67</v>
      </c>
      <c r="DC71" s="167">
        <v>68</v>
      </c>
      <c r="DD71" s="181" t="s">
        <v>133</v>
      </c>
    </row>
    <row r="72" spans="1:108" ht="16.5" thickBot="1" x14ac:dyDescent="0.25">
      <c r="A72" s="445"/>
      <c r="B72" s="6" t="s">
        <v>77</v>
      </c>
      <c r="C72" s="10" t="s">
        <v>202</v>
      </c>
      <c r="D72" s="120" t="s">
        <v>179</v>
      </c>
      <c r="E72" s="120" t="s">
        <v>182</v>
      </c>
      <c r="F72" s="120" t="s">
        <v>141</v>
      </c>
      <c r="G72" s="237">
        <v>43</v>
      </c>
      <c r="H72" s="77">
        <v>1</v>
      </c>
      <c r="I72" s="111" t="s">
        <v>132</v>
      </c>
      <c r="J72" s="31">
        <f t="shared" ref="J72:J92" si="86">G72+10</f>
        <v>53</v>
      </c>
      <c r="K72" s="77">
        <v>1</v>
      </c>
      <c r="L72" s="111" t="s">
        <v>132</v>
      </c>
      <c r="M72" s="31">
        <f t="shared" si="78"/>
        <v>50</v>
      </c>
      <c r="N72" s="77">
        <v>1</v>
      </c>
      <c r="O72" s="111" t="s">
        <v>132</v>
      </c>
      <c r="P72" s="31">
        <f t="shared" ref="P72:P92" si="87">M72+10</f>
        <v>60</v>
      </c>
      <c r="Q72" s="77">
        <v>1</v>
      </c>
      <c r="R72" s="111" t="s">
        <v>132</v>
      </c>
      <c r="S72" s="237">
        <v>43</v>
      </c>
      <c r="T72" s="77">
        <v>1</v>
      </c>
      <c r="U72" s="111" t="s">
        <v>132</v>
      </c>
      <c r="V72" s="31">
        <f t="shared" ref="V72:V86" si="88">S72+10</f>
        <v>53</v>
      </c>
      <c r="W72" s="77">
        <v>1</v>
      </c>
      <c r="X72" s="111" t="s">
        <v>132</v>
      </c>
      <c r="Y72" s="31">
        <f t="shared" si="79"/>
        <v>50</v>
      </c>
      <c r="Z72" s="77">
        <v>1</v>
      </c>
      <c r="AA72" s="111" t="s">
        <v>132</v>
      </c>
      <c r="AB72" s="31">
        <f t="shared" ref="AB72:AB86" si="89">Y72+10</f>
        <v>60</v>
      </c>
      <c r="AC72" s="77">
        <v>1</v>
      </c>
      <c r="AD72" s="111" t="s">
        <v>132</v>
      </c>
      <c r="AE72" s="120" t="s">
        <v>182</v>
      </c>
      <c r="AF72" s="120" t="s">
        <v>141</v>
      </c>
      <c r="AG72" s="31">
        <v>43</v>
      </c>
      <c r="AH72" s="77">
        <v>1</v>
      </c>
      <c r="AI72" s="111" t="s">
        <v>132</v>
      </c>
      <c r="AJ72" s="31">
        <f t="shared" ref="AJ72:AJ92" si="90">AG72+10</f>
        <v>53</v>
      </c>
      <c r="AK72" s="77">
        <v>1</v>
      </c>
      <c r="AL72" s="111" t="s">
        <v>132</v>
      </c>
      <c r="AM72" s="31">
        <f t="shared" si="80"/>
        <v>50</v>
      </c>
      <c r="AN72" s="77">
        <v>1</v>
      </c>
      <c r="AO72" s="111" t="s">
        <v>132</v>
      </c>
      <c r="AP72" s="31">
        <f t="shared" ref="AP72:AP92" si="91">AM72+10</f>
        <v>60</v>
      </c>
      <c r="AQ72" s="77">
        <v>1</v>
      </c>
      <c r="AR72" s="111" t="s">
        <v>132</v>
      </c>
      <c r="AS72" s="31">
        <v>43</v>
      </c>
      <c r="AT72" s="77">
        <v>1</v>
      </c>
      <c r="AU72" s="111" t="s">
        <v>132</v>
      </c>
      <c r="AV72" s="31">
        <f t="shared" ref="AV72:AV86" si="92">AS72+10</f>
        <v>53</v>
      </c>
      <c r="AW72" s="77">
        <v>1</v>
      </c>
      <c r="AX72" s="111" t="s">
        <v>132</v>
      </c>
      <c r="AY72" s="31">
        <f t="shared" si="81"/>
        <v>50</v>
      </c>
      <c r="AZ72" s="77">
        <v>1</v>
      </c>
      <c r="BA72" s="111" t="s">
        <v>132</v>
      </c>
      <c r="BB72" s="31">
        <f t="shared" ref="BB72:BB86" si="93">AY72+10</f>
        <v>60</v>
      </c>
      <c r="BC72" s="77">
        <v>1</v>
      </c>
      <c r="BD72" s="111" t="s">
        <v>132</v>
      </c>
      <c r="BE72" s="120" t="s">
        <v>182</v>
      </c>
      <c r="BF72" s="120" t="s">
        <v>141</v>
      </c>
      <c r="BG72" s="31">
        <v>47</v>
      </c>
      <c r="BH72" s="77">
        <v>1</v>
      </c>
      <c r="BI72" s="111" t="s">
        <v>132</v>
      </c>
      <c r="BJ72" s="31">
        <f t="shared" ref="BJ72:BJ92" si="94">BG72+10</f>
        <v>57</v>
      </c>
      <c r="BK72" s="77">
        <v>1</v>
      </c>
      <c r="BL72" s="111" t="s">
        <v>132</v>
      </c>
      <c r="BM72" s="31">
        <f t="shared" si="82"/>
        <v>54</v>
      </c>
      <c r="BN72" s="77">
        <v>1</v>
      </c>
      <c r="BO72" s="111" t="s">
        <v>132</v>
      </c>
      <c r="BP72" s="31">
        <f t="shared" ref="BP72:BP92" si="95">BM72+10</f>
        <v>64</v>
      </c>
      <c r="BQ72" s="77">
        <v>1</v>
      </c>
      <c r="BR72" s="111" t="s">
        <v>132</v>
      </c>
      <c r="BS72" s="31">
        <v>47</v>
      </c>
      <c r="BT72" s="77">
        <v>1</v>
      </c>
      <c r="BU72" s="111" t="s">
        <v>132</v>
      </c>
      <c r="BV72" s="31">
        <f t="shared" ref="BV72:BV86" si="96">BS72+10</f>
        <v>57</v>
      </c>
      <c r="BW72" s="77">
        <v>1</v>
      </c>
      <c r="BX72" s="111" t="s">
        <v>132</v>
      </c>
      <c r="BY72" s="31">
        <f t="shared" si="83"/>
        <v>54</v>
      </c>
      <c r="BZ72" s="77">
        <v>1</v>
      </c>
      <c r="CA72" s="111" t="s">
        <v>132</v>
      </c>
      <c r="CB72" s="31">
        <f t="shared" ref="CB72:CB86" si="97">BY72+10</f>
        <v>64</v>
      </c>
      <c r="CC72" s="77">
        <v>1</v>
      </c>
      <c r="CD72" s="111" t="s">
        <v>132</v>
      </c>
      <c r="CE72" s="120" t="s">
        <v>182</v>
      </c>
      <c r="CF72" s="120" t="s">
        <v>141</v>
      </c>
      <c r="CG72" s="237">
        <v>47</v>
      </c>
      <c r="CH72" s="77">
        <v>1</v>
      </c>
      <c r="CI72" s="111" t="s">
        <v>132</v>
      </c>
      <c r="CJ72" s="31">
        <f t="shared" ref="CJ72:CJ92" si="98">CG72+10</f>
        <v>57</v>
      </c>
      <c r="CK72" s="77">
        <v>1</v>
      </c>
      <c r="CL72" s="111" t="s">
        <v>132</v>
      </c>
      <c r="CM72" s="31">
        <f t="shared" si="84"/>
        <v>54</v>
      </c>
      <c r="CN72" s="77">
        <v>1</v>
      </c>
      <c r="CO72" s="111" t="s">
        <v>132</v>
      </c>
      <c r="CP72" s="31">
        <f t="shared" ref="CP72:CP92" si="99">CM72+10</f>
        <v>64</v>
      </c>
      <c r="CQ72" s="77">
        <v>1</v>
      </c>
      <c r="CR72" s="111" t="s">
        <v>132</v>
      </c>
      <c r="CS72" s="237">
        <v>47</v>
      </c>
      <c r="CT72" s="77">
        <v>1</v>
      </c>
      <c r="CU72" s="111" t="s">
        <v>132</v>
      </c>
      <c r="CV72" s="31">
        <f t="shared" ref="CV72:CV86" si="100">CS72+10</f>
        <v>57</v>
      </c>
      <c r="CW72" s="77">
        <v>1</v>
      </c>
      <c r="CX72" s="111" t="s">
        <v>132</v>
      </c>
      <c r="CY72" s="31">
        <f t="shared" si="85"/>
        <v>54</v>
      </c>
      <c r="CZ72" s="77">
        <v>1</v>
      </c>
      <c r="DA72" s="111" t="s">
        <v>132</v>
      </c>
      <c r="DB72" s="31">
        <f t="shared" ref="DB72:DB86" si="101">CY72+10</f>
        <v>64</v>
      </c>
      <c r="DC72" s="77">
        <v>1</v>
      </c>
      <c r="DD72" s="111" t="s">
        <v>132</v>
      </c>
    </row>
    <row r="73" spans="1:108" ht="16.5" thickBot="1" x14ac:dyDescent="0.25">
      <c r="A73" s="445"/>
      <c r="B73" s="6" t="s">
        <v>79</v>
      </c>
      <c r="C73" s="10" t="s">
        <v>202</v>
      </c>
      <c r="D73" s="120" t="s">
        <v>179</v>
      </c>
      <c r="E73" s="120" t="s">
        <v>4</v>
      </c>
      <c r="F73" s="120" t="s">
        <v>4</v>
      </c>
      <c r="G73" s="237">
        <v>42</v>
      </c>
      <c r="H73" s="77" t="s">
        <v>4</v>
      </c>
      <c r="I73" s="153" t="s">
        <v>130</v>
      </c>
      <c r="J73" s="31">
        <f t="shared" si="86"/>
        <v>52</v>
      </c>
      <c r="K73" s="77" t="s">
        <v>4</v>
      </c>
      <c r="L73" s="153" t="s">
        <v>130</v>
      </c>
      <c r="M73" s="31">
        <f t="shared" si="78"/>
        <v>49</v>
      </c>
      <c r="N73" s="77" t="s">
        <v>4</v>
      </c>
      <c r="O73" s="153" t="s">
        <v>130</v>
      </c>
      <c r="P73" s="31">
        <f t="shared" si="87"/>
        <v>59</v>
      </c>
      <c r="Q73" s="77" t="s">
        <v>4</v>
      </c>
      <c r="R73" s="153" t="s">
        <v>130</v>
      </c>
      <c r="S73" s="237">
        <v>42</v>
      </c>
      <c r="T73" s="77" t="s">
        <v>4</v>
      </c>
      <c r="U73" s="153" t="s">
        <v>130</v>
      </c>
      <c r="V73" s="31">
        <f t="shared" si="88"/>
        <v>52</v>
      </c>
      <c r="W73" s="77" t="s">
        <v>4</v>
      </c>
      <c r="X73" s="153" t="s">
        <v>130</v>
      </c>
      <c r="Y73" s="31">
        <f t="shared" si="79"/>
        <v>49</v>
      </c>
      <c r="Z73" s="77" t="s">
        <v>4</v>
      </c>
      <c r="AA73" s="153" t="s">
        <v>130</v>
      </c>
      <c r="AB73" s="31">
        <f t="shared" si="89"/>
        <v>59</v>
      </c>
      <c r="AC73" s="77" t="s">
        <v>4</v>
      </c>
      <c r="AD73" s="153" t="s">
        <v>130</v>
      </c>
      <c r="AE73" s="120" t="s">
        <v>4</v>
      </c>
      <c r="AF73" s="120" t="s">
        <v>4</v>
      </c>
      <c r="AG73" s="31">
        <v>42</v>
      </c>
      <c r="AH73" s="77" t="s">
        <v>4</v>
      </c>
      <c r="AI73" s="153" t="s">
        <v>130</v>
      </c>
      <c r="AJ73" s="31">
        <f t="shared" si="90"/>
        <v>52</v>
      </c>
      <c r="AK73" s="77" t="s">
        <v>4</v>
      </c>
      <c r="AL73" s="153" t="s">
        <v>130</v>
      </c>
      <c r="AM73" s="31">
        <f t="shared" si="80"/>
        <v>49</v>
      </c>
      <c r="AN73" s="77" t="s">
        <v>4</v>
      </c>
      <c r="AO73" s="153" t="s">
        <v>130</v>
      </c>
      <c r="AP73" s="31">
        <f t="shared" si="91"/>
        <v>59</v>
      </c>
      <c r="AQ73" s="77" t="s">
        <v>4</v>
      </c>
      <c r="AR73" s="153" t="s">
        <v>130</v>
      </c>
      <c r="AS73" s="31">
        <v>42</v>
      </c>
      <c r="AT73" s="77" t="s">
        <v>4</v>
      </c>
      <c r="AU73" s="153" t="s">
        <v>130</v>
      </c>
      <c r="AV73" s="31">
        <f t="shared" si="92"/>
        <v>52</v>
      </c>
      <c r="AW73" s="77" t="s">
        <v>4</v>
      </c>
      <c r="AX73" s="153" t="s">
        <v>130</v>
      </c>
      <c r="AY73" s="31">
        <f t="shared" si="81"/>
        <v>49</v>
      </c>
      <c r="AZ73" s="77" t="s">
        <v>4</v>
      </c>
      <c r="BA73" s="153" t="s">
        <v>130</v>
      </c>
      <c r="BB73" s="31">
        <f t="shared" si="93"/>
        <v>59</v>
      </c>
      <c r="BC73" s="77" t="s">
        <v>4</v>
      </c>
      <c r="BD73" s="153" t="s">
        <v>130</v>
      </c>
      <c r="BE73" s="120" t="s">
        <v>4</v>
      </c>
      <c r="BF73" s="120" t="s">
        <v>4</v>
      </c>
      <c r="BG73" s="31">
        <v>46</v>
      </c>
      <c r="BH73" s="77" t="s">
        <v>4</v>
      </c>
      <c r="BI73" s="153" t="s">
        <v>130</v>
      </c>
      <c r="BJ73" s="31">
        <f t="shared" si="94"/>
        <v>56</v>
      </c>
      <c r="BK73" s="77" t="s">
        <v>4</v>
      </c>
      <c r="BL73" s="153" t="s">
        <v>130</v>
      </c>
      <c r="BM73" s="31">
        <f t="shared" si="82"/>
        <v>53</v>
      </c>
      <c r="BN73" s="77" t="s">
        <v>4</v>
      </c>
      <c r="BO73" s="153" t="s">
        <v>130</v>
      </c>
      <c r="BP73" s="31">
        <f t="shared" si="95"/>
        <v>63</v>
      </c>
      <c r="BQ73" s="77" t="s">
        <v>4</v>
      </c>
      <c r="BR73" s="153" t="s">
        <v>130</v>
      </c>
      <c r="BS73" s="31">
        <v>46</v>
      </c>
      <c r="BT73" s="77" t="s">
        <v>4</v>
      </c>
      <c r="BU73" s="153" t="s">
        <v>130</v>
      </c>
      <c r="BV73" s="31">
        <f t="shared" si="96"/>
        <v>56</v>
      </c>
      <c r="BW73" s="77" t="s">
        <v>4</v>
      </c>
      <c r="BX73" s="153" t="s">
        <v>130</v>
      </c>
      <c r="BY73" s="31">
        <f t="shared" si="83"/>
        <v>53</v>
      </c>
      <c r="BZ73" s="77" t="s">
        <v>4</v>
      </c>
      <c r="CA73" s="153" t="s">
        <v>130</v>
      </c>
      <c r="CB73" s="31">
        <f t="shared" si="97"/>
        <v>63</v>
      </c>
      <c r="CC73" s="77" t="s">
        <v>4</v>
      </c>
      <c r="CD73" s="153" t="s">
        <v>130</v>
      </c>
      <c r="CE73" s="120" t="s">
        <v>4</v>
      </c>
      <c r="CF73" s="120" t="s">
        <v>4</v>
      </c>
      <c r="CG73" s="237">
        <v>46</v>
      </c>
      <c r="CH73" s="77" t="s">
        <v>4</v>
      </c>
      <c r="CI73" s="153" t="s">
        <v>130</v>
      </c>
      <c r="CJ73" s="31">
        <f t="shared" si="98"/>
        <v>56</v>
      </c>
      <c r="CK73" s="77" t="s">
        <v>4</v>
      </c>
      <c r="CL73" s="153" t="s">
        <v>130</v>
      </c>
      <c r="CM73" s="31">
        <f t="shared" si="84"/>
        <v>53</v>
      </c>
      <c r="CN73" s="77" t="s">
        <v>4</v>
      </c>
      <c r="CO73" s="153" t="s">
        <v>130</v>
      </c>
      <c r="CP73" s="31">
        <f t="shared" si="99"/>
        <v>63</v>
      </c>
      <c r="CQ73" s="77" t="s">
        <v>4</v>
      </c>
      <c r="CR73" s="153" t="s">
        <v>130</v>
      </c>
      <c r="CS73" s="237">
        <v>46</v>
      </c>
      <c r="CT73" s="77" t="s">
        <v>4</v>
      </c>
      <c r="CU73" s="153" t="s">
        <v>130</v>
      </c>
      <c r="CV73" s="31">
        <f t="shared" si="100"/>
        <v>56</v>
      </c>
      <c r="CW73" s="77" t="s">
        <v>4</v>
      </c>
      <c r="CX73" s="153" t="s">
        <v>130</v>
      </c>
      <c r="CY73" s="31">
        <f t="shared" si="85"/>
        <v>53</v>
      </c>
      <c r="CZ73" s="77" t="s">
        <v>4</v>
      </c>
      <c r="DA73" s="153" t="s">
        <v>130</v>
      </c>
      <c r="DB73" s="31">
        <f t="shared" si="101"/>
        <v>63</v>
      </c>
      <c r="DC73" s="77" t="s">
        <v>4</v>
      </c>
      <c r="DD73" s="153" t="s">
        <v>130</v>
      </c>
    </row>
    <row r="74" spans="1:108" ht="16.5" thickBot="1" x14ac:dyDescent="0.25">
      <c r="A74" s="445"/>
      <c r="B74" s="6" t="s">
        <v>80</v>
      </c>
      <c r="C74" s="212" t="s">
        <v>100</v>
      </c>
      <c r="D74" s="213" t="s">
        <v>179</v>
      </c>
      <c r="E74" s="120" t="s">
        <v>4</v>
      </c>
      <c r="F74" s="120" t="s">
        <v>4</v>
      </c>
      <c r="G74" s="240">
        <v>42</v>
      </c>
      <c r="H74" s="87" t="s">
        <v>4</v>
      </c>
      <c r="I74" s="112" t="s">
        <v>132</v>
      </c>
      <c r="J74" s="86">
        <f t="shared" si="86"/>
        <v>52</v>
      </c>
      <c r="K74" s="87" t="s">
        <v>4</v>
      </c>
      <c r="L74" s="112" t="s">
        <v>132</v>
      </c>
      <c r="M74" s="86">
        <f>G74+7</f>
        <v>49</v>
      </c>
      <c r="N74" s="194" t="s">
        <v>4</v>
      </c>
      <c r="O74" s="195" t="s">
        <v>132</v>
      </c>
      <c r="P74" s="86">
        <f t="shared" si="87"/>
        <v>59</v>
      </c>
      <c r="Q74" s="194" t="s">
        <v>4</v>
      </c>
      <c r="R74" s="195" t="s">
        <v>132</v>
      </c>
      <c r="S74" s="240">
        <v>42</v>
      </c>
      <c r="T74" s="87" t="s">
        <v>4</v>
      </c>
      <c r="U74" s="112" t="s">
        <v>132</v>
      </c>
      <c r="V74" s="86">
        <f t="shared" si="88"/>
        <v>52</v>
      </c>
      <c r="W74" s="87" t="s">
        <v>4</v>
      </c>
      <c r="X74" s="112" t="s">
        <v>132</v>
      </c>
      <c r="Y74" s="86">
        <f>S74+7</f>
        <v>49</v>
      </c>
      <c r="Z74" s="194" t="s">
        <v>4</v>
      </c>
      <c r="AA74" s="195" t="s">
        <v>132</v>
      </c>
      <c r="AB74" s="86">
        <f t="shared" si="89"/>
        <v>59</v>
      </c>
      <c r="AC74" s="194" t="s">
        <v>4</v>
      </c>
      <c r="AD74" s="195" t="s">
        <v>132</v>
      </c>
      <c r="AE74" s="120" t="s">
        <v>4</v>
      </c>
      <c r="AF74" s="120" t="s">
        <v>4</v>
      </c>
      <c r="AG74" s="86">
        <v>42</v>
      </c>
      <c r="AH74" s="87" t="s">
        <v>4</v>
      </c>
      <c r="AI74" s="112" t="s">
        <v>132</v>
      </c>
      <c r="AJ74" s="86">
        <f t="shared" si="90"/>
        <v>52</v>
      </c>
      <c r="AK74" s="87" t="s">
        <v>4</v>
      </c>
      <c r="AL74" s="112" t="s">
        <v>132</v>
      </c>
      <c r="AM74" s="86">
        <f>AG74+7</f>
        <v>49</v>
      </c>
      <c r="AN74" s="194" t="s">
        <v>4</v>
      </c>
      <c r="AO74" s="195" t="s">
        <v>132</v>
      </c>
      <c r="AP74" s="86">
        <f t="shared" si="91"/>
        <v>59</v>
      </c>
      <c r="AQ74" s="194" t="s">
        <v>4</v>
      </c>
      <c r="AR74" s="195" t="s">
        <v>132</v>
      </c>
      <c r="AS74" s="86">
        <v>42</v>
      </c>
      <c r="AT74" s="87" t="s">
        <v>4</v>
      </c>
      <c r="AU74" s="112" t="s">
        <v>132</v>
      </c>
      <c r="AV74" s="86">
        <f t="shared" si="92"/>
        <v>52</v>
      </c>
      <c r="AW74" s="87" t="s">
        <v>4</v>
      </c>
      <c r="AX74" s="112" t="s">
        <v>132</v>
      </c>
      <c r="AY74" s="86">
        <f>AS74+7</f>
        <v>49</v>
      </c>
      <c r="AZ74" s="194" t="s">
        <v>4</v>
      </c>
      <c r="BA74" s="195" t="s">
        <v>132</v>
      </c>
      <c r="BB74" s="86">
        <f t="shared" si="93"/>
        <v>59</v>
      </c>
      <c r="BC74" s="194" t="s">
        <v>4</v>
      </c>
      <c r="BD74" s="195" t="s">
        <v>132</v>
      </c>
      <c r="BE74" s="120" t="s">
        <v>4</v>
      </c>
      <c r="BF74" s="120" t="s">
        <v>4</v>
      </c>
      <c r="BG74" s="86">
        <v>46</v>
      </c>
      <c r="BH74" s="87" t="s">
        <v>4</v>
      </c>
      <c r="BI74" s="112" t="s">
        <v>132</v>
      </c>
      <c r="BJ74" s="86">
        <f t="shared" si="94"/>
        <v>56</v>
      </c>
      <c r="BK74" s="87" t="s">
        <v>4</v>
      </c>
      <c r="BL74" s="112" t="s">
        <v>132</v>
      </c>
      <c r="BM74" s="86">
        <f>BG74+7</f>
        <v>53</v>
      </c>
      <c r="BN74" s="194" t="s">
        <v>4</v>
      </c>
      <c r="BO74" s="195" t="s">
        <v>132</v>
      </c>
      <c r="BP74" s="86">
        <f t="shared" si="95"/>
        <v>63</v>
      </c>
      <c r="BQ74" s="194" t="s">
        <v>4</v>
      </c>
      <c r="BR74" s="195" t="s">
        <v>132</v>
      </c>
      <c r="BS74" s="86">
        <v>46</v>
      </c>
      <c r="BT74" s="87" t="s">
        <v>4</v>
      </c>
      <c r="BU74" s="112" t="s">
        <v>132</v>
      </c>
      <c r="BV74" s="86">
        <f t="shared" si="96"/>
        <v>56</v>
      </c>
      <c r="BW74" s="87" t="s">
        <v>4</v>
      </c>
      <c r="BX74" s="112" t="s">
        <v>132</v>
      </c>
      <c r="BY74" s="86">
        <f>BS74+7</f>
        <v>53</v>
      </c>
      <c r="BZ74" s="194" t="s">
        <v>4</v>
      </c>
      <c r="CA74" s="195" t="s">
        <v>132</v>
      </c>
      <c r="CB74" s="86">
        <f t="shared" si="97"/>
        <v>63</v>
      </c>
      <c r="CC74" s="194" t="s">
        <v>4</v>
      </c>
      <c r="CD74" s="195" t="s">
        <v>132</v>
      </c>
      <c r="CE74" s="120" t="s">
        <v>4</v>
      </c>
      <c r="CF74" s="120" t="s">
        <v>4</v>
      </c>
      <c r="CG74" s="240">
        <v>46</v>
      </c>
      <c r="CH74" s="87" t="s">
        <v>4</v>
      </c>
      <c r="CI74" s="112" t="s">
        <v>132</v>
      </c>
      <c r="CJ74" s="86">
        <f t="shared" si="98"/>
        <v>56</v>
      </c>
      <c r="CK74" s="87" t="s">
        <v>4</v>
      </c>
      <c r="CL74" s="112" t="s">
        <v>132</v>
      </c>
      <c r="CM74" s="86">
        <f>CG74+7</f>
        <v>53</v>
      </c>
      <c r="CN74" s="194" t="s">
        <v>4</v>
      </c>
      <c r="CO74" s="195" t="s">
        <v>132</v>
      </c>
      <c r="CP74" s="86">
        <f t="shared" si="99"/>
        <v>63</v>
      </c>
      <c r="CQ74" s="194" t="s">
        <v>4</v>
      </c>
      <c r="CR74" s="195" t="s">
        <v>132</v>
      </c>
      <c r="CS74" s="240">
        <v>46</v>
      </c>
      <c r="CT74" s="87" t="s">
        <v>4</v>
      </c>
      <c r="CU74" s="112" t="s">
        <v>132</v>
      </c>
      <c r="CV74" s="86">
        <f t="shared" si="100"/>
        <v>56</v>
      </c>
      <c r="CW74" s="87" t="s">
        <v>4</v>
      </c>
      <c r="CX74" s="112" t="s">
        <v>132</v>
      </c>
      <c r="CY74" s="86">
        <f>CS74+7</f>
        <v>53</v>
      </c>
      <c r="CZ74" s="194" t="s">
        <v>4</v>
      </c>
      <c r="DA74" s="195" t="s">
        <v>132</v>
      </c>
      <c r="DB74" s="86">
        <f t="shared" si="101"/>
        <v>63</v>
      </c>
      <c r="DC74" s="194" t="s">
        <v>4</v>
      </c>
      <c r="DD74" s="195" t="s">
        <v>132</v>
      </c>
    </row>
    <row r="75" spans="1:108" ht="16.5" thickBot="1" x14ac:dyDescent="0.25">
      <c r="A75" s="445"/>
      <c r="B75" s="6" t="s">
        <v>81</v>
      </c>
      <c r="C75" s="10" t="s">
        <v>206</v>
      </c>
      <c r="D75" s="123" t="s">
        <v>179</v>
      </c>
      <c r="E75" s="123" t="s">
        <v>205</v>
      </c>
      <c r="F75" s="123" t="s">
        <v>4</v>
      </c>
      <c r="G75" s="159">
        <v>42</v>
      </c>
      <c r="H75" s="160">
        <v>45</v>
      </c>
      <c r="I75" s="161" t="s">
        <v>130</v>
      </c>
      <c r="J75" s="159">
        <f t="shared" si="86"/>
        <v>52</v>
      </c>
      <c r="K75" s="160">
        <v>45</v>
      </c>
      <c r="L75" s="161" t="s">
        <v>130</v>
      </c>
      <c r="M75" s="159">
        <f>G75+5</f>
        <v>47</v>
      </c>
      <c r="N75" s="160">
        <v>45</v>
      </c>
      <c r="O75" s="161" t="s">
        <v>130</v>
      </c>
      <c r="P75" s="159">
        <f t="shared" si="87"/>
        <v>57</v>
      </c>
      <c r="Q75" s="160">
        <v>45</v>
      </c>
      <c r="R75" s="161" t="s">
        <v>130</v>
      </c>
      <c r="S75" s="159">
        <v>42</v>
      </c>
      <c r="T75" s="160">
        <v>45</v>
      </c>
      <c r="U75" s="161" t="s">
        <v>130</v>
      </c>
      <c r="V75" s="159">
        <f t="shared" si="88"/>
        <v>52</v>
      </c>
      <c r="W75" s="160">
        <v>45</v>
      </c>
      <c r="X75" s="161" t="s">
        <v>130</v>
      </c>
      <c r="Y75" s="159">
        <f>S75+5</f>
        <v>47</v>
      </c>
      <c r="Z75" s="160">
        <v>45</v>
      </c>
      <c r="AA75" s="161" t="s">
        <v>130</v>
      </c>
      <c r="AB75" s="159">
        <f t="shared" si="89"/>
        <v>57</v>
      </c>
      <c r="AC75" s="160">
        <v>45</v>
      </c>
      <c r="AD75" s="161" t="s">
        <v>130</v>
      </c>
      <c r="AE75" s="123" t="s">
        <v>205</v>
      </c>
      <c r="AF75" s="123" t="s">
        <v>4</v>
      </c>
      <c r="AG75" s="159">
        <v>42</v>
      </c>
      <c r="AH75" s="160">
        <v>45</v>
      </c>
      <c r="AI75" s="161" t="s">
        <v>130</v>
      </c>
      <c r="AJ75" s="159">
        <f t="shared" si="90"/>
        <v>52</v>
      </c>
      <c r="AK75" s="160">
        <v>45</v>
      </c>
      <c r="AL75" s="161" t="s">
        <v>130</v>
      </c>
      <c r="AM75" s="159">
        <f>AG75+5</f>
        <v>47</v>
      </c>
      <c r="AN75" s="160">
        <v>45</v>
      </c>
      <c r="AO75" s="161" t="s">
        <v>130</v>
      </c>
      <c r="AP75" s="159">
        <f t="shared" si="91"/>
        <v>57</v>
      </c>
      <c r="AQ75" s="160">
        <v>45</v>
      </c>
      <c r="AR75" s="161" t="s">
        <v>130</v>
      </c>
      <c r="AS75" s="159">
        <v>42</v>
      </c>
      <c r="AT75" s="160">
        <v>45</v>
      </c>
      <c r="AU75" s="161" t="s">
        <v>130</v>
      </c>
      <c r="AV75" s="159">
        <f t="shared" si="92"/>
        <v>52</v>
      </c>
      <c r="AW75" s="160">
        <v>45</v>
      </c>
      <c r="AX75" s="161" t="s">
        <v>130</v>
      </c>
      <c r="AY75" s="159">
        <f>AS75+5</f>
        <v>47</v>
      </c>
      <c r="AZ75" s="160">
        <v>45</v>
      </c>
      <c r="BA75" s="161" t="s">
        <v>130</v>
      </c>
      <c r="BB75" s="159">
        <f t="shared" si="93"/>
        <v>57</v>
      </c>
      <c r="BC75" s="160">
        <v>45</v>
      </c>
      <c r="BD75" s="161" t="s">
        <v>130</v>
      </c>
      <c r="BE75" s="123" t="s">
        <v>205</v>
      </c>
      <c r="BF75" s="123" t="s">
        <v>4</v>
      </c>
      <c r="BG75" s="159">
        <v>46</v>
      </c>
      <c r="BH75" s="160">
        <v>45</v>
      </c>
      <c r="BI75" s="161" t="s">
        <v>130</v>
      </c>
      <c r="BJ75" s="159">
        <f t="shared" si="94"/>
        <v>56</v>
      </c>
      <c r="BK75" s="160">
        <v>45</v>
      </c>
      <c r="BL75" s="161" t="s">
        <v>130</v>
      </c>
      <c r="BM75" s="159">
        <f>BG75+5</f>
        <v>51</v>
      </c>
      <c r="BN75" s="160">
        <v>45</v>
      </c>
      <c r="BO75" s="161" t="s">
        <v>130</v>
      </c>
      <c r="BP75" s="159">
        <f t="shared" si="95"/>
        <v>61</v>
      </c>
      <c r="BQ75" s="160">
        <v>45</v>
      </c>
      <c r="BR75" s="161" t="s">
        <v>130</v>
      </c>
      <c r="BS75" s="159">
        <v>46</v>
      </c>
      <c r="BT75" s="160">
        <v>45</v>
      </c>
      <c r="BU75" s="161" t="s">
        <v>130</v>
      </c>
      <c r="BV75" s="159">
        <f t="shared" si="96"/>
        <v>56</v>
      </c>
      <c r="BW75" s="160">
        <v>45</v>
      </c>
      <c r="BX75" s="161" t="s">
        <v>130</v>
      </c>
      <c r="BY75" s="159">
        <f>BS75+5</f>
        <v>51</v>
      </c>
      <c r="BZ75" s="160">
        <v>45</v>
      </c>
      <c r="CA75" s="161" t="s">
        <v>130</v>
      </c>
      <c r="CB75" s="159">
        <f t="shared" si="97"/>
        <v>61</v>
      </c>
      <c r="CC75" s="160">
        <v>45</v>
      </c>
      <c r="CD75" s="161" t="s">
        <v>130</v>
      </c>
      <c r="CE75" s="123" t="s">
        <v>205</v>
      </c>
      <c r="CF75" s="123" t="s">
        <v>4</v>
      </c>
      <c r="CG75" s="238">
        <v>46</v>
      </c>
      <c r="CH75" s="160">
        <v>45</v>
      </c>
      <c r="CI75" s="161" t="s">
        <v>130</v>
      </c>
      <c r="CJ75" s="159">
        <f t="shared" si="98"/>
        <v>56</v>
      </c>
      <c r="CK75" s="160">
        <v>45</v>
      </c>
      <c r="CL75" s="161" t="s">
        <v>130</v>
      </c>
      <c r="CM75" s="159">
        <f>CG75+5</f>
        <v>51</v>
      </c>
      <c r="CN75" s="160">
        <v>45</v>
      </c>
      <c r="CO75" s="161" t="s">
        <v>130</v>
      </c>
      <c r="CP75" s="159">
        <f t="shared" si="99"/>
        <v>61</v>
      </c>
      <c r="CQ75" s="160">
        <v>45</v>
      </c>
      <c r="CR75" s="161" t="s">
        <v>130</v>
      </c>
      <c r="CS75" s="238">
        <v>46</v>
      </c>
      <c r="CT75" s="160">
        <v>45</v>
      </c>
      <c r="CU75" s="161" t="s">
        <v>130</v>
      </c>
      <c r="CV75" s="159">
        <f t="shared" si="100"/>
        <v>56</v>
      </c>
      <c r="CW75" s="160">
        <v>45</v>
      </c>
      <c r="CX75" s="161" t="s">
        <v>130</v>
      </c>
      <c r="CY75" s="159">
        <f>CS75+5</f>
        <v>51</v>
      </c>
      <c r="CZ75" s="160">
        <v>45</v>
      </c>
      <c r="DA75" s="161" t="s">
        <v>130</v>
      </c>
      <c r="DB75" s="159">
        <f t="shared" si="101"/>
        <v>61</v>
      </c>
      <c r="DC75" s="160">
        <v>45</v>
      </c>
      <c r="DD75" s="161" t="s">
        <v>130</v>
      </c>
    </row>
    <row r="76" spans="1:108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19" t="s">
        <v>4</v>
      </c>
      <c r="F76" s="119" t="s">
        <v>4</v>
      </c>
      <c r="G76" s="150">
        <v>41</v>
      </c>
      <c r="H76" s="151" t="s">
        <v>4</v>
      </c>
      <c r="I76" s="152" t="s">
        <v>131</v>
      </c>
      <c r="J76" s="150">
        <f t="shared" si="86"/>
        <v>51</v>
      </c>
      <c r="K76" s="151" t="s">
        <v>4</v>
      </c>
      <c r="L76" s="152" t="s">
        <v>131</v>
      </c>
      <c r="M76" s="150">
        <f>G76+5</f>
        <v>46</v>
      </c>
      <c r="N76" s="196">
        <v>1.6</v>
      </c>
      <c r="O76" s="197" t="s">
        <v>131</v>
      </c>
      <c r="P76" s="150">
        <f t="shared" si="87"/>
        <v>56</v>
      </c>
      <c r="Q76" s="196">
        <v>1.6</v>
      </c>
      <c r="R76" s="197" t="s">
        <v>131</v>
      </c>
      <c r="S76" s="150">
        <v>41</v>
      </c>
      <c r="T76" s="151" t="s">
        <v>4</v>
      </c>
      <c r="U76" s="152" t="s">
        <v>131</v>
      </c>
      <c r="V76" s="150">
        <f t="shared" si="88"/>
        <v>51</v>
      </c>
      <c r="W76" s="151" t="s">
        <v>4</v>
      </c>
      <c r="X76" s="152" t="s">
        <v>131</v>
      </c>
      <c r="Y76" s="150">
        <f>S76+5</f>
        <v>46</v>
      </c>
      <c r="Z76" s="196">
        <v>1.6</v>
      </c>
      <c r="AA76" s="197" t="s">
        <v>131</v>
      </c>
      <c r="AB76" s="150">
        <f t="shared" si="89"/>
        <v>56</v>
      </c>
      <c r="AC76" s="196">
        <v>1.6</v>
      </c>
      <c r="AD76" s="197" t="s">
        <v>131</v>
      </c>
      <c r="AE76" s="119" t="s">
        <v>4</v>
      </c>
      <c r="AF76" s="119" t="s">
        <v>4</v>
      </c>
      <c r="AG76" s="150">
        <v>41</v>
      </c>
      <c r="AH76" s="151" t="s">
        <v>4</v>
      </c>
      <c r="AI76" s="152" t="s">
        <v>131</v>
      </c>
      <c r="AJ76" s="150">
        <f t="shared" si="90"/>
        <v>51</v>
      </c>
      <c r="AK76" s="151" t="s">
        <v>4</v>
      </c>
      <c r="AL76" s="152" t="s">
        <v>131</v>
      </c>
      <c r="AM76" s="150">
        <f>AG76+5</f>
        <v>46</v>
      </c>
      <c r="AN76" s="196">
        <v>1.6</v>
      </c>
      <c r="AO76" s="197" t="s">
        <v>131</v>
      </c>
      <c r="AP76" s="150">
        <f t="shared" si="91"/>
        <v>56</v>
      </c>
      <c r="AQ76" s="196">
        <v>1.6</v>
      </c>
      <c r="AR76" s="197" t="s">
        <v>131</v>
      </c>
      <c r="AS76" s="150">
        <v>41</v>
      </c>
      <c r="AT76" s="151" t="s">
        <v>4</v>
      </c>
      <c r="AU76" s="152" t="s">
        <v>131</v>
      </c>
      <c r="AV76" s="150">
        <f t="shared" si="92"/>
        <v>51</v>
      </c>
      <c r="AW76" s="151" t="s">
        <v>4</v>
      </c>
      <c r="AX76" s="152" t="s">
        <v>131</v>
      </c>
      <c r="AY76" s="150">
        <f>AS76+5</f>
        <v>46</v>
      </c>
      <c r="AZ76" s="196">
        <v>1.6</v>
      </c>
      <c r="BA76" s="197" t="s">
        <v>131</v>
      </c>
      <c r="BB76" s="150">
        <f t="shared" si="93"/>
        <v>56</v>
      </c>
      <c r="BC76" s="196">
        <v>1.6</v>
      </c>
      <c r="BD76" s="197" t="s">
        <v>131</v>
      </c>
      <c r="BE76" s="119" t="s">
        <v>4</v>
      </c>
      <c r="BF76" s="119" t="s">
        <v>4</v>
      </c>
      <c r="BG76" s="150">
        <v>45</v>
      </c>
      <c r="BH76" s="151" t="s">
        <v>4</v>
      </c>
      <c r="BI76" s="152" t="s">
        <v>131</v>
      </c>
      <c r="BJ76" s="150">
        <f t="shared" si="94"/>
        <v>55</v>
      </c>
      <c r="BK76" s="151" t="s">
        <v>4</v>
      </c>
      <c r="BL76" s="152" t="s">
        <v>131</v>
      </c>
      <c r="BM76" s="150">
        <f>BG76+5</f>
        <v>50</v>
      </c>
      <c r="BN76" s="196">
        <v>1.6</v>
      </c>
      <c r="BO76" s="197" t="s">
        <v>131</v>
      </c>
      <c r="BP76" s="150">
        <f t="shared" si="95"/>
        <v>60</v>
      </c>
      <c r="BQ76" s="196">
        <v>1.6</v>
      </c>
      <c r="BR76" s="197" t="s">
        <v>131</v>
      </c>
      <c r="BS76" s="150">
        <v>45</v>
      </c>
      <c r="BT76" s="151" t="s">
        <v>4</v>
      </c>
      <c r="BU76" s="152" t="s">
        <v>131</v>
      </c>
      <c r="BV76" s="150">
        <f t="shared" si="96"/>
        <v>55</v>
      </c>
      <c r="BW76" s="151" t="s">
        <v>4</v>
      </c>
      <c r="BX76" s="152" t="s">
        <v>131</v>
      </c>
      <c r="BY76" s="150">
        <f>BS76+5</f>
        <v>50</v>
      </c>
      <c r="BZ76" s="196">
        <v>1.6</v>
      </c>
      <c r="CA76" s="197" t="s">
        <v>131</v>
      </c>
      <c r="CB76" s="150">
        <f t="shared" si="97"/>
        <v>60</v>
      </c>
      <c r="CC76" s="196">
        <v>1.6</v>
      </c>
      <c r="CD76" s="197" t="s">
        <v>131</v>
      </c>
      <c r="CE76" s="119" t="s">
        <v>4</v>
      </c>
      <c r="CF76" s="119" t="s">
        <v>4</v>
      </c>
      <c r="CG76" s="239">
        <v>45</v>
      </c>
      <c r="CH76" s="151" t="s">
        <v>4</v>
      </c>
      <c r="CI76" s="152" t="s">
        <v>131</v>
      </c>
      <c r="CJ76" s="150">
        <f t="shared" si="98"/>
        <v>55</v>
      </c>
      <c r="CK76" s="151" t="s">
        <v>4</v>
      </c>
      <c r="CL76" s="152" t="s">
        <v>131</v>
      </c>
      <c r="CM76" s="150">
        <f>CG76+5</f>
        <v>50</v>
      </c>
      <c r="CN76" s="196">
        <v>1.6</v>
      </c>
      <c r="CO76" s="197" t="s">
        <v>131</v>
      </c>
      <c r="CP76" s="150">
        <f t="shared" si="99"/>
        <v>60</v>
      </c>
      <c r="CQ76" s="196">
        <v>1.6</v>
      </c>
      <c r="CR76" s="197" t="s">
        <v>131</v>
      </c>
      <c r="CS76" s="239">
        <v>45</v>
      </c>
      <c r="CT76" s="151" t="s">
        <v>4</v>
      </c>
      <c r="CU76" s="152" t="s">
        <v>131</v>
      </c>
      <c r="CV76" s="150">
        <f t="shared" si="100"/>
        <v>55</v>
      </c>
      <c r="CW76" s="151" t="s">
        <v>4</v>
      </c>
      <c r="CX76" s="152" t="s">
        <v>131</v>
      </c>
      <c r="CY76" s="150">
        <f>CS76+5</f>
        <v>50</v>
      </c>
      <c r="CZ76" s="196">
        <v>1.6</v>
      </c>
      <c r="DA76" s="197" t="s">
        <v>131</v>
      </c>
      <c r="DB76" s="150">
        <f t="shared" si="101"/>
        <v>60</v>
      </c>
      <c r="DC76" s="196">
        <v>1.6</v>
      </c>
      <c r="DD76" s="197" t="s">
        <v>131</v>
      </c>
    </row>
    <row r="77" spans="1:108" ht="16.5" thickBot="1" x14ac:dyDescent="0.25">
      <c r="A77" s="445"/>
      <c r="B77" s="6" t="s">
        <v>83</v>
      </c>
      <c r="C77" s="212" t="s">
        <v>192</v>
      </c>
      <c r="D77" s="216" t="s">
        <v>179</v>
      </c>
      <c r="E77" s="120" t="s">
        <v>4</v>
      </c>
      <c r="F77" s="120" t="s">
        <v>4</v>
      </c>
      <c r="G77" s="86">
        <v>41</v>
      </c>
      <c r="H77" s="87" t="s">
        <v>4</v>
      </c>
      <c r="I77" s="112" t="s">
        <v>130</v>
      </c>
      <c r="J77" s="86">
        <f t="shared" ref="J77" si="102">G77+10</f>
        <v>51</v>
      </c>
      <c r="K77" s="87" t="s">
        <v>4</v>
      </c>
      <c r="L77" s="112" t="s">
        <v>130</v>
      </c>
      <c r="M77" s="86">
        <f>G77+4</f>
        <v>45</v>
      </c>
      <c r="N77" s="194">
        <v>60</v>
      </c>
      <c r="O77" s="195" t="s">
        <v>130</v>
      </c>
      <c r="P77" s="86">
        <f t="shared" ref="P77" si="103">M77+10</f>
        <v>55</v>
      </c>
      <c r="Q77" s="194">
        <v>60</v>
      </c>
      <c r="R77" s="195" t="s">
        <v>130</v>
      </c>
      <c r="S77" s="86">
        <v>40</v>
      </c>
      <c r="T77" s="87" t="s">
        <v>4</v>
      </c>
      <c r="U77" s="112" t="s">
        <v>130</v>
      </c>
      <c r="V77" s="86">
        <f t="shared" ref="V77" si="104">S77+10</f>
        <v>50</v>
      </c>
      <c r="W77" s="87" t="s">
        <v>4</v>
      </c>
      <c r="X77" s="112" t="s">
        <v>130</v>
      </c>
      <c r="Y77" s="86">
        <f>S77+4</f>
        <v>44</v>
      </c>
      <c r="Z77" s="194">
        <v>60</v>
      </c>
      <c r="AA77" s="195" t="s">
        <v>130</v>
      </c>
      <c r="AB77" s="86">
        <f t="shared" ref="AB77" si="105">Y77+10</f>
        <v>54</v>
      </c>
      <c r="AC77" s="194">
        <v>60</v>
      </c>
      <c r="AD77" s="195" t="s">
        <v>130</v>
      </c>
      <c r="AE77" s="120" t="s">
        <v>4</v>
      </c>
      <c r="AF77" s="120" t="s">
        <v>4</v>
      </c>
      <c r="AG77" s="86">
        <v>40</v>
      </c>
      <c r="AH77" s="87" t="s">
        <v>4</v>
      </c>
      <c r="AI77" s="112" t="s">
        <v>130</v>
      </c>
      <c r="AJ77" s="86">
        <f t="shared" ref="AJ77" si="106">AG77+10</f>
        <v>50</v>
      </c>
      <c r="AK77" s="87" t="s">
        <v>4</v>
      </c>
      <c r="AL77" s="112" t="s">
        <v>130</v>
      </c>
      <c r="AM77" s="86">
        <f>AG77+4</f>
        <v>44</v>
      </c>
      <c r="AN77" s="194">
        <v>60</v>
      </c>
      <c r="AO77" s="195" t="s">
        <v>130</v>
      </c>
      <c r="AP77" s="86">
        <f t="shared" ref="AP77" si="107">AM77+10</f>
        <v>54</v>
      </c>
      <c r="AQ77" s="194">
        <v>60</v>
      </c>
      <c r="AR77" s="195" t="s">
        <v>130</v>
      </c>
      <c r="AS77" s="86">
        <v>40</v>
      </c>
      <c r="AT77" s="87" t="s">
        <v>4</v>
      </c>
      <c r="AU77" s="112" t="s">
        <v>130</v>
      </c>
      <c r="AV77" s="86">
        <f t="shared" ref="AV77" si="108">AS77+10</f>
        <v>50</v>
      </c>
      <c r="AW77" s="87" t="s">
        <v>4</v>
      </c>
      <c r="AX77" s="112" t="s">
        <v>130</v>
      </c>
      <c r="AY77" s="86">
        <f>AS77+4</f>
        <v>44</v>
      </c>
      <c r="AZ77" s="194">
        <v>60</v>
      </c>
      <c r="BA77" s="195" t="s">
        <v>130</v>
      </c>
      <c r="BB77" s="86">
        <f t="shared" ref="BB77" si="109">AY77+10</f>
        <v>54</v>
      </c>
      <c r="BC77" s="194">
        <v>60</v>
      </c>
      <c r="BD77" s="195" t="s">
        <v>130</v>
      </c>
      <c r="BE77" s="120" t="s">
        <v>4</v>
      </c>
      <c r="BF77" s="120" t="s">
        <v>4</v>
      </c>
      <c r="BG77" s="86">
        <v>44</v>
      </c>
      <c r="BH77" s="87" t="s">
        <v>4</v>
      </c>
      <c r="BI77" s="112" t="s">
        <v>130</v>
      </c>
      <c r="BJ77" s="86">
        <f t="shared" ref="BJ77" si="110">BG77+10</f>
        <v>54</v>
      </c>
      <c r="BK77" s="87" t="s">
        <v>4</v>
      </c>
      <c r="BL77" s="112" t="s">
        <v>130</v>
      </c>
      <c r="BM77" s="86">
        <f>BG77+4</f>
        <v>48</v>
      </c>
      <c r="BN77" s="194">
        <v>60</v>
      </c>
      <c r="BO77" s="195" t="s">
        <v>130</v>
      </c>
      <c r="BP77" s="86">
        <f t="shared" ref="BP77" si="111">BM77+10</f>
        <v>58</v>
      </c>
      <c r="BQ77" s="194">
        <v>60</v>
      </c>
      <c r="BR77" s="195" t="s">
        <v>130</v>
      </c>
      <c r="BS77" s="86">
        <v>44</v>
      </c>
      <c r="BT77" s="87" t="s">
        <v>4</v>
      </c>
      <c r="BU77" s="112" t="s">
        <v>130</v>
      </c>
      <c r="BV77" s="86">
        <f t="shared" ref="BV77" si="112">BS77+10</f>
        <v>54</v>
      </c>
      <c r="BW77" s="87" t="s">
        <v>4</v>
      </c>
      <c r="BX77" s="112" t="s">
        <v>130</v>
      </c>
      <c r="BY77" s="86">
        <f>BS77+4</f>
        <v>48</v>
      </c>
      <c r="BZ77" s="194">
        <v>60</v>
      </c>
      <c r="CA77" s="195" t="s">
        <v>130</v>
      </c>
      <c r="CB77" s="86">
        <f t="shared" ref="CB77" si="113">BY77+10</f>
        <v>58</v>
      </c>
      <c r="CC77" s="194">
        <v>60</v>
      </c>
      <c r="CD77" s="195" t="s">
        <v>130</v>
      </c>
      <c r="CE77" s="120" t="s">
        <v>4</v>
      </c>
      <c r="CF77" s="120" t="s">
        <v>4</v>
      </c>
      <c r="CG77" s="240">
        <v>44</v>
      </c>
      <c r="CH77" s="87" t="s">
        <v>4</v>
      </c>
      <c r="CI77" s="112" t="s">
        <v>130</v>
      </c>
      <c r="CJ77" s="86">
        <f t="shared" ref="CJ77" si="114">CG77+10</f>
        <v>54</v>
      </c>
      <c r="CK77" s="87" t="s">
        <v>4</v>
      </c>
      <c r="CL77" s="112" t="s">
        <v>130</v>
      </c>
      <c r="CM77" s="86">
        <f>CG77+4</f>
        <v>48</v>
      </c>
      <c r="CN77" s="194">
        <v>60</v>
      </c>
      <c r="CO77" s="195" t="s">
        <v>130</v>
      </c>
      <c r="CP77" s="86">
        <f t="shared" ref="CP77" si="115">CM77+10</f>
        <v>58</v>
      </c>
      <c r="CQ77" s="194">
        <v>60</v>
      </c>
      <c r="CR77" s="195" t="s">
        <v>130</v>
      </c>
      <c r="CS77" s="240">
        <v>44</v>
      </c>
      <c r="CT77" s="87" t="s">
        <v>4</v>
      </c>
      <c r="CU77" s="112" t="s">
        <v>130</v>
      </c>
      <c r="CV77" s="86">
        <f t="shared" ref="CV77" si="116">CS77+10</f>
        <v>54</v>
      </c>
      <c r="CW77" s="87" t="s">
        <v>4</v>
      </c>
      <c r="CX77" s="112" t="s">
        <v>130</v>
      </c>
      <c r="CY77" s="86">
        <f>CS77+4</f>
        <v>48</v>
      </c>
      <c r="CZ77" s="194">
        <v>60</v>
      </c>
      <c r="DA77" s="195" t="s">
        <v>130</v>
      </c>
      <c r="DB77" s="86">
        <f t="shared" ref="DB77" si="117">CY77+10</f>
        <v>58</v>
      </c>
      <c r="DC77" s="194">
        <v>60</v>
      </c>
      <c r="DD77" s="195" t="s">
        <v>130</v>
      </c>
    </row>
    <row r="78" spans="1:108" ht="16.5" thickBot="1" x14ac:dyDescent="0.25">
      <c r="A78" s="445"/>
      <c r="B78" s="6" t="s">
        <v>85</v>
      </c>
      <c r="C78" s="212" t="s">
        <v>100</v>
      </c>
      <c r="D78" s="213" t="s">
        <v>179</v>
      </c>
      <c r="E78" s="120" t="s">
        <v>4</v>
      </c>
      <c r="F78" s="120" t="s">
        <v>4</v>
      </c>
      <c r="G78" s="86">
        <v>41</v>
      </c>
      <c r="H78" s="87" t="s">
        <v>4</v>
      </c>
      <c r="I78" s="112" t="s">
        <v>132</v>
      </c>
      <c r="J78" s="86">
        <f t="shared" si="86"/>
        <v>51</v>
      </c>
      <c r="K78" s="87" t="s">
        <v>4</v>
      </c>
      <c r="L78" s="112" t="s">
        <v>132</v>
      </c>
      <c r="M78" s="86">
        <f>G78+4</f>
        <v>45</v>
      </c>
      <c r="N78" s="194">
        <v>3</v>
      </c>
      <c r="O78" s="195" t="s">
        <v>132</v>
      </c>
      <c r="P78" s="86">
        <f t="shared" si="87"/>
        <v>55</v>
      </c>
      <c r="Q78" s="194">
        <v>3</v>
      </c>
      <c r="R78" s="195" t="s">
        <v>132</v>
      </c>
      <c r="S78" s="86">
        <v>41</v>
      </c>
      <c r="T78" s="87" t="s">
        <v>4</v>
      </c>
      <c r="U78" s="112" t="s">
        <v>132</v>
      </c>
      <c r="V78" s="86">
        <f t="shared" si="88"/>
        <v>51</v>
      </c>
      <c r="W78" s="87" t="s">
        <v>4</v>
      </c>
      <c r="X78" s="112" t="s">
        <v>132</v>
      </c>
      <c r="Y78" s="86">
        <f>S78+4</f>
        <v>45</v>
      </c>
      <c r="Z78" s="194">
        <v>3</v>
      </c>
      <c r="AA78" s="195" t="s">
        <v>132</v>
      </c>
      <c r="AB78" s="86">
        <f t="shared" si="89"/>
        <v>55</v>
      </c>
      <c r="AC78" s="194">
        <v>3</v>
      </c>
      <c r="AD78" s="195" t="s">
        <v>132</v>
      </c>
      <c r="AE78" s="120" t="s">
        <v>4</v>
      </c>
      <c r="AF78" s="120" t="s">
        <v>4</v>
      </c>
      <c r="AG78" s="86">
        <v>41</v>
      </c>
      <c r="AH78" s="87" t="s">
        <v>4</v>
      </c>
      <c r="AI78" s="112" t="s">
        <v>132</v>
      </c>
      <c r="AJ78" s="86">
        <f t="shared" si="90"/>
        <v>51</v>
      </c>
      <c r="AK78" s="87" t="s">
        <v>4</v>
      </c>
      <c r="AL78" s="112" t="s">
        <v>132</v>
      </c>
      <c r="AM78" s="86">
        <f>AG78+4</f>
        <v>45</v>
      </c>
      <c r="AN78" s="194">
        <v>3</v>
      </c>
      <c r="AO78" s="195" t="s">
        <v>132</v>
      </c>
      <c r="AP78" s="86">
        <f t="shared" si="91"/>
        <v>55</v>
      </c>
      <c r="AQ78" s="194">
        <v>3</v>
      </c>
      <c r="AR78" s="195" t="s">
        <v>132</v>
      </c>
      <c r="AS78" s="86">
        <v>41</v>
      </c>
      <c r="AT78" s="87" t="s">
        <v>4</v>
      </c>
      <c r="AU78" s="112" t="s">
        <v>132</v>
      </c>
      <c r="AV78" s="86">
        <f t="shared" si="92"/>
        <v>51</v>
      </c>
      <c r="AW78" s="87" t="s">
        <v>4</v>
      </c>
      <c r="AX78" s="112" t="s">
        <v>132</v>
      </c>
      <c r="AY78" s="86">
        <f>AS78+4</f>
        <v>45</v>
      </c>
      <c r="AZ78" s="194">
        <v>3</v>
      </c>
      <c r="BA78" s="195" t="s">
        <v>132</v>
      </c>
      <c r="BB78" s="86">
        <f t="shared" si="93"/>
        <v>55</v>
      </c>
      <c r="BC78" s="194">
        <v>3</v>
      </c>
      <c r="BD78" s="195" t="s">
        <v>132</v>
      </c>
      <c r="BE78" s="120" t="s">
        <v>4</v>
      </c>
      <c r="BF78" s="120" t="s">
        <v>4</v>
      </c>
      <c r="BG78" s="86">
        <v>45</v>
      </c>
      <c r="BH78" s="87" t="s">
        <v>4</v>
      </c>
      <c r="BI78" s="112" t="s">
        <v>132</v>
      </c>
      <c r="BJ78" s="86">
        <f t="shared" si="94"/>
        <v>55</v>
      </c>
      <c r="BK78" s="87" t="s">
        <v>4</v>
      </c>
      <c r="BL78" s="112" t="s">
        <v>132</v>
      </c>
      <c r="BM78" s="86">
        <f>BG78+4</f>
        <v>49</v>
      </c>
      <c r="BN78" s="194">
        <v>3</v>
      </c>
      <c r="BO78" s="195" t="s">
        <v>132</v>
      </c>
      <c r="BP78" s="86">
        <f t="shared" si="95"/>
        <v>59</v>
      </c>
      <c r="BQ78" s="194">
        <v>3</v>
      </c>
      <c r="BR78" s="195" t="s">
        <v>132</v>
      </c>
      <c r="BS78" s="86">
        <v>45</v>
      </c>
      <c r="BT78" s="87" t="s">
        <v>4</v>
      </c>
      <c r="BU78" s="112" t="s">
        <v>132</v>
      </c>
      <c r="BV78" s="86">
        <f t="shared" si="96"/>
        <v>55</v>
      </c>
      <c r="BW78" s="87" t="s">
        <v>4</v>
      </c>
      <c r="BX78" s="112" t="s">
        <v>132</v>
      </c>
      <c r="BY78" s="86">
        <f>BS78+4</f>
        <v>49</v>
      </c>
      <c r="BZ78" s="194">
        <v>3</v>
      </c>
      <c r="CA78" s="195" t="s">
        <v>132</v>
      </c>
      <c r="CB78" s="86">
        <f t="shared" si="97"/>
        <v>59</v>
      </c>
      <c r="CC78" s="194">
        <v>3</v>
      </c>
      <c r="CD78" s="195" t="s">
        <v>132</v>
      </c>
      <c r="CE78" s="120" t="s">
        <v>4</v>
      </c>
      <c r="CF78" s="120" t="s">
        <v>4</v>
      </c>
      <c r="CG78" s="240">
        <v>45</v>
      </c>
      <c r="CH78" s="87" t="s">
        <v>4</v>
      </c>
      <c r="CI78" s="112" t="s">
        <v>132</v>
      </c>
      <c r="CJ78" s="86">
        <f t="shared" si="98"/>
        <v>55</v>
      </c>
      <c r="CK78" s="87" t="s">
        <v>4</v>
      </c>
      <c r="CL78" s="112" t="s">
        <v>132</v>
      </c>
      <c r="CM78" s="86">
        <f>CG78+4</f>
        <v>49</v>
      </c>
      <c r="CN78" s="194">
        <v>3</v>
      </c>
      <c r="CO78" s="195" t="s">
        <v>132</v>
      </c>
      <c r="CP78" s="86">
        <f t="shared" si="99"/>
        <v>59</v>
      </c>
      <c r="CQ78" s="194">
        <v>3</v>
      </c>
      <c r="CR78" s="195" t="s">
        <v>132</v>
      </c>
      <c r="CS78" s="240">
        <v>45</v>
      </c>
      <c r="CT78" s="87" t="s">
        <v>4</v>
      </c>
      <c r="CU78" s="112" t="s">
        <v>132</v>
      </c>
      <c r="CV78" s="86">
        <f t="shared" si="100"/>
        <v>55</v>
      </c>
      <c r="CW78" s="87" t="s">
        <v>4</v>
      </c>
      <c r="CX78" s="112" t="s">
        <v>132</v>
      </c>
      <c r="CY78" s="86">
        <f>CS78+4</f>
        <v>49</v>
      </c>
      <c r="CZ78" s="194">
        <v>3</v>
      </c>
      <c r="DA78" s="195" t="s">
        <v>132</v>
      </c>
      <c r="DB78" s="86">
        <f t="shared" si="101"/>
        <v>59</v>
      </c>
      <c r="DC78" s="194">
        <v>3</v>
      </c>
      <c r="DD78" s="195" t="s">
        <v>132</v>
      </c>
    </row>
    <row r="79" spans="1:108" ht="16.5" thickBot="1" x14ac:dyDescent="0.25">
      <c r="A79" s="446"/>
      <c r="B79" s="6" t="s">
        <v>86</v>
      </c>
      <c r="C79" s="217" t="s">
        <v>206</v>
      </c>
      <c r="D79" s="218" t="s">
        <v>179</v>
      </c>
      <c r="E79" s="123" t="s">
        <v>4</v>
      </c>
      <c r="F79" s="123" t="s">
        <v>4</v>
      </c>
      <c r="G79" s="28">
        <v>41</v>
      </c>
      <c r="H79" s="76" t="s">
        <v>4</v>
      </c>
      <c r="I79" s="110" t="s">
        <v>130</v>
      </c>
      <c r="J79" s="28">
        <f t="shared" si="86"/>
        <v>51</v>
      </c>
      <c r="K79" s="76" t="s">
        <v>4</v>
      </c>
      <c r="L79" s="110" t="s">
        <v>130</v>
      </c>
      <c r="M79" s="28">
        <f>G79+1</f>
        <v>42</v>
      </c>
      <c r="N79" s="186">
        <v>60</v>
      </c>
      <c r="O79" s="187" t="s">
        <v>130</v>
      </c>
      <c r="P79" s="28">
        <f t="shared" si="87"/>
        <v>52</v>
      </c>
      <c r="Q79" s="186">
        <v>60</v>
      </c>
      <c r="R79" s="187" t="s">
        <v>130</v>
      </c>
      <c r="S79" s="28">
        <v>41</v>
      </c>
      <c r="T79" s="76" t="s">
        <v>4</v>
      </c>
      <c r="U79" s="110" t="s">
        <v>130</v>
      </c>
      <c r="V79" s="28">
        <f t="shared" si="88"/>
        <v>51</v>
      </c>
      <c r="W79" s="76" t="s">
        <v>4</v>
      </c>
      <c r="X79" s="110" t="s">
        <v>130</v>
      </c>
      <c r="Y79" s="28">
        <f>S79+1</f>
        <v>42</v>
      </c>
      <c r="Z79" s="186">
        <v>60</v>
      </c>
      <c r="AA79" s="187" t="s">
        <v>130</v>
      </c>
      <c r="AB79" s="28">
        <f t="shared" si="89"/>
        <v>52</v>
      </c>
      <c r="AC79" s="186">
        <v>60</v>
      </c>
      <c r="AD79" s="187" t="s">
        <v>130</v>
      </c>
      <c r="AE79" s="123" t="s">
        <v>4</v>
      </c>
      <c r="AF79" s="123" t="s">
        <v>4</v>
      </c>
      <c r="AG79" s="28">
        <v>41</v>
      </c>
      <c r="AH79" s="76" t="s">
        <v>4</v>
      </c>
      <c r="AI79" s="110" t="s">
        <v>130</v>
      </c>
      <c r="AJ79" s="28">
        <f t="shared" si="90"/>
        <v>51</v>
      </c>
      <c r="AK79" s="76" t="s">
        <v>4</v>
      </c>
      <c r="AL79" s="110" t="s">
        <v>130</v>
      </c>
      <c r="AM79" s="28">
        <f>AG79+1</f>
        <v>42</v>
      </c>
      <c r="AN79" s="186">
        <v>60</v>
      </c>
      <c r="AO79" s="187" t="s">
        <v>130</v>
      </c>
      <c r="AP79" s="28">
        <f t="shared" si="91"/>
        <v>52</v>
      </c>
      <c r="AQ79" s="186">
        <v>60</v>
      </c>
      <c r="AR79" s="187" t="s">
        <v>130</v>
      </c>
      <c r="AS79" s="28">
        <v>41</v>
      </c>
      <c r="AT79" s="76" t="s">
        <v>4</v>
      </c>
      <c r="AU79" s="110" t="s">
        <v>130</v>
      </c>
      <c r="AV79" s="28">
        <f t="shared" si="92"/>
        <v>51</v>
      </c>
      <c r="AW79" s="76" t="s">
        <v>4</v>
      </c>
      <c r="AX79" s="110" t="s">
        <v>130</v>
      </c>
      <c r="AY79" s="28">
        <f>AS79+1</f>
        <v>42</v>
      </c>
      <c r="AZ79" s="186">
        <v>60</v>
      </c>
      <c r="BA79" s="187" t="s">
        <v>130</v>
      </c>
      <c r="BB79" s="28">
        <f t="shared" si="93"/>
        <v>52</v>
      </c>
      <c r="BC79" s="186">
        <v>60</v>
      </c>
      <c r="BD79" s="187" t="s">
        <v>130</v>
      </c>
      <c r="BE79" s="123" t="s">
        <v>4</v>
      </c>
      <c r="BF79" s="123" t="s">
        <v>4</v>
      </c>
      <c r="BG79" s="28">
        <v>45</v>
      </c>
      <c r="BH79" s="76" t="s">
        <v>4</v>
      </c>
      <c r="BI79" s="110" t="s">
        <v>130</v>
      </c>
      <c r="BJ79" s="28">
        <f t="shared" si="94"/>
        <v>55</v>
      </c>
      <c r="BK79" s="76" t="s">
        <v>4</v>
      </c>
      <c r="BL79" s="110" t="s">
        <v>130</v>
      </c>
      <c r="BM79" s="28">
        <f>BG79+1</f>
        <v>46</v>
      </c>
      <c r="BN79" s="186">
        <v>60</v>
      </c>
      <c r="BO79" s="187" t="s">
        <v>130</v>
      </c>
      <c r="BP79" s="28">
        <f t="shared" si="95"/>
        <v>56</v>
      </c>
      <c r="BQ79" s="186">
        <v>60</v>
      </c>
      <c r="BR79" s="187" t="s">
        <v>130</v>
      </c>
      <c r="BS79" s="28">
        <v>45</v>
      </c>
      <c r="BT79" s="76" t="s">
        <v>4</v>
      </c>
      <c r="BU79" s="110" t="s">
        <v>130</v>
      </c>
      <c r="BV79" s="28">
        <f t="shared" si="96"/>
        <v>55</v>
      </c>
      <c r="BW79" s="76" t="s">
        <v>4</v>
      </c>
      <c r="BX79" s="110" t="s">
        <v>130</v>
      </c>
      <c r="BY79" s="28">
        <f>BS79+1</f>
        <v>46</v>
      </c>
      <c r="BZ79" s="186">
        <v>60</v>
      </c>
      <c r="CA79" s="187" t="s">
        <v>130</v>
      </c>
      <c r="CB79" s="28">
        <f t="shared" si="97"/>
        <v>56</v>
      </c>
      <c r="CC79" s="186">
        <v>60</v>
      </c>
      <c r="CD79" s="187" t="s">
        <v>130</v>
      </c>
      <c r="CE79" s="123" t="s">
        <v>4</v>
      </c>
      <c r="CF79" s="123" t="s">
        <v>4</v>
      </c>
      <c r="CG79" s="233">
        <v>45</v>
      </c>
      <c r="CH79" s="76" t="s">
        <v>4</v>
      </c>
      <c r="CI79" s="110" t="s">
        <v>130</v>
      </c>
      <c r="CJ79" s="28">
        <f t="shared" si="98"/>
        <v>55</v>
      </c>
      <c r="CK79" s="76" t="s">
        <v>4</v>
      </c>
      <c r="CL79" s="110" t="s">
        <v>130</v>
      </c>
      <c r="CM79" s="28">
        <f>CG79+1</f>
        <v>46</v>
      </c>
      <c r="CN79" s="186">
        <v>60</v>
      </c>
      <c r="CO79" s="187" t="s">
        <v>130</v>
      </c>
      <c r="CP79" s="28">
        <f t="shared" si="99"/>
        <v>56</v>
      </c>
      <c r="CQ79" s="186">
        <v>60</v>
      </c>
      <c r="CR79" s="187" t="s">
        <v>130</v>
      </c>
      <c r="CS79" s="233">
        <v>45</v>
      </c>
      <c r="CT79" s="76" t="s">
        <v>4</v>
      </c>
      <c r="CU79" s="110" t="s">
        <v>130</v>
      </c>
      <c r="CV79" s="28">
        <f t="shared" si="100"/>
        <v>55</v>
      </c>
      <c r="CW79" s="76" t="s">
        <v>4</v>
      </c>
      <c r="CX79" s="110" t="s">
        <v>130</v>
      </c>
      <c r="CY79" s="28">
        <f>CS79+1</f>
        <v>46</v>
      </c>
      <c r="CZ79" s="186">
        <v>60</v>
      </c>
      <c r="DA79" s="187" t="s">
        <v>130</v>
      </c>
      <c r="DB79" s="28">
        <f t="shared" si="101"/>
        <v>56</v>
      </c>
      <c r="DC79" s="186">
        <v>60</v>
      </c>
      <c r="DD79" s="187" t="s">
        <v>130</v>
      </c>
    </row>
    <row r="80" spans="1:108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124" t="s">
        <v>4</v>
      </c>
      <c r="F80" s="124" t="s">
        <v>4</v>
      </c>
      <c r="G80" s="20">
        <v>41</v>
      </c>
      <c r="H80" s="73" t="s">
        <v>4</v>
      </c>
      <c r="I80" s="109" t="s">
        <v>130</v>
      </c>
      <c r="J80" s="20">
        <f t="shared" si="86"/>
        <v>51</v>
      </c>
      <c r="K80" s="73" t="s">
        <v>4</v>
      </c>
      <c r="L80" s="109" t="s">
        <v>130</v>
      </c>
      <c r="M80" s="20">
        <f t="shared" ref="M80:M103" si="118">G80</f>
        <v>41</v>
      </c>
      <c r="N80" s="73" t="s">
        <v>4</v>
      </c>
      <c r="O80" s="109" t="s">
        <v>130</v>
      </c>
      <c r="P80" s="20">
        <f t="shared" si="87"/>
        <v>51</v>
      </c>
      <c r="Q80" s="73" t="s">
        <v>4</v>
      </c>
      <c r="R80" s="109" t="s">
        <v>130</v>
      </c>
      <c r="S80" s="20">
        <v>41</v>
      </c>
      <c r="T80" s="73" t="s">
        <v>4</v>
      </c>
      <c r="U80" s="109" t="s">
        <v>130</v>
      </c>
      <c r="V80" s="20">
        <f t="shared" si="88"/>
        <v>51</v>
      </c>
      <c r="W80" s="73" t="s">
        <v>4</v>
      </c>
      <c r="X80" s="109" t="s">
        <v>130</v>
      </c>
      <c r="Y80" s="20">
        <f t="shared" ref="Y80:Y103" si="119">S80</f>
        <v>41</v>
      </c>
      <c r="Z80" s="73" t="s">
        <v>4</v>
      </c>
      <c r="AA80" s="109" t="s">
        <v>130</v>
      </c>
      <c r="AB80" s="20">
        <f t="shared" si="89"/>
        <v>51</v>
      </c>
      <c r="AC80" s="73" t="s">
        <v>4</v>
      </c>
      <c r="AD80" s="109" t="s">
        <v>130</v>
      </c>
      <c r="AE80" s="124" t="s">
        <v>4</v>
      </c>
      <c r="AF80" s="124" t="s">
        <v>4</v>
      </c>
      <c r="AG80" s="20">
        <v>41</v>
      </c>
      <c r="AH80" s="73" t="s">
        <v>4</v>
      </c>
      <c r="AI80" s="109" t="s">
        <v>130</v>
      </c>
      <c r="AJ80" s="20">
        <f t="shared" si="90"/>
        <v>51</v>
      </c>
      <c r="AK80" s="73" t="s">
        <v>4</v>
      </c>
      <c r="AL80" s="109" t="s">
        <v>130</v>
      </c>
      <c r="AM80" s="20">
        <f t="shared" ref="AM80:AM103" si="120">AG80</f>
        <v>41</v>
      </c>
      <c r="AN80" s="73" t="s">
        <v>4</v>
      </c>
      <c r="AO80" s="109" t="s">
        <v>130</v>
      </c>
      <c r="AP80" s="20">
        <f t="shared" si="91"/>
        <v>51</v>
      </c>
      <c r="AQ80" s="73" t="s">
        <v>4</v>
      </c>
      <c r="AR80" s="109" t="s">
        <v>130</v>
      </c>
      <c r="AS80" s="20">
        <v>41</v>
      </c>
      <c r="AT80" s="73" t="s">
        <v>4</v>
      </c>
      <c r="AU80" s="109" t="s">
        <v>130</v>
      </c>
      <c r="AV80" s="20">
        <f t="shared" si="92"/>
        <v>51</v>
      </c>
      <c r="AW80" s="73" t="s">
        <v>4</v>
      </c>
      <c r="AX80" s="109" t="s">
        <v>130</v>
      </c>
      <c r="AY80" s="20">
        <f t="shared" ref="AY80:AY103" si="121">AS80</f>
        <v>41</v>
      </c>
      <c r="AZ80" s="73" t="s">
        <v>4</v>
      </c>
      <c r="BA80" s="109" t="s">
        <v>130</v>
      </c>
      <c r="BB80" s="20">
        <f t="shared" si="93"/>
        <v>51</v>
      </c>
      <c r="BC80" s="73" t="s">
        <v>4</v>
      </c>
      <c r="BD80" s="109" t="s">
        <v>130</v>
      </c>
      <c r="BE80" s="124" t="s">
        <v>4</v>
      </c>
      <c r="BF80" s="124" t="s">
        <v>4</v>
      </c>
      <c r="BG80" s="20">
        <v>45</v>
      </c>
      <c r="BH80" s="73" t="s">
        <v>4</v>
      </c>
      <c r="BI80" s="109" t="s">
        <v>130</v>
      </c>
      <c r="BJ80" s="20">
        <f t="shared" si="94"/>
        <v>55</v>
      </c>
      <c r="BK80" s="73" t="s">
        <v>4</v>
      </c>
      <c r="BL80" s="109" t="s">
        <v>130</v>
      </c>
      <c r="BM80" s="20">
        <f t="shared" ref="BM80:BM103" si="122">BG80</f>
        <v>45</v>
      </c>
      <c r="BN80" s="73" t="s">
        <v>4</v>
      </c>
      <c r="BO80" s="109" t="s">
        <v>130</v>
      </c>
      <c r="BP80" s="20">
        <f t="shared" si="95"/>
        <v>55</v>
      </c>
      <c r="BQ80" s="73" t="s">
        <v>4</v>
      </c>
      <c r="BR80" s="109" t="s">
        <v>130</v>
      </c>
      <c r="BS80" s="20">
        <v>45</v>
      </c>
      <c r="BT80" s="73" t="s">
        <v>4</v>
      </c>
      <c r="BU80" s="109" t="s">
        <v>130</v>
      </c>
      <c r="BV80" s="20">
        <f t="shared" si="96"/>
        <v>55</v>
      </c>
      <c r="BW80" s="73" t="s">
        <v>4</v>
      </c>
      <c r="BX80" s="109" t="s">
        <v>130</v>
      </c>
      <c r="BY80" s="20">
        <f t="shared" ref="BY80:BY103" si="123">BS80</f>
        <v>45</v>
      </c>
      <c r="BZ80" s="73" t="s">
        <v>4</v>
      </c>
      <c r="CA80" s="109" t="s">
        <v>130</v>
      </c>
      <c r="CB80" s="20">
        <f t="shared" si="97"/>
        <v>55</v>
      </c>
      <c r="CC80" s="73" t="s">
        <v>4</v>
      </c>
      <c r="CD80" s="109" t="s">
        <v>130</v>
      </c>
      <c r="CE80" s="124" t="s">
        <v>4</v>
      </c>
      <c r="CF80" s="124" t="s">
        <v>4</v>
      </c>
      <c r="CG80" s="231">
        <v>45</v>
      </c>
      <c r="CH80" s="73" t="s">
        <v>4</v>
      </c>
      <c r="CI80" s="109" t="s">
        <v>130</v>
      </c>
      <c r="CJ80" s="20">
        <f t="shared" si="98"/>
        <v>55</v>
      </c>
      <c r="CK80" s="73" t="s">
        <v>4</v>
      </c>
      <c r="CL80" s="109" t="s">
        <v>130</v>
      </c>
      <c r="CM80" s="20">
        <f t="shared" ref="CM80:CM103" si="124">CG80</f>
        <v>45</v>
      </c>
      <c r="CN80" s="73" t="s">
        <v>4</v>
      </c>
      <c r="CO80" s="109" t="s">
        <v>130</v>
      </c>
      <c r="CP80" s="20">
        <f t="shared" si="99"/>
        <v>55</v>
      </c>
      <c r="CQ80" s="73" t="s">
        <v>4</v>
      </c>
      <c r="CR80" s="109" t="s">
        <v>130</v>
      </c>
      <c r="CS80" s="231">
        <v>45</v>
      </c>
      <c r="CT80" s="73" t="s">
        <v>4</v>
      </c>
      <c r="CU80" s="109" t="s">
        <v>130</v>
      </c>
      <c r="CV80" s="20">
        <f t="shared" si="100"/>
        <v>55</v>
      </c>
      <c r="CW80" s="73" t="s">
        <v>4</v>
      </c>
      <c r="CX80" s="109" t="s">
        <v>130</v>
      </c>
      <c r="CY80" s="20">
        <f t="shared" ref="CY80:CY103" si="125">CS80</f>
        <v>45</v>
      </c>
      <c r="CZ80" s="73" t="s">
        <v>4</v>
      </c>
      <c r="DA80" s="109" t="s">
        <v>130</v>
      </c>
      <c r="DB80" s="20">
        <f t="shared" si="101"/>
        <v>55</v>
      </c>
      <c r="DC80" s="73" t="s">
        <v>4</v>
      </c>
      <c r="DD80" s="109" t="s">
        <v>130</v>
      </c>
    </row>
    <row r="81" spans="1:108" ht="16.5" thickBot="1" x14ac:dyDescent="0.25">
      <c r="A81" s="445"/>
      <c r="B81" s="6" t="s">
        <v>88</v>
      </c>
      <c r="C81" s="13" t="s">
        <v>202</v>
      </c>
      <c r="D81" s="125" t="s">
        <v>179</v>
      </c>
      <c r="E81" s="125" t="s">
        <v>4</v>
      </c>
      <c r="F81" s="125" t="s">
        <v>4</v>
      </c>
      <c r="G81" s="22">
        <v>41</v>
      </c>
      <c r="H81" s="74" t="s">
        <v>4</v>
      </c>
      <c r="I81" s="63" t="s">
        <v>130</v>
      </c>
      <c r="J81" s="22">
        <f t="shared" si="86"/>
        <v>51</v>
      </c>
      <c r="K81" s="74" t="s">
        <v>4</v>
      </c>
      <c r="L81" s="63" t="s">
        <v>130</v>
      </c>
      <c r="M81" s="22">
        <f t="shared" si="118"/>
        <v>41</v>
      </c>
      <c r="N81" s="74" t="s">
        <v>4</v>
      </c>
      <c r="O81" s="63" t="s">
        <v>130</v>
      </c>
      <c r="P81" s="22">
        <f t="shared" si="87"/>
        <v>51</v>
      </c>
      <c r="Q81" s="74" t="s">
        <v>4</v>
      </c>
      <c r="R81" s="63" t="s">
        <v>130</v>
      </c>
      <c r="S81" s="22">
        <v>41</v>
      </c>
      <c r="T81" s="74" t="s">
        <v>4</v>
      </c>
      <c r="U81" s="63" t="s">
        <v>130</v>
      </c>
      <c r="V81" s="22">
        <f t="shared" si="88"/>
        <v>51</v>
      </c>
      <c r="W81" s="74" t="s">
        <v>4</v>
      </c>
      <c r="X81" s="63" t="s">
        <v>130</v>
      </c>
      <c r="Y81" s="22">
        <f t="shared" si="119"/>
        <v>41</v>
      </c>
      <c r="Z81" s="74" t="s">
        <v>4</v>
      </c>
      <c r="AA81" s="63" t="s">
        <v>130</v>
      </c>
      <c r="AB81" s="22">
        <f t="shared" si="89"/>
        <v>51</v>
      </c>
      <c r="AC81" s="74" t="s">
        <v>4</v>
      </c>
      <c r="AD81" s="63" t="s">
        <v>130</v>
      </c>
      <c r="AE81" s="125" t="s">
        <v>4</v>
      </c>
      <c r="AF81" s="125" t="s">
        <v>4</v>
      </c>
      <c r="AG81" s="22">
        <v>42</v>
      </c>
      <c r="AH81" s="74" t="s">
        <v>4</v>
      </c>
      <c r="AI81" s="63" t="s">
        <v>130</v>
      </c>
      <c r="AJ81" s="22">
        <f t="shared" si="90"/>
        <v>52</v>
      </c>
      <c r="AK81" s="74" t="s">
        <v>4</v>
      </c>
      <c r="AL81" s="63" t="s">
        <v>130</v>
      </c>
      <c r="AM81" s="22">
        <f t="shared" si="120"/>
        <v>42</v>
      </c>
      <c r="AN81" s="74" t="s">
        <v>4</v>
      </c>
      <c r="AO81" s="63" t="s">
        <v>130</v>
      </c>
      <c r="AP81" s="22">
        <f t="shared" si="91"/>
        <v>52</v>
      </c>
      <c r="AQ81" s="74" t="s">
        <v>4</v>
      </c>
      <c r="AR81" s="63" t="s">
        <v>130</v>
      </c>
      <c r="AS81" s="22">
        <v>42</v>
      </c>
      <c r="AT81" s="74" t="s">
        <v>4</v>
      </c>
      <c r="AU81" s="63" t="s">
        <v>130</v>
      </c>
      <c r="AV81" s="22">
        <f t="shared" si="92"/>
        <v>52</v>
      </c>
      <c r="AW81" s="74" t="s">
        <v>4</v>
      </c>
      <c r="AX81" s="63" t="s">
        <v>130</v>
      </c>
      <c r="AY81" s="22">
        <f t="shared" si="121"/>
        <v>42</v>
      </c>
      <c r="AZ81" s="74" t="s">
        <v>4</v>
      </c>
      <c r="BA81" s="63" t="s">
        <v>130</v>
      </c>
      <c r="BB81" s="22">
        <f t="shared" si="93"/>
        <v>52</v>
      </c>
      <c r="BC81" s="74" t="s">
        <v>4</v>
      </c>
      <c r="BD81" s="63" t="s">
        <v>130</v>
      </c>
      <c r="BE81" s="125" t="s">
        <v>4</v>
      </c>
      <c r="BF81" s="125" t="s">
        <v>4</v>
      </c>
      <c r="BG81" s="22">
        <v>45</v>
      </c>
      <c r="BH81" s="74" t="s">
        <v>4</v>
      </c>
      <c r="BI81" s="63" t="s">
        <v>130</v>
      </c>
      <c r="BJ81" s="22">
        <f t="shared" si="94"/>
        <v>55</v>
      </c>
      <c r="BK81" s="74" t="s">
        <v>4</v>
      </c>
      <c r="BL81" s="63" t="s">
        <v>130</v>
      </c>
      <c r="BM81" s="22">
        <f t="shared" si="122"/>
        <v>45</v>
      </c>
      <c r="BN81" s="74" t="s">
        <v>4</v>
      </c>
      <c r="BO81" s="63" t="s">
        <v>130</v>
      </c>
      <c r="BP81" s="22">
        <f t="shared" si="95"/>
        <v>55</v>
      </c>
      <c r="BQ81" s="74" t="s">
        <v>4</v>
      </c>
      <c r="BR81" s="63" t="s">
        <v>130</v>
      </c>
      <c r="BS81" s="22">
        <v>45</v>
      </c>
      <c r="BT81" s="74" t="s">
        <v>4</v>
      </c>
      <c r="BU81" s="63" t="s">
        <v>130</v>
      </c>
      <c r="BV81" s="22">
        <f t="shared" si="96"/>
        <v>55</v>
      </c>
      <c r="BW81" s="74" t="s">
        <v>4</v>
      </c>
      <c r="BX81" s="63" t="s">
        <v>130</v>
      </c>
      <c r="BY81" s="22">
        <f t="shared" si="123"/>
        <v>45</v>
      </c>
      <c r="BZ81" s="74" t="s">
        <v>4</v>
      </c>
      <c r="CA81" s="63" t="s">
        <v>130</v>
      </c>
      <c r="CB81" s="22">
        <f t="shared" si="97"/>
        <v>55</v>
      </c>
      <c r="CC81" s="74" t="s">
        <v>4</v>
      </c>
      <c r="CD81" s="63" t="s">
        <v>130</v>
      </c>
      <c r="CE81" s="125" t="s">
        <v>4</v>
      </c>
      <c r="CF81" s="125" t="s">
        <v>4</v>
      </c>
      <c r="CG81" s="232">
        <v>45</v>
      </c>
      <c r="CH81" s="74" t="s">
        <v>4</v>
      </c>
      <c r="CI81" s="63" t="s">
        <v>130</v>
      </c>
      <c r="CJ81" s="22">
        <f t="shared" si="98"/>
        <v>55</v>
      </c>
      <c r="CK81" s="74" t="s">
        <v>4</v>
      </c>
      <c r="CL81" s="63" t="s">
        <v>130</v>
      </c>
      <c r="CM81" s="22">
        <f t="shared" si="124"/>
        <v>45</v>
      </c>
      <c r="CN81" s="74" t="s">
        <v>4</v>
      </c>
      <c r="CO81" s="63" t="s">
        <v>130</v>
      </c>
      <c r="CP81" s="22">
        <f t="shared" si="99"/>
        <v>55</v>
      </c>
      <c r="CQ81" s="74" t="s">
        <v>4</v>
      </c>
      <c r="CR81" s="63" t="s">
        <v>130</v>
      </c>
      <c r="CS81" s="232">
        <v>45</v>
      </c>
      <c r="CT81" s="74" t="s">
        <v>4</v>
      </c>
      <c r="CU81" s="63" t="s">
        <v>130</v>
      </c>
      <c r="CV81" s="22">
        <f t="shared" si="100"/>
        <v>55</v>
      </c>
      <c r="CW81" s="74" t="s">
        <v>4</v>
      </c>
      <c r="CX81" s="63" t="s">
        <v>130</v>
      </c>
      <c r="CY81" s="22">
        <f t="shared" si="125"/>
        <v>45</v>
      </c>
      <c r="CZ81" s="74" t="s">
        <v>4</v>
      </c>
      <c r="DA81" s="63" t="s">
        <v>130</v>
      </c>
      <c r="DB81" s="22">
        <f t="shared" si="101"/>
        <v>55</v>
      </c>
      <c r="DC81" s="74" t="s">
        <v>4</v>
      </c>
      <c r="DD81" s="63" t="s">
        <v>130</v>
      </c>
    </row>
    <row r="82" spans="1:108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126" t="s">
        <v>205</v>
      </c>
      <c r="F82" s="126" t="s">
        <v>135</v>
      </c>
      <c r="G82" s="22">
        <v>41</v>
      </c>
      <c r="H82" s="74" t="s">
        <v>4</v>
      </c>
      <c r="I82" s="63" t="s">
        <v>130</v>
      </c>
      <c r="J82" s="22">
        <f t="shared" si="86"/>
        <v>51</v>
      </c>
      <c r="K82" s="74" t="s">
        <v>4</v>
      </c>
      <c r="L82" s="63" t="s">
        <v>130</v>
      </c>
      <c r="M82" s="22">
        <f t="shared" si="118"/>
        <v>41</v>
      </c>
      <c r="N82" s="74" t="s">
        <v>4</v>
      </c>
      <c r="O82" s="63" t="s">
        <v>130</v>
      </c>
      <c r="P82" s="22">
        <f t="shared" si="87"/>
        <v>51</v>
      </c>
      <c r="Q82" s="74" t="s">
        <v>4</v>
      </c>
      <c r="R82" s="63" t="s">
        <v>130</v>
      </c>
      <c r="S82" s="22">
        <v>41</v>
      </c>
      <c r="T82" s="74" t="s">
        <v>4</v>
      </c>
      <c r="U82" s="63" t="s">
        <v>130</v>
      </c>
      <c r="V82" s="22">
        <f t="shared" si="88"/>
        <v>51</v>
      </c>
      <c r="W82" s="74" t="s">
        <v>4</v>
      </c>
      <c r="X82" s="63" t="s">
        <v>130</v>
      </c>
      <c r="Y82" s="22">
        <f t="shared" si="119"/>
        <v>41</v>
      </c>
      <c r="Z82" s="74" t="s">
        <v>4</v>
      </c>
      <c r="AA82" s="63" t="s">
        <v>130</v>
      </c>
      <c r="AB82" s="22">
        <f t="shared" si="89"/>
        <v>51</v>
      </c>
      <c r="AC82" s="74" t="s">
        <v>4</v>
      </c>
      <c r="AD82" s="63" t="s">
        <v>130</v>
      </c>
      <c r="AE82" s="126" t="s">
        <v>205</v>
      </c>
      <c r="AF82" s="126" t="s">
        <v>135</v>
      </c>
      <c r="AG82" s="22">
        <v>42</v>
      </c>
      <c r="AH82" s="74" t="s">
        <v>4</v>
      </c>
      <c r="AI82" s="63" t="s">
        <v>130</v>
      </c>
      <c r="AJ82" s="22">
        <f t="shared" si="90"/>
        <v>52</v>
      </c>
      <c r="AK82" s="74" t="s">
        <v>4</v>
      </c>
      <c r="AL82" s="63" t="s">
        <v>130</v>
      </c>
      <c r="AM82" s="22">
        <f t="shared" si="120"/>
        <v>42</v>
      </c>
      <c r="AN82" s="74" t="s">
        <v>4</v>
      </c>
      <c r="AO82" s="63" t="s">
        <v>130</v>
      </c>
      <c r="AP82" s="22">
        <f t="shared" si="91"/>
        <v>52</v>
      </c>
      <c r="AQ82" s="74" t="s">
        <v>4</v>
      </c>
      <c r="AR82" s="63" t="s">
        <v>130</v>
      </c>
      <c r="AS82" s="22">
        <v>42</v>
      </c>
      <c r="AT82" s="74" t="s">
        <v>4</v>
      </c>
      <c r="AU82" s="63" t="s">
        <v>130</v>
      </c>
      <c r="AV82" s="22">
        <f t="shared" si="92"/>
        <v>52</v>
      </c>
      <c r="AW82" s="74" t="s">
        <v>4</v>
      </c>
      <c r="AX82" s="63" t="s">
        <v>130</v>
      </c>
      <c r="AY82" s="22">
        <f t="shared" si="121"/>
        <v>42</v>
      </c>
      <c r="AZ82" s="74" t="s">
        <v>4</v>
      </c>
      <c r="BA82" s="63" t="s">
        <v>130</v>
      </c>
      <c r="BB82" s="22">
        <f t="shared" si="93"/>
        <v>52</v>
      </c>
      <c r="BC82" s="74" t="s">
        <v>4</v>
      </c>
      <c r="BD82" s="63" t="s">
        <v>130</v>
      </c>
      <c r="BE82" s="125" t="s">
        <v>4</v>
      </c>
      <c r="BF82" s="125" t="s">
        <v>4</v>
      </c>
      <c r="BG82" s="22">
        <v>45</v>
      </c>
      <c r="BH82" s="74" t="s">
        <v>4</v>
      </c>
      <c r="BI82" s="63" t="s">
        <v>130</v>
      </c>
      <c r="BJ82" s="22">
        <f t="shared" si="94"/>
        <v>55</v>
      </c>
      <c r="BK82" s="74" t="s">
        <v>4</v>
      </c>
      <c r="BL82" s="63" t="s">
        <v>130</v>
      </c>
      <c r="BM82" s="22">
        <f t="shared" si="122"/>
        <v>45</v>
      </c>
      <c r="BN82" s="74" t="s">
        <v>4</v>
      </c>
      <c r="BO82" s="63" t="s">
        <v>130</v>
      </c>
      <c r="BP82" s="22">
        <f t="shared" si="95"/>
        <v>55</v>
      </c>
      <c r="BQ82" s="74" t="s">
        <v>4</v>
      </c>
      <c r="BR82" s="63" t="s">
        <v>130</v>
      </c>
      <c r="BS82" s="22">
        <v>45</v>
      </c>
      <c r="BT82" s="74" t="s">
        <v>4</v>
      </c>
      <c r="BU82" s="63" t="s">
        <v>130</v>
      </c>
      <c r="BV82" s="22">
        <f t="shared" si="96"/>
        <v>55</v>
      </c>
      <c r="BW82" s="74" t="s">
        <v>4</v>
      </c>
      <c r="BX82" s="63" t="s">
        <v>130</v>
      </c>
      <c r="BY82" s="22">
        <f t="shared" si="123"/>
        <v>45</v>
      </c>
      <c r="BZ82" s="74" t="s">
        <v>4</v>
      </c>
      <c r="CA82" s="63" t="s">
        <v>130</v>
      </c>
      <c r="CB82" s="22">
        <f t="shared" si="97"/>
        <v>55</v>
      </c>
      <c r="CC82" s="74" t="s">
        <v>4</v>
      </c>
      <c r="CD82" s="63" t="s">
        <v>130</v>
      </c>
      <c r="CE82" s="125" t="s">
        <v>4</v>
      </c>
      <c r="CF82" s="125" t="s">
        <v>4</v>
      </c>
      <c r="CG82" s="232">
        <v>45</v>
      </c>
      <c r="CH82" s="74" t="s">
        <v>4</v>
      </c>
      <c r="CI82" s="63" t="s">
        <v>130</v>
      </c>
      <c r="CJ82" s="22">
        <f t="shared" si="98"/>
        <v>55</v>
      </c>
      <c r="CK82" s="74" t="s">
        <v>4</v>
      </c>
      <c r="CL82" s="63" t="s">
        <v>130</v>
      </c>
      <c r="CM82" s="22">
        <f t="shared" si="124"/>
        <v>45</v>
      </c>
      <c r="CN82" s="74" t="s">
        <v>4</v>
      </c>
      <c r="CO82" s="63" t="s">
        <v>130</v>
      </c>
      <c r="CP82" s="22">
        <f t="shared" si="99"/>
        <v>55</v>
      </c>
      <c r="CQ82" s="74" t="s">
        <v>4</v>
      </c>
      <c r="CR82" s="63" t="s">
        <v>130</v>
      </c>
      <c r="CS82" s="232">
        <v>45</v>
      </c>
      <c r="CT82" s="74" t="s">
        <v>4</v>
      </c>
      <c r="CU82" s="63" t="s">
        <v>130</v>
      </c>
      <c r="CV82" s="22">
        <f t="shared" si="100"/>
        <v>55</v>
      </c>
      <c r="CW82" s="74" t="s">
        <v>4</v>
      </c>
      <c r="CX82" s="63" t="s">
        <v>130</v>
      </c>
      <c r="CY82" s="22">
        <f t="shared" si="125"/>
        <v>45</v>
      </c>
      <c r="CZ82" s="74" t="s">
        <v>4</v>
      </c>
      <c r="DA82" s="63" t="s">
        <v>130</v>
      </c>
      <c r="DB82" s="22">
        <f t="shared" si="101"/>
        <v>55</v>
      </c>
      <c r="DC82" s="74" t="s">
        <v>4</v>
      </c>
      <c r="DD82" s="63" t="s">
        <v>130</v>
      </c>
    </row>
    <row r="83" spans="1:108" ht="16.5" thickBot="1" x14ac:dyDescent="0.25">
      <c r="A83" s="445"/>
      <c r="B83" s="6" t="s">
        <v>90</v>
      </c>
      <c r="C83" s="18" t="s">
        <v>206</v>
      </c>
      <c r="D83" s="133" t="s">
        <v>179</v>
      </c>
      <c r="E83" s="133" t="s">
        <v>205</v>
      </c>
      <c r="F83" s="133" t="s">
        <v>4</v>
      </c>
      <c r="G83" s="28">
        <v>41</v>
      </c>
      <c r="H83" s="76" t="s">
        <v>4</v>
      </c>
      <c r="I83" s="110" t="s">
        <v>130</v>
      </c>
      <c r="J83" s="28">
        <f t="shared" si="86"/>
        <v>51</v>
      </c>
      <c r="K83" s="76" t="s">
        <v>4</v>
      </c>
      <c r="L83" s="110" t="s">
        <v>130</v>
      </c>
      <c r="M83" s="28">
        <f t="shared" si="118"/>
        <v>41</v>
      </c>
      <c r="N83" s="76" t="s">
        <v>4</v>
      </c>
      <c r="O83" s="110" t="s">
        <v>130</v>
      </c>
      <c r="P83" s="28">
        <f t="shared" si="87"/>
        <v>51</v>
      </c>
      <c r="Q83" s="76" t="s">
        <v>4</v>
      </c>
      <c r="R83" s="110" t="s">
        <v>130</v>
      </c>
      <c r="S83" s="28">
        <v>41</v>
      </c>
      <c r="T83" s="76" t="s">
        <v>4</v>
      </c>
      <c r="U83" s="110" t="s">
        <v>130</v>
      </c>
      <c r="V83" s="28">
        <f t="shared" si="88"/>
        <v>51</v>
      </c>
      <c r="W83" s="76" t="s">
        <v>4</v>
      </c>
      <c r="X83" s="110" t="s">
        <v>130</v>
      </c>
      <c r="Y83" s="28">
        <f t="shared" si="119"/>
        <v>41</v>
      </c>
      <c r="Z83" s="76" t="s">
        <v>4</v>
      </c>
      <c r="AA83" s="110" t="s">
        <v>130</v>
      </c>
      <c r="AB83" s="28">
        <f t="shared" si="89"/>
        <v>51</v>
      </c>
      <c r="AC83" s="76" t="s">
        <v>4</v>
      </c>
      <c r="AD83" s="110" t="s">
        <v>130</v>
      </c>
      <c r="AE83" s="133" t="s">
        <v>205</v>
      </c>
      <c r="AF83" s="133" t="s">
        <v>4</v>
      </c>
      <c r="AG83" s="28">
        <v>42</v>
      </c>
      <c r="AH83" s="76" t="s">
        <v>4</v>
      </c>
      <c r="AI83" s="110" t="s">
        <v>130</v>
      </c>
      <c r="AJ83" s="28">
        <f t="shared" si="90"/>
        <v>52</v>
      </c>
      <c r="AK83" s="76" t="s">
        <v>4</v>
      </c>
      <c r="AL83" s="110" t="s">
        <v>130</v>
      </c>
      <c r="AM83" s="28">
        <f t="shared" si="120"/>
        <v>42</v>
      </c>
      <c r="AN83" s="76" t="s">
        <v>4</v>
      </c>
      <c r="AO83" s="110" t="s">
        <v>130</v>
      </c>
      <c r="AP83" s="28">
        <f t="shared" si="91"/>
        <v>52</v>
      </c>
      <c r="AQ83" s="76" t="s">
        <v>4</v>
      </c>
      <c r="AR83" s="110" t="s">
        <v>130</v>
      </c>
      <c r="AS83" s="28">
        <v>42</v>
      </c>
      <c r="AT83" s="76" t="s">
        <v>4</v>
      </c>
      <c r="AU83" s="110" t="s">
        <v>130</v>
      </c>
      <c r="AV83" s="28">
        <f t="shared" si="92"/>
        <v>52</v>
      </c>
      <c r="AW83" s="76" t="s">
        <v>4</v>
      </c>
      <c r="AX83" s="110" t="s">
        <v>130</v>
      </c>
      <c r="AY83" s="28">
        <f t="shared" si="121"/>
        <v>42</v>
      </c>
      <c r="AZ83" s="76" t="s">
        <v>4</v>
      </c>
      <c r="BA83" s="110" t="s">
        <v>130</v>
      </c>
      <c r="BB83" s="28">
        <f t="shared" si="93"/>
        <v>52</v>
      </c>
      <c r="BC83" s="76" t="s">
        <v>4</v>
      </c>
      <c r="BD83" s="110" t="s">
        <v>130</v>
      </c>
      <c r="BE83" s="133" t="s">
        <v>205</v>
      </c>
      <c r="BF83" s="133" t="s">
        <v>4</v>
      </c>
      <c r="BG83" s="28">
        <v>45</v>
      </c>
      <c r="BH83" s="76" t="s">
        <v>4</v>
      </c>
      <c r="BI83" s="110" t="s">
        <v>130</v>
      </c>
      <c r="BJ83" s="28">
        <f t="shared" si="94"/>
        <v>55</v>
      </c>
      <c r="BK83" s="76" t="s">
        <v>4</v>
      </c>
      <c r="BL83" s="110" t="s">
        <v>130</v>
      </c>
      <c r="BM83" s="28">
        <f t="shared" si="122"/>
        <v>45</v>
      </c>
      <c r="BN83" s="76" t="s">
        <v>4</v>
      </c>
      <c r="BO83" s="110" t="s">
        <v>130</v>
      </c>
      <c r="BP83" s="28">
        <f t="shared" si="95"/>
        <v>55</v>
      </c>
      <c r="BQ83" s="76" t="s">
        <v>4</v>
      </c>
      <c r="BR83" s="110" t="s">
        <v>130</v>
      </c>
      <c r="BS83" s="28">
        <v>45</v>
      </c>
      <c r="BT83" s="76" t="s">
        <v>4</v>
      </c>
      <c r="BU83" s="110" t="s">
        <v>130</v>
      </c>
      <c r="BV83" s="28">
        <f t="shared" si="96"/>
        <v>55</v>
      </c>
      <c r="BW83" s="76" t="s">
        <v>4</v>
      </c>
      <c r="BX83" s="110" t="s">
        <v>130</v>
      </c>
      <c r="BY83" s="28">
        <f t="shared" si="123"/>
        <v>45</v>
      </c>
      <c r="BZ83" s="76" t="s">
        <v>4</v>
      </c>
      <c r="CA83" s="110" t="s">
        <v>130</v>
      </c>
      <c r="CB83" s="28">
        <f t="shared" si="97"/>
        <v>55</v>
      </c>
      <c r="CC83" s="76" t="s">
        <v>4</v>
      </c>
      <c r="CD83" s="110" t="s">
        <v>130</v>
      </c>
      <c r="CE83" s="133" t="s">
        <v>205</v>
      </c>
      <c r="CF83" s="133" t="s">
        <v>4</v>
      </c>
      <c r="CG83" s="233">
        <v>45</v>
      </c>
      <c r="CH83" s="76" t="s">
        <v>4</v>
      </c>
      <c r="CI83" s="110" t="s">
        <v>130</v>
      </c>
      <c r="CJ83" s="28">
        <f t="shared" si="98"/>
        <v>55</v>
      </c>
      <c r="CK83" s="76" t="s">
        <v>4</v>
      </c>
      <c r="CL83" s="110" t="s">
        <v>130</v>
      </c>
      <c r="CM83" s="28">
        <f t="shared" si="124"/>
        <v>45</v>
      </c>
      <c r="CN83" s="76" t="s">
        <v>4</v>
      </c>
      <c r="CO83" s="110" t="s">
        <v>130</v>
      </c>
      <c r="CP83" s="28">
        <f t="shared" si="99"/>
        <v>55</v>
      </c>
      <c r="CQ83" s="76" t="s">
        <v>4</v>
      </c>
      <c r="CR83" s="110" t="s">
        <v>130</v>
      </c>
      <c r="CS83" s="233">
        <v>45</v>
      </c>
      <c r="CT83" s="76" t="s">
        <v>4</v>
      </c>
      <c r="CU83" s="110" t="s">
        <v>130</v>
      </c>
      <c r="CV83" s="28">
        <f t="shared" si="100"/>
        <v>55</v>
      </c>
      <c r="CW83" s="76" t="s">
        <v>4</v>
      </c>
      <c r="CX83" s="110" t="s">
        <v>130</v>
      </c>
      <c r="CY83" s="28">
        <f t="shared" si="125"/>
        <v>45</v>
      </c>
      <c r="CZ83" s="76" t="s">
        <v>4</v>
      </c>
      <c r="DA83" s="110" t="s">
        <v>130</v>
      </c>
      <c r="DB83" s="28">
        <f t="shared" si="101"/>
        <v>55</v>
      </c>
      <c r="DC83" s="76" t="s">
        <v>4</v>
      </c>
      <c r="DD83" s="110" t="s">
        <v>130</v>
      </c>
    </row>
    <row r="84" spans="1:108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4" t="s">
        <v>4</v>
      </c>
      <c r="F84" s="154" t="s">
        <v>4</v>
      </c>
      <c r="G84" s="156">
        <v>41</v>
      </c>
      <c r="H84" s="157" t="s">
        <v>4</v>
      </c>
      <c r="I84" s="155" t="s">
        <v>130</v>
      </c>
      <c r="J84" s="156">
        <f t="shared" si="86"/>
        <v>51</v>
      </c>
      <c r="K84" s="157" t="s">
        <v>4</v>
      </c>
      <c r="L84" s="155" t="s">
        <v>130</v>
      </c>
      <c r="M84" s="156">
        <f t="shared" si="118"/>
        <v>41</v>
      </c>
      <c r="N84" s="157" t="s">
        <v>4</v>
      </c>
      <c r="O84" s="155" t="s">
        <v>130</v>
      </c>
      <c r="P84" s="156">
        <f t="shared" si="87"/>
        <v>51</v>
      </c>
      <c r="Q84" s="157" t="s">
        <v>4</v>
      </c>
      <c r="R84" s="155" t="s">
        <v>130</v>
      </c>
      <c r="S84" s="156">
        <v>44</v>
      </c>
      <c r="T84" s="198">
        <v>60</v>
      </c>
      <c r="U84" s="199" t="s">
        <v>130</v>
      </c>
      <c r="V84" s="156">
        <f t="shared" si="88"/>
        <v>54</v>
      </c>
      <c r="W84" s="198">
        <v>60</v>
      </c>
      <c r="X84" s="199" t="s">
        <v>130</v>
      </c>
      <c r="Y84" s="156">
        <f t="shared" si="119"/>
        <v>44</v>
      </c>
      <c r="Z84" s="198">
        <v>60</v>
      </c>
      <c r="AA84" s="199" t="s">
        <v>130</v>
      </c>
      <c r="AB84" s="156">
        <f t="shared" si="89"/>
        <v>54</v>
      </c>
      <c r="AC84" s="198">
        <v>60</v>
      </c>
      <c r="AD84" s="199" t="s">
        <v>130</v>
      </c>
      <c r="AE84" s="154" t="s">
        <v>4</v>
      </c>
      <c r="AF84" s="154" t="s">
        <v>4</v>
      </c>
      <c r="AG84" s="156">
        <v>41</v>
      </c>
      <c r="AH84" s="157" t="s">
        <v>4</v>
      </c>
      <c r="AI84" s="155" t="s">
        <v>130</v>
      </c>
      <c r="AJ84" s="156">
        <f t="shared" si="90"/>
        <v>51</v>
      </c>
      <c r="AK84" s="157" t="s">
        <v>4</v>
      </c>
      <c r="AL84" s="155" t="s">
        <v>130</v>
      </c>
      <c r="AM84" s="156">
        <f t="shared" si="120"/>
        <v>41</v>
      </c>
      <c r="AN84" s="157" t="s">
        <v>4</v>
      </c>
      <c r="AO84" s="155" t="s">
        <v>130</v>
      </c>
      <c r="AP84" s="156">
        <f t="shared" si="91"/>
        <v>51</v>
      </c>
      <c r="AQ84" s="157" t="s">
        <v>4</v>
      </c>
      <c r="AR84" s="155" t="s">
        <v>130</v>
      </c>
      <c r="AS84" s="156">
        <v>44</v>
      </c>
      <c r="AT84" s="198">
        <v>60</v>
      </c>
      <c r="AU84" s="199" t="s">
        <v>130</v>
      </c>
      <c r="AV84" s="156">
        <f t="shared" si="92"/>
        <v>54</v>
      </c>
      <c r="AW84" s="198">
        <v>60</v>
      </c>
      <c r="AX84" s="199" t="s">
        <v>130</v>
      </c>
      <c r="AY84" s="156">
        <f t="shared" si="121"/>
        <v>44</v>
      </c>
      <c r="AZ84" s="198">
        <v>60</v>
      </c>
      <c r="BA84" s="199" t="s">
        <v>130</v>
      </c>
      <c r="BB84" s="156">
        <f t="shared" si="93"/>
        <v>54</v>
      </c>
      <c r="BC84" s="198">
        <v>60</v>
      </c>
      <c r="BD84" s="199" t="s">
        <v>130</v>
      </c>
      <c r="BE84" s="154" t="s">
        <v>4</v>
      </c>
      <c r="BF84" s="154" t="s">
        <v>4</v>
      </c>
      <c r="BG84" s="156">
        <v>45</v>
      </c>
      <c r="BH84" s="157" t="s">
        <v>4</v>
      </c>
      <c r="BI84" s="155" t="s">
        <v>130</v>
      </c>
      <c r="BJ84" s="156">
        <f t="shared" si="94"/>
        <v>55</v>
      </c>
      <c r="BK84" s="157" t="s">
        <v>4</v>
      </c>
      <c r="BL84" s="155" t="s">
        <v>130</v>
      </c>
      <c r="BM84" s="156">
        <f t="shared" si="122"/>
        <v>45</v>
      </c>
      <c r="BN84" s="157" t="s">
        <v>4</v>
      </c>
      <c r="BO84" s="155" t="s">
        <v>130</v>
      </c>
      <c r="BP84" s="156">
        <f t="shared" si="95"/>
        <v>55</v>
      </c>
      <c r="BQ84" s="157" t="s">
        <v>4</v>
      </c>
      <c r="BR84" s="155" t="s">
        <v>130</v>
      </c>
      <c r="BS84" s="156">
        <v>48</v>
      </c>
      <c r="BT84" s="198">
        <v>60</v>
      </c>
      <c r="BU84" s="199" t="s">
        <v>130</v>
      </c>
      <c r="BV84" s="156">
        <f t="shared" si="96"/>
        <v>58</v>
      </c>
      <c r="BW84" s="198">
        <v>60</v>
      </c>
      <c r="BX84" s="199" t="s">
        <v>130</v>
      </c>
      <c r="BY84" s="156">
        <f t="shared" si="123"/>
        <v>48</v>
      </c>
      <c r="BZ84" s="198">
        <v>60</v>
      </c>
      <c r="CA84" s="199" t="s">
        <v>130</v>
      </c>
      <c r="CB84" s="156">
        <f t="shared" si="97"/>
        <v>58</v>
      </c>
      <c r="CC84" s="198">
        <v>60</v>
      </c>
      <c r="CD84" s="199" t="s">
        <v>130</v>
      </c>
      <c r="CE84" s="154" t="s">
        <v>4</v>
      </c>
      <c r="CF84" s="154" t="s">
        <v>4</v>
      </c>
      <c r="CG84" s="241">
        <v>45</v>
      </c>
      <c r="CH84" s="157" t="s">
        <v>4</v>
      </c>
      <c r="CI84" s="155" t="s">
        <v>130</v>
      </c>
      <c r="CJ84" s="156">
        <f t="shared" si="98"/>
        <v>55</v>
      </c>
      <c r="CK84" s="157" t="s">
        <v>4</v>
      </c>
      <c r="CL84" s="155" t="s">
        <v>130</v>
      </c>
      <c r="CM84" s="156">
        <f t="shared" si="124"/>
        <v>45</v>
      </c>
      <c r="CN84" s="157" t="s">
        <v>4</v>
      </c>
      <c r="CO84" s="155" t="s">
        <v>130</v>
      </c>
      <c r="CP84" s="156">
        <f t="shared" si="99"/>
        <v>55</v>
      </c>
      <c r="CQ84" s="157" t="s">
        <v>4</v>
      </c>
      <c r="CR84" s="155" t="s">
        <v>130</v>
      </c>
      <c r="CS84" s="241">
        <v>48</v>
      </c>
      <c r="CT84" s="198">
        <v>60</v>
      </c>
      <c r="CU84" s="199" t="s">
        <v>130</v>
      </c>
      <c r="CV84" s="156">
        <f t="shared" si="100"/>
        <v>58</v>
      </c>
      <c r="CW84" s="198">
        <v>60</v>
      </c>
      <c r="CX84" s="199" t="s">
        <v>130</v>
      </c>
      <c r="CY84" s="156">
        <f t="shared" si="125"/>
        <v>48</v>
      </c>
      <c r="CZ84" s="198">
        <v>60</v>
      </c>
      <c r="DA84" s="199" t="s">
        <v>130</v>
      </c>
      <c r="DB84" s="156">
        <f t="shared" si="101"/>
        <v>58</v>
      </c>
      <c r="DC84" s="198">
        <v>60</v>
      </c>
      <c r="DD84" s="199" t="s">
        <v>130</v>
      </c>
    </row>
    <row r="85" spans="1:108" ht="16.5" thickBot="1" x14ac:dyDescent="0.25">
      <c r="A85" s="445"/>
      <c r="B85" s="6" t="s">
        <v>92</v>
      </c>
      <c r="C85" s="37" t="s">
        <v>209</v>
      </c>
      <c r="D85" s="120" t="s">
        <v>201</v>
      </c>
      <c r="E85" s="120" t="s">
        <v>4</v>
      </c>
      <c r="F85" s="120" t="s">
        <v>4</v>
      </c>
      <c r="G85" s="22">
        <v>41</v>
      </c>
      <c r="H85" s="74" t="s">
        <v>4</v>
      </c>
      <c r="I85" s="63" t="s">
        <v>131</v>
      </c>
      <c r="J85" s="22">
        <f t="shared" si="86"/>
        <v>51</v>
      </c>
      <c r="K85" s="74" t="s">
        <v>4</v>
      </c>
      <c r="L85" s="63" t="s">
        <v>131</v>
      </c>
      <c r="M85" s="22">
        <f t="shared" si="118"/>
        <v>41</v>
      </c>
      <c r="N85" s="74" t="s">
        <v>4</v>
      </c>
      <c r="O85" s="63" t="s">
        <v>131</v>
      </c>
      <c r="P85" s="22">
        <f t="shared" si="87"/>
        <v>51</v>
      </c>
      <c r="Q85" s="74" t="s">
        <v>4</v>
      </c>
      <c r="R85" s="63" t="s">
        <v>131</v>
      </c>
      <c r="S85" s="22">
        <v>43</v>
      </c>
      <c r="T85" s="200">
        <v>0.4</v>
      </c>
      <c r="U85" s="201" t="s">
        <v>131</v>
      </c>
      <c r="V85" s="22">
        <f t="shared" si="88"/>
        <v>53</v>
      </c>
      <c r="W85" s="200">
        <v>0.4</v>
      </c>
      <c r="X85" s="201" t="s">
        <v>131</v>
      </c>
      <c r="Y85" s="22">
        <f t="shared" si="119"/>
        <v>43</v>
      </c>
      <c r="Z85" s="200">
        <v>0.4</v>
      </c>
      <c r="AA85" s="201" t="s">
        <v>131</v>
      </c>
      <c r="AB85" s="22">
        <f t="shared" si="89"/>
        <v>53</v>
      </c>
      <c r="AC85" s="200">
        <v>0.4</v>
      </c>
      <c r="AD85" s="201" t="s">
        <v>131</v>
      </c>
      <c r="AE85" s="120" t="s">
        <v>4</v>
      </c>
      <c r="AF85" s="120" t="s">
        <v>4</v>
      </c>
      <c r="AG85" s="22">
        <v>41</v>
      </c>
      <c r="AH85" s="74" t="s">
        <v>4</v>
      </c>
      <c r="AI85" s="63" t="s">
        <v>131</v>
      </c>
      <c r="AJ85" s="22">
        <f t="shared" si="90"/>
        <v>51</v>
      </c>
      <c r="AK85" s="74" t="s">
        <v>4</v>
      </c>
      <c r="AL85" s="63" t="s">
        <v>131</v>
      </c>
      <c r="AM85" s="22">
        <f t="shared" si="120"/>
        <v>41</v>
      </c>
      <c r="AN85" s="74" t="s">
        <v>4</v>
      </c>
      <c r="AO85" s="63" t="s">
        <v>131</v>
      </c>
      <c r="AP85" s="22">
        <f t="shared" si="91"/>
        <v>51</v>
      </c>
      <c r="AQ85" s="74" t="s">
        <v>4</v>
      </c>
      <c r="AR85" s="63" t="s">
        <v>131</v>
      </c>
      <c r="AS85" s="22">
        <v>43</v>
      </c>
      <c r="AT85" s="200">
        <v>0.4</v>
      </c>
      <c r="AU85" s="201" t="s">
        <v>131</v>
      </c>
      <c r="AV85" s="22">
        <f t="shared" si="92"/>
        <v>53</v>
      </c>
      <c r="AW85" s="200">
        <v>0.4</v>
      </c>
      <c r="AX85" s="201" t="s">
        <v>131</v>
      </c>
      <c r="AY85" s="22">
        <f t="shared" si="121"/>
        <v>43</v>
      </c>
      <c r="AZ85" s="200">
        <v>0.4</v>
      </c>
      <c r="BA85" s="201" t="s">
        <v>131</v>
      </c>
      <c r="BB85" s="22">
        <f t="shared" si="93"/>
        <v>53</v>
      </c>
      <c r="BC85" s="200">
        <v>0.4</v>
      </c>
      <c r="BD85" s="201" t="s">
        <v>131</v>
      </c>
      <c r="BE85" s="120" t="s">
        <v>4</v>
      </c>
      <c r="BF85" s="120" t="s">
        <v>4</v>
      </c>
      <c r="BG85" s="22">
        <v>45</v>
      </c>
      <c r="BH85" s="74" t="s">
        <v>4</v>
      </c>
      <c r="BI85" s="63" t="s">
        <v>131</v>
      </c>
      <c r="BJ85" s="22">
        <f t="shared" si="94"/>
        <v>55</v>
      </c>
      <c r="BK85" s="74" t="s">
        <v>4</v>
      </c>
      <c r="BL85" s="63" t="s">
        <v>131</v>
      </c>
      <c r="BM85" s="22">
        <f t="shared" si="122"/>
        <v>45</v>
      </c>
      <c r="BN85" s="74" t="s">
        <v>4</v>
      </c>
      <c r="BO85" s="63" t="s">
        <v>131</v>
      </c>
      <c r="BP85" s="22">
        <f t="shared" si="95"/>
        <v>55</v>
      </c>
      <c r="BQ85" s="74" t="s">
        <v>4</v>
      </c>
      <c r="BR85" s="63" t="s">
        <v>131</v>
      </c>
      <c r="BS85" s="22">
        <v>47</v>
      </c>
      <c r="BT85" s="200">
        <v>0.4</v>
      </c>
      <c r="BU85" s="201" t="s">
        <v>131</v>
      </c>
      <c r="BV85" s="22">
        <f t="shared" si="96"/>
        <v>57</v>
      </c>
      <c r="BW85" s="200">
        <v>0.4</v>
      </c>
      <c r="BX85" s="201" t="s">
        <v>131</v>
      </c>
      <c r="BY85" s="22">
        <f t="shared" si="123"/>
        <v>47</v>
      </c>
      <c r="BZ85" s="200">
        <v>0.4</v>
      </c>
      <c r="CA85" s="201" t="s">
        <v>131</v>
      </c>
      <c r="CB85" s="22">
        <f t="shared" si="97"/>
        <v>57</v>
      </c>
      <c r="CC85" s="200">
        <v>0.4</v>
      </c>
      <c r="CD85" s="201" t="s">
        <v>131</v>
      </c>
      <c r="CE85" s="120" t="s">
        <v>4</v>
      </c>
      <c r="CF85" s="120" t="s">
        <v>4</v>
      </c>
      <c r="CG85" s="232">
        <v>45</v>
      </c>
      <c r="CH85" s="74" t="s">
        <v>4</v>
      </c>
      <c r="CI85" s="63" t="s">
        <v>131</v>
      </c>
      <c r="CJ85" s="22">
        <f t="shared" si="98"/>
        <v>55</v>
      </c>
      <c r="CK85" s="74" t="s">
        <v>4</v>
      </c>
      <c r="CL85" s="63" t="s">
        <v>131</v>
      </c>
      <c r="CM85" s="22">
        <f t="shared" si="124"/>
        <v>45</v>
      </c>
      <c r="CN85" s="74" t="s">
        <v>4</v>
      </c>
      <c r="CO85" s="63" t="s">
        <v>131</v>
      </c>
      <c r="CP85" s="22">
        <f t="shared" si="99"/>
        <v>55</v>
      </c>
      <c r="CQ85" s="74" t="s">
        <v>4</v>
      </c>
      <c r="CR85" s="63" t="s">
        <v>131</v>
      </c>
      <c r="CS85" s="232">
        <v>47</v>
      </c>
      <c r="CT85" s="200">
        <v>0.4</v>
      </c>
      <c r="CU85" s="201" t="s">
        <v>131</v>
      </c>
      <c r="CV85" s="22">
        <f t="shared" si="100"/>
        <v>57</v>
      </c>
      <c r="CW85" s="200">
        <v>0.4</v>
      </c>
      <c r="CX85" s="201" t="s">
        <v>131</v>
      </c>
      <c r="CY85" s="22">
        <f t="shared" si="125"/>
        <v>47</v>
      </c>
      <c r="CZ85" s="200">
        <v>0.4</v>
      </c>
      <c r="DA85" s="201" t="s">
        <v>131</v>
      </c>
      <c r="DB85" s="22">
        <f t="shared" si="101"/>
        <v>57</v>
      </c>
      <c r="DC85" s="200">
        <v>0.4</v>
      </c>
      <c r="DD85" s="201" t="s">
        <v>131</v>
      </c>
    </row>
    <row r="86" spans="1:108" ht="16.5" thickBot="1" x14ac:dyDescent="0.25">
      <c r="A86" s="445"/>
      <c r="B86" s="6" t="s">
        <v>93</v>
      </c>
      <c r="C86" s="10" t="s">
        <v>76</v>
      </c>
      <c r="D86" s="120" t="s">
        <v>179</v>
      </c>
      <c r="E86" s="120" t="s">
        <v>4</v>
      </c>
      <c r="F86" s="120" t="s">
        <v>4</v>
      </c>
      <c r="G86" s="22">
        <v>41</v>
      </c>
      <c r="H86" s="74" t="s">
        <v>4</v>
      </c>
      <c r="I86" s="63" t="s">
        <v>132</v>
      </c>
      <c r="J86" s="22">
        <f t="shared" si="86"/>
        <v>51</v>
      </c>
      <c r="K86" s="74" t="s">
        <v>4</v>
      </c>
      <c r="L86" s="63" t="s">
        <v>132</v>
      </c>
      <c r="M86" s="22">
        <f t="shared" si="118"/>
        <v>41</v>
      </c>
      <c r="N86" s="74" t="s">
        <v>4</v>
      </c>
      <c r="O86" s="63" t="s">
        <v>132</v>
      </c>
      <c r="P86" s="22">
        <f t="shared" si="87"/>
        <v>51</v>
      </c>
      <c r="Q86" s="74" t="s">
        <v>4</v>
      </c>
      <c r="R86" s="63" t="s">
        <v>132</v>
      </c>
      <c r="S86" s="22">
        <v>43</v>
      </c>
      <c r="T86" s="200" t="s">
        <v>4</v>
      </c>
      <c r="U86" s="201" t="s">
        <v>132</v>
      </c>
      <c r="V86" s="22">
        <f t="shared" si="88"/>
        <v>53</v>
      </c>
      <c r="W86" s="200" t="s">
        <v>4</v>
      </c>
      <c r="X86" s="201" t="s">
        <v>132</v>
      </c>
      <c r="Y86" s="22">
        <f t="shared" si="119"/>
        <v>43</v>
      </c>
      <c r="Z86" s="200" t="s">
        <v>4</v>
      </c>
      <c r="AA86" s="201" t="s">
        <v>132</v>
      </c>
      <c r="AB86" s="22">
        <f t="shared" si="89"/>
        <v>53</v>
      </c>
      <c r="AC86" s="200" t="s">
        <v>4</v>
      </c>
      <c r="AD86" s="201" t="s">
        <v>132</v>
      </c>
      <c r="AE86" s="120" t="s">
        <v>4</v>
      </c>
      <c r="AF86" s="120" t="s">
        <v>4</v>
      </c>
      <c r="AG86" s="22">
        <v>41</v>
      </c>
      <c r="AH86" s="74" t="s">
        <v>4</v>
      </c>
      <c r="AI86" s="63" t="s">
        <v>132</v>
      </c>
      <c r="AJ86" s="22">
        <f t="shared" si="90"/>
        <v>51</v>
      </c>
      <c r="AK86" s="74" t="s">
        <v>4</v>
      </c>
      <c r="AL86" s="63" t="s">
        <v>132</v>
      </c>
      <c r="AM86" s="22">
        <f t="shared" si="120"/>
        <v>41</v>
      </c>
      <c r="AN86" s="74" t="s">
        <v>4</v>
      </c>
      <c r="AO86" s="63" t="s">
        <v>132</v>
      </c>
      <c r="AP86" s="22">
        <f t="shared" si="91"/>
        <v>51</v>
      </c>
      <c r="AQ86" s="74" t="s">
        <v>4</v>
      </c>
      <c r="AR86" s="63" t="s">
        <v>132</v>
      </c>
      <c r="AS86" s="22">
        <v>43</v>
      </c>
      <c r="AT86" s="200" t="s">
        <v>4</v>
      </c>
      <c r="AU86" s="201" t="s">
        <v>132</v>
      </c>
      <c r="AV86" s="22">
        <f t="shared" si="92"/>
        <v>53</v>
      </c>
      <c r="AW86" s="200" t="s">
        <v>4</v>
      </c>
      <c r="AX86" s="201" t="s">
        <v>132</v>
      </c>
      <c r="AY86" s="22">
        <f t="shared" si="121"/>
        <v>43</v>
      </c>
      <c r="AZ86" s="200" t="s">
        <v>4</v>
      </c>
      <c r="BA86" s="201" t="s">
        <v>132</v>
      </c>
      <c r="BB86" s="22">
        <f t="shared" si="93"/>
        <v>53</v>
      </c>
      <c r="BC86" s="200" t="s">
        <v>4</v>
      </c>
      <c r="BD86" s="201" t="s">
        <v>132</v>
      </c>
      <c r="BE86" s="120" t="s">
        <v>4</v>
      </c>
      <c r="BF86" s="120" t="s">
        <v>4</v>
      </c>
      <c r="BG86" s="22">
        <v>45</v>
      </c>
      <c r="BH86" s="74" t="s">
        <v>4</v>
      </c>
      <c r="BI86" s="63" t="s">
        <v>132</v>
      </c>
      <c r="BJ86" s="22">
        <f t="shared" si="94"/>
        <v>55</v>
      </c>
      <c r="BK86" s="74" t="s">
        <v>4</v>
      </c>
      <c r="BL86" s="63" t="s">
        <v>132</v>
      </c>
      <c r="BM86" s="22">
        <f t="shared" si="122"/>
        <v>45</v>
      </c>
      <c r="BN86" s="74" t="s">
        <v>4</v>
      </c>
      <c r="BO86" s="63" t="s">
        <v>132</v>
      </c>
      <c r="BP86" s="22">
        <f t="shared" si="95"/>
        <v>55</v>
      </c>
      <c r="BQ86" s="74" t="s">
        <v>4</v>
      </c>
      <c r="BR86" s="63" t="s">
        <v>132</v>
      </c>
      <c r="BS86" s="22">
        <v>47</v>
      </c>
      <c r="BT86" s="200" t="s">
        <v>4</v>
      </c>
      <c r="BU86" s="201" t="s">
        <v>132</v>
      </c>
      <c r="BV86" s="22">
        <f t="shared" si="96"/>
        <v>57</v>
      </c>
      <c r="BW86" s="200" t="s">
        <v>4</v>
      </c>
      <c r="BX86" s="201" t="s">
        <v>132</v>
      </c>
      <c r="BY86" s="22">
        <f t="shared" si="123"/>
        <v>47</v>
      </c>
      <c r="BZ86" s="200" t="s">
        <v>4</v>
      </c>
      <c r="CA86" s="201" t="s">
        <v>132</v>
      </c>
      <c r="CB86" s="22">
        <f t="shared" si="97"/>
        <v>57</v>
      </c>
      <c r="CC86" s="200" t="s">
        <v>4</v>
      </c>
      <c r="CD86" s="201" t="s">
        <v>132</v>
      </c>
      <c r="CE86" s="120" t="s">
        <v>4</v>
      </c>
      <c r="CF86" s="120" t="s">
        <v>4</v>
      </c>
      <c r="CG86" s="232">
        <v>45</v>
      </c>
      <c r="CH86" s="74" t="s">
        <v>4</v>
      </c>
      <c r="CI86" s="63" t="s">
        <v>132</v>
      </c>
      <c r="CJ86" s="22">
        <f t="shared" si="98"/>
        <v>55</v>
      </c>
      <c r="CK86" s="74" t="s">
        <v>4</v>
      </c>
      <c r="CL86" s="63" t="s">
        <v>132</v>
      </c>
      <c r="CM86" s="22">
        <f t="shared" si="124"/>
        <v>45</v>
      </c>
      <c r="CN86" s="74" t="s">
        <v>4</v>
      </c>
      <c r="CO86" s="63" t="s">
        <v>132</v>
      </c>
      <c r="CP86" s="22">
        <f t="shared" si="99"/>
        <v>55</v>
      </c>
      <c r="CQ86" s="74" t="s">
        <v>4</v>
      </c>
      <c r="CR86" s="63" t="s">
        <v>132</v>
      </c>
      <c r="CS86" s="232">
        <v>47</v>
      </c>
      <c r="CT86" s="200" t="s">
        <v>4</v>
      </c>
      <c r="CU86" s="201" t="s">
        <v>132</v>
      </c>
      <c r="CV86" s="22">
        <f t="shared" si="100"/>
        <v>57</v>
      </c>
      <c r="CW86" s="200" t="s">
        <v>4</v>
      </c>
      <c r="CX86" s="201" t="s">
        <v>132</v>
      </c>
      <c r="CY86" s="22">
        <f t="shared" si="125"/>
        <v>47</v>
      </c>
      <c r="CZ86" s="200" t="s">
        <v>4</v>
      </c>
      <c r="DA86" s="201" t="s">
        <v>132</v>
      </c>
      <c r="DB86" s="22">
        <f t="shared" si="101"/>
        <v>57</v>
      </c>
      <c r="DC86" s="200" t="s">
        <v>4</v>
      </c>
      <c r="DD86" s="201" t="s">
        <v>132</v>
      </c>
    </row>
    <row r="87" spans="1:108" ht="16.5" thickBot="1" x14ac:dyDescent="0.25">
      <c r="A87" s="445"/>
      <c r="B87" s="6" t="s">
        <v>94</v>
      </c>
      <c r="C87" s="10" t="s">
        <v>78</v>
      </c>
      <c r="D87" s="120" t="s">
        <v>179</v>
      </c>
      <c r="E87" s="120" t="s">
        <v>4</v>
      </c>
      <c r="F87" s="120" t="s">
        <v>4</v>
      </c>
      <c r="G87" s="22">
        <v>41</v>
      </c>
      <c r="H87" s="74" t="s">
        <v>4</v>
      </c>
      <c r="I87" s="63" t="s">
        <v>132</v>
      </c>
      <c r="J87" s="22">
        <f t="shared" si="86"/>
        <v>51</v>
      </c>
      <c r="K87" s="74" t="s">
        <v>4</v>
      </c>
      <c r="L87" s="63" t="s">
        <v>132</v>
      </c>
      <c r="M87" s="22">
        <f t="shared" si="118"/>
        <v>41</v>
      </c>
      <c r="N87" s="74" t="s">
        <v>4</v>
      </c>
      <c r="O87" s="63" t="s">
        <v>132</v>
      </c>
      <c r="P87" s="22">
        <f t="shared" si="87"/>
        <v>51</v>
      </c>
      <c r="Q87" s="74" t="s">
        <v>4</v>
      </c>
      <c r="R87" s="63" t="s">
        <v>132</v>
      </c>
      <c r="S87" s="22">
        <v>43</v>
      </c>
      <c r="T87" s="200">
        <v>10</v>
      </c>
      <c r="U87" s="201" t="s">
        <v>132</v>
      </c>
      <c r="V87" s="22">
        <f>S87+10</f>
        <v>53</v>
      </c>
      <c r="W87" s="200">
        <v>20</v>
      </c>
      <c r="X87" s="201" t="s">
        <v>132</v>
      </c>
      <c r="Y87" s="22">
        <f t="shared" si="119"/>
        <v>43</v>
      </c>
      <c r="Z87" s="200">
        <v>10</v>
      </c>
      <c r="AA87" s="201" t="s">
        <v>132</v>
      </c>
      <c r="AB87" s="22">
        <f>Y87+10</f>
        <v>53</v>
      </c>
      <c r="AC87" s="200">
        <v>20</v>
      </c>
      <c r="AD87" s="201" t="s">
        <v>132</v>
      </c>
      <c r="AE87" s="120" t="s">
        <v>4</v>
      </c>
      <c r="AF87" s="120" t="s">
        <v>4</v>
      </c>
      <c r="AG87" s="22">
        <v>41</v>
      </c>
      <c r="AH87" s="74" t="s">
        <v>4</v>
      </c>
      <c r="AI87" s="63" t="s">
        <v>132</v>
      </c>
      <c r="AJ87" s="22">
        <f t="shared" si="90"/>
        <v>51</v>
      </c>
      <c r="AK87" s="74" t="s">
        <v>4</v>
      </c>
      <c r="AL87" s="63" t="s">
        <v>132</v>
      </c>
      <c r="AM87" s="22">
        <f t="shared" si="120"/>
        <v>41</v>
      </c>
      <c r="AN87" s="74" t="s">
        <v>4</v>
      </c>
      <c r="AO87" s="63" t="s">
        <v>132</v>
      </c>
      <c r="AP87" s="22">
        <f t="shared" si="91"/>
        <v>51</v>
      </c>
      <c r="AQ87" s="74" t="s">
        <v>4</v>
      </c>
      <c r="AR87" s="63" t="s">
        <v>132</v>
      </c>
      <c r="AS87" s="22">
        <v>43</v>
      </c>
      <c r="AT87" s="200">
        <v>10</v>
      </c>
      <c r="AU87" s="201" t="s">
        <v>132</v>
      </c>
      <c r="AV87" s="22">
        <f>AS87+10</f>
        <v>53</v>
      </c>
      <c r="AW87" s="200">
        <v>20</v>
      </c>
      <c r="AX87" s="201" t="s">
        <v>132</v>
      </c>
      <c r="AY87" s="22">
        <f t="shared" si="121"/>
        <v>43</v>
      </c>
      <c r="AZ87" s="200">
        <v>10</v>
      </c>
      <c r="BA87" s="201" t="s">
        <v>132</v>
      </c>
      <c r="BB87" s="22">
        <f>AY87+10</f>
        <v>53</v>
      </c>
      <c r="BC87" s="200">
        <v>20</v>
      </c>
      <c r="BD87" s="201" t="s">
        <v>132</v>
      </c>
      <c r="BE87" s="120" t="s">
        <v>4</v>
      </c>
      <c r="BF87" s="120" t="s">
        <v>4</v>
      </c>
      <c r="BG87" s="22">
        <v>45</v>
      </c>
      <c r="BH87" s="74" t="s">
        <v>4</v>
      </c>
      <c r="BI87" s="63" t="s">
        <v>132</v>
      </c>
      <c r="BJ87" s="22">
        <f t="shared" si="94"/>
        <v>55</v>
      </c>
      <c r="BK87" s="74" t="s">
        <v>4</v>
      </c>
      <c r="BL87" s="63" t="s">
        <v>132</v>
      </c>
      <c r="BM87" s="22">
        <f t="shared" si="122"/>
        <v>45</v>
      </c>
      <c r="BN87" s="74" t="s">
        <v>4</v>
      </c>
      <c r="BO87" s="63" t="s">
        <v>132</v>
      </c>
      <c r="BP87" s="22">
        <f t="shared" si="95"/>
        <v>55</v>
      </c>
      <c r="BQ87" s="74" t="s">
        <v>4</v>
      </c>
      <c r="BR87" s="63" t="s">
        <v>132</v>
      </c>
      <c r="BS87" s="22">
        <v>47</v>
      </c>
      <c r="BT87" s="200">
        <v>10</v>
      </c>
      <c r="BU87" s="201" t="s">
        <v>132</v>
      </c>
      <c r="BV87" s="22">
        <f>BS87+10</f>
        <v>57</v>
      </c>
      <c r="BW87" s="200">
        <v>20</v>
      </c>
      <c r="BX87" s="201" t="s">
        <v>132</v>
      </c>
      <c r="BY87" s="22">
        <f t="shared" si="123"/>
        <v>47</v>
      </c>
      <c r="BZ87" s="200">
        <v>10</v>
      </c>
      <c r="CA87" s="201" t="s">
        <v>132</v>
      </c>
      <c r="CB87" s="22">
        <f>BY87+10</f>
        <v>57</v>
      </c>
      <c r="CC87" s="200">
        <v>20</v>
      </c>
      <c r="CD87" s="201" t="s">
        <v>132</v>
      </c>
      <c r="CE87" s="120" t="s">
        <v>4</v>
      </c>
      <c r="CF87" s="120" t="s">
        <v>4</v>
      </c>
      <c r="CG87" s="232">
        <v>45</v>
      </c>
      <c r="CH87" s="74" t="s">
        <v>4</v>
      </c>
      <c r="CI87" s="63" t="s">
        <v>132</v>
      </c>
      <c r="CJ87" s="22">
        <f t="shared" si="98"/>
        <v>55</v>
      </c>
      <c r="CK87" s="74" t="s">
        <v>4</v>
      </c>
      <c r="CL87" s="63" t="s">
        <v>132</v>
      </c>
      <c r="CM87" s="22">
        <f t="shared" si="124"/>
        <v>45</v>
      </c>
      <c r="CN87" s="74" t="s">
        <v>4</v>
      </c>
      <c r="CO87" s="63" t="s">
        <v>132</v>
      </c>
      <c r="CP87" s="22">
        <f t="shared" si="99"/>
        <v>55</v>
      </c>
      <c r="CQ87" s="74" t="s">
        <v>4</v>
      </c>
      <c r="CR87" s="63" t="s">
        <v>132</v>
      </c>
      <c r="CS87" s="232">
        <v>47</v>
      </c>
      <c r="CT87" s="200">
        <v>10</v>
      </c>
      <c r="CU87" s="201" t="s">
        <v>132</v>
      </c>
      <c r="CV87" s="22">
        <f>CS87+10</f>
        <v>57</v>
      </c>
      <c r="CW87" s="200">
        <v>20</v>
      </c>
      <c r="CX87" s="201" t="s">
        <v>132</v>
      </c>
      <c r="CY87" s="22">
        <f t="shared" si="125"/>
        <v>47</v>
      </c>
      <c r="CZ87" s="200">
        <v>10</v>
      </c>
      <c r="DA87" s="201" t="s">
        <v>132</v>
      </c>
      <c r="DB87" s="22">
        <f>CY87+10</f>
        <v>57</v>
      </c>
      <c r="DC87" s="200">
        <v>20</v>
      </c>
      <c r="DD87" s="201" t="s">
        <v>132</v>
      </c>
    </row>
    <row r="88" spans="1:108" ht="16.5" thickBot="1" x14ac:dyDescent="0.25">
      <c r="A88" s="445"/>
      <c r="B88" s="6" t="s">
        <v>95</v>
      </c>
      <c r="C88" s="37" t="s">
        <v>209</v>
      </c>
      <c r="D88" s="120" t="s">
        <v>201</v>
      </c>
      <c r="E88" s="120" t="s">
        <v>4</v>
      </c>
      <c r="F88" s="120" t="s">
        <v>4</v>
      </c>
      <c r="G88" s="22">
        <v>41</v>
      </c>
      <c r="H88" s="74" t="s">
        <v>4</v>
      </c>
      <c r="I88" s="63" t="s">
        <v>131</v>
      </c>
      <c r="J88" s="22">
        <f t="shared" si="86"/>
        <v>51</v>
      </c>
      <c r="K88" s="74" t="s">
        <v>4</v>
      </c>
      <c r="L88" s="63" t="s">
        <v>131</v>
      </c>
      <c r="M88" s="22">
        <f t="shared" si="118"/>
        <v>41</v>
      </c>
      <c r="N88" s="74" t="s">
        <v>4</v>
      </c>
      <c r="O88" s="63" t="s">
        <v>131</v>
      </c>
      <c r="P88" s="22">
        <f t="shared" si="87"/>
        <v>51</v>
      </c>
      <c r="Q88" s="74" t="s">
        <v>4</v>
      </c>
      <c r="R88" s="63" t="s">
        <v>131</v>
      </c>
      <c r="S88" s="22">
        <v>33</v>
      </c>
      <c r="T88" s="200">
        <v>0.2</v>
      </c>
      <c r="U88" s="201" t="s">
        <v>131</v>
      </c>
      <c r="V88" s="22">
        <f t="shared" ref="V88:V99" si="126">S88</f>
        <v>33</v>
      </c>
      <c r="W88" s="200">
        <v>0.2</v>
      </c>
      <c r="X88" s="201" t="s">
        <v>131</v>
      </c>
      <c r="Y88" s="22">
        <f t="shared" si="119"/>
        <v>33</v>
      </c>
      <c r="Z88" s="200">
        <v>0.2</v>
      </c>
      <c r="AA88" s="201" t="s">
        <v>131</v>
      </c>
      <c r="AB88" s="22">
        <f t="shared" ref="AB88:AB99" si="127">Y88</f>
        <v>33</v>
      </c>
      <c r="AC88" s="200">
        <v>0.2</v>
      </c>
      <c r="AD88" s="201" t="s">
        <v>131</v>
      </c>
      <c r="AE88" s="120" t="s">
        <v>4</v>
      </c>
      <c r="AF88" s="120" t="s">
        <v>4</v>
      </c>
      <c r="AG88" s="22">
        <v>41</v>
      </c>
      <c r="AH88" s="74" t="s">
        <v>4</v>
      </c>
      <c r="AI88" s="63" t="s">
        <v>131</v>
      </c>
      <c r="AJ88" s="22">
        <f t="shared" si="90"/>
        <v>51</v>
      </c>
      <c r="AK88" s="74" t="s">
        <v>4</v>
      </c>
      <c r="AL88" s="63" t="s">
        <v>131</v>
      </c>
      <c r="AM88" s="22">
        <f t="shared" si="120"/>
        <v>41</v>
      </c>
      <c r="AN88" s="74" t="s">
        <v>4</v>
      </c>
      <c r="AO88" s="63" t="s">
        <v>131</v>
      </c>
      <c r="AP88" s="22">
        <f t="shared" si="91"/>
        <v>51</v>
      </c>
      <c r="AQ88" s="74" t="s">
        <v>4</v>
      </c>
      <c r="AR88" s="63" t="s">
        <v>131</v>
      </c>
      <c r="AS88" s="22">
        <v>33</v>
      </c>
      <c r="AT88" s="200">
        <v>0.2</v>
      </c>
      <c r="AU88" s="201" t="s">
        <v>131</v>
      </c>
      <c r="AV88" s="22">
        <f t="shared" ref="AV88:AV99" si="128">AS88</f>
        <v>33</v>
      </c>
      <c r="AW88" s="200">
        <v>0.2</v>
      </c>
      <c r="AX88" s="201" t="s">
        <v>131</v>
      </c>
      <c r="AY88" s="22">
        <f t="shared" si="121"/>
        <v>33</v>
      </c>
      <c r="AZ88" s="200">
        <v>0.2</v>
      </c>
      <c r="BA88" s="201" t="s">
        <v>131</v>
      </c>
      <c r="BB88" s="22">
        <f t="shared" ref="BB88:BB99" si="129">AY88</f>
        <v>33</v>
      </c>
      <c r="BC88" s="200">
        <v>0.2</v>
      </c>
      <c r="BD88" s="201" t="s">
        <v>131</v>
      </c>
      <c r="BE88" s="120" t="s">
        <v>4</v>
      </c>
      <c r="BF88" s="120" t="s">
        <v>4</v>
      </c>
      <c r="BG88" s="22">
        <v>45</v>
      </c>
      <c r="BH88" s="74" t="s">
        <v>4</v>
      </c>
      <c r="BI88" s="63" t="s">
        <v>131</v>
      </c>
      <c r="BJ88" s="22">
        <f t="shared" si="94"/>
        <v>55</v>
      </c>
      <c r="BK88" s="74" t="s">
        <v>4</v>
      </c>
      <c r="BL88" s="63" t="s">
        <v>131</v>
      </c>
      <c r="BM88" s="22">
        <f t="shared" si="122"/>
        <v>45</v>
      </c>
      <c r="BN88" s="74" t="s">
        <v>4</v>
      </c>
      <c r="BO88" s="63" t="s">
        <v>131</v>
      </c>
      <c r="BP88" s="22">
        <f t="shared" si="95"/>
        <v>55</v>
      </c>
      <c r="BQ88" s="74" t="s">
        <v>4</v>
      </c>
      <c r="BR88" s="63" t="s">
        <v>131</v>
      </c>
      <c r="BS88" s="22">
        <v>37</v>
      </c>
      <c r="BT88" s="200">
        <v>0.2</v>
      </c>
      <c r="BU88" s="201" t="s">
        <v>131</v>
      </c>
      <c r="BV88" s="22">
        <f t="shared" ref="BV88:BV99" si="130">BS88</f>
        <v>37</v>
      </c>
      <c r="BW88" s="200">
        <v>0.2</v>
      </c>
      <c r="BX88" s="201" t="s">
        <v>131</v>
      </c>
      <c r="BY88" s="22">
        <f t="shared" si="123"/>
        <v>37</v>
      </c>
      <c r="BZ88" s="200">
        <v>0.2</v>
      </c>
      <c r="CA88" s="201" t="s">
        <v>131</v>
      </c>
      <c r="CB88" s="22">
        <f t="shared" ref="CB88:CB99" si="131">BY88</f>
        <v>37</v>
      </c>
      <c r="CC88" s="200">
        <v>0.2</v>
      </c>
      <c r="CD88" s="201" t="s">
        <v>131</v>
      </c>
      <c r="CE88" s="120" t="s">
        <v>4</v>
      </c>
      <c r="CF88" s="120" t="s">
        <v>4</v>
      </c>
      <c r="CG88" s="232">
        <v>45</v>
      </c>
      <c r="CH88" s="74" t="s">
        <v>4</v>
      </c>
      <c r="CI88" s="63" t="s">
        <v>131</v>
      </c>
      <c r="CJ88" s="22">
        <f t="shared" si="98"/>
        <v>55</v>
      </c>
      <c r="CK88" s="74" t="s">
        <v>4</v>
      </c>
      <c r="CL88" s="63" t="s">
        <v>131</v>
      </c>
      <c r="CM88" s="22">
        <f t="shared" si="124"/>
        <v>45</v>
      </c>
      <c r="CN88" s="74" t="s">
        <v>4</v>
      </c>
      <c r="CO88" s="63" t="s">
        <v>131</v>
      </c>
      <c r="CP88" s="22">
        <f t="shared" si="99"/>
        <v>55</v>
      </c>
      <c r="CQ88" s="74" t="s">
        <v>4</v>
      </c>
      <c r="CR88" s="63" t="s">
        <v>131</v>
      </c>
      <c r="CS88" s="232">
        <v>37</v>
      </c>
      <c r="CT88" s="200">
        <v>0.2</v>
      </c>
      <c r="CU88" s="201" t="s">
        <v>131</v>
      </c>
      <c r="CV88" s="22">
        <f t="shared" ref="CV88:CV99" si="132">CS88</f>
        <v>37</v>
      </c>
      <c r="CW88" s="200">
        <v>0.2</v>
      </c>
      <c r="CX88" s="201" t="s">
        <v>131</v>
      </c>
      <c r="CY88" s="22">
        <f t="shared" si="125"/>
        <v>37</v>
      </c>
      <c r="CZ88" s="200">
        <v>0.2</v>
      </c>
      <c r="DA88" s="201" t="s">
        <v>131</v>
      </c>
      <c r="DB88" s="22">
        <f t="shared" ref="DB88:DB99" si="133">CY88</f>
        <v>37</v>
      </c>
      <c r="DC88" s="200">
        <v>0.2</v>
      </c>
      <c r="DD88" s="201" t="s">
        <v>131</v>
      </c>
    </row>
    <row r="89" spans="1:108" ht="16.5" thickBot="1" x14ac:dyDescent="0.25">
      <c r="A89" s="445"/>
      <c r="B89" s="6" t="s">
        <v>101</v>
      </c>
      <c r="C89" s="10" t="s">
        <v>76</v>
      </c>
      <c r="D89" s="120" t="s">
        <v>179</v>
      </c>
      <c r="E89" s="120" t="s">
        <v>4</v>
      </c>
      <c r="F89" s="120" t="s">
        <v>4</v>
      </c>
      <c r="G89" s="22">
        <v>41</v>
      </c>
      <c r="H89" s="74" t="s">
        <v>4</v>
      </c>
      <c r="I89" s="63" t="s">
        <v>132</v>
      </c>
      <c r="J89" s="22">
        <f t="shared" si="86"/>
        <v>51</v>
      </c>
      <c r="K89" s="74" t="s">
        <v>4</v>
      </c>
      <c r="L89" s="63" t="s">
        <v>132</v>
      </c>
      <c r="M89" s="22">
        <f t="shared" si="118"/>
        <v>41</v>
      </c>
      <c r="N89" s="74" t="s">
        <v>4</v>
      </c>
      <c r="O89" s="63" t="s">
        <v>132</v>
      </c>
      <c r="P89" s="22">
        <f t="shared" si="87"/>
        <v>51</v>
      </c>
      <c r="Q89" s="74" t="s">
        <v>4</v>
      </c>
      <c r="R89" s="63" t="s">
        <v>132</v>
      </c>
      <c r="S89" s="22">
        <v>33</v>
      </c>
      <c r="T89" s="200">
        <v>10</v>
      </c>
      <c r="U89" s="201" t="s">
        <v>132</v>
      </c>
      <c r="V89" s="22">
        <f t="shared" si="126"/>
        <v>33</v>
      </c>
      <c r="W89" s="200">
        <v>10</v>
      </c>
      <c r="X89" s="201" t="s">
        <v>132</v>
      </c>
      <c r="Y89" s="22">
        <f t="shared" si="119"/>
        <v>33</v>
      </c>
      <c r="Z89" s="200">
        <v>10</v>
      </c>
      <c r="AA89" s="201" t="s">
        <v>132</v>
      </c>
      <c r="AB89" s="22">
        <f t="shared" si="127"/>
        <v>33</v>
      </c>
      <c r="AC89" s="200">
        <v>10</v>
      </c>
      <c r="AD89" s="201" t="s">
        <v>132</v>
      </c>
      <c r="AE89" s="120" t="s">
        <v>4</v>
      </c>
      <c r="AF89" s="120" t="s">
        <v>4</v>
      </c>
      <c r="AG89" s="22">
        <v>41</v>
      </c>
      <c r="AH89" s="74" t="s">
        <v>4</v>
      </c>
      <c r="AI89" s="63" t="s">
        <v>132</v>
      </c>
      <c r="AJ89" s="22">
        <f t="shared" si="90"/>
        <v>51</v>
      </c>
      <c r="AK89" s="74" t="s">
        <v>4</v>
      </c>
      <c r="AL89" s="63" t="s">
        <v>132</v>
      </c>
      <c r="AM89" s="22">
        <f t="shared" si="120"/>
        <v>41</v>
      </c>
      <c r="AN89" s="74" t="s">
        <v>4</v>
      </c>
      <c r="AO89" s="63" t="s">
        <v>132</v>
      </c>
      <c r="AP89" s="22">
        <f t="shared" si="91"/>
        <v>51</v>
      </c>
      <c r="AQ89" s="74" t="s">
        <v>4</v>
      </c>
      <c r="AR89" s="63" t="s">
        <v>132</v>
      </c>
      <c r="AS89" s="22">
        <v>33</v>
      </c>
      <c r="AT89" s="200">
        <v>10</v>
      </c>
      <c r="AU89" s="201" t="s">
        <v>132</v>
      </c>
      <c r="AV89" s="22">
        <f t="shared" si="128"/>
        <v>33</v>
      </c>
      <c r="AW89" s="200">
        <v>10</v>
      </c>
      <c r="AX89" s="201" t="s">
        <v>132</v>
      </c>
      <c r="AY89" s="22">
        <f t="shared" si="121"/>
        <v>33</v>
      </c>
      <c r="AZ89" s="200">
        <v>10</v>
      </c>
      <c r="BA89" s="201" t="s">
        <v>132</v>
      </c>
      <c r="BB89" s="22">
        <f t="shared" si="129"/>
        <v>33</v>
      </c>
      <c r="BC89" s="200">
        <v>10</v>
      </c>
      <c r="BD89" s="201" t="s">
        <v>132</v>
      </c>
      <c r="BE89" s="120" t="s">
        <v>4</v>
      </c>
      <c r="BF89" s="120" t="s">
        <v>4</v>
      </c>
      <c r="BG89" s="22">
        <v>45</v>
      </c>
      <c r="BH89" s="74" t="s">
        <v>4</v>
      </c>
      <c r="BI89" s="63" t="s">
        <v>132</v>
      </c>
      <c r="BJ89" s="22">
        <f t="shared" si="94"/>
        <v>55</v>
      </c>
      <c r="BK89" s="74" t="s">
        <v>4</v>
      </c>
      <c r="BL89" s="63" t="s">
        <v>132</v>
      </c>
      <c r="BM89" s="22">
        <f t="shared" si="122"/>
        <v>45</v>
      </c>
      <c r="BN89" s="74" t="s">
        <v>4</v>
      </c>
      <c r="BO89" s="63" t="s">
        <v>132</v>
      </c>
      <c r="BP89" s="22">
        <f t="shared" si="95"/>
        <v>55</v>
      </c>
      <c r="BQ89" s="74" t="s">
        <v>4</v>
      </c>
      <c r="BR89" s="63" t="s">
        <v>132</v>
      </c>
      <c r="BS89" s="22">
        <v>37</v>
      </c>
      <c r="BT89" s="200">
        <v>10</v>
      </c>
      <c r="BU89" s="201" t="s">
        <v>132</v>
      </c>
      <c r="BV89" s="22">
        <f t="shared" si="130"/>
        <v>37</v>
      </c>
      <c r="BW89" s="200">
        <v>10</v>
      </c>
      <c r="BX89" s="201" t="s">
        <v>132</v>
      </c>
      <c r="BY89" s="22">
        <f t="shared" si="123"/>
        <v>37</v>
      </c>
      <c r="BZ89" s="200">
        <v>10</v>
      </c>
      <c r="CA89" s="201" t="s">
        <v>132</v>
      </c>
      <c r="CB89" s="22">
        <f t="shared" si="131"/>
        <v>37</v>
      </c>
      <c r="CC89" s="200">
        <v>10</v>
      </c>
      <c r="CD89" s="201" t="s">
        <v>132</v>
      </c>
      <c r="CE89" s="120" t="s">
        <v>4</v>
      </c>
      <c r="CF89" s="120" t="s">
        <v>4</v>
      </c>
      <c r="CG89" s="232">
        <v>45</v>
      </c>
      <c r="CH89" s="74" t="s">
        <v>4</v>
      </c>
      <c r="CI89" s="63" t="s">
        <v>132</v>
      </c>
      <c r="CJ89" s="22">
        <f t="shared" si="98"/>
        <v>55</v>
      </c>
      <c r="CK89" s="74" t="s">
        <v>4</v>
      </c>
      <c r="CL89" s="63" t="s">
        <v>132</v>
      </c>
      <c r="CM89" s="22">
        <f t="shared" si="124"/>
        <v>45</v>
      </c>
      <c r="CN89" s="74" t="s">
        <v>4</v>
      </c>
      <c r="CO89" s="63" t="s">
        <v>132</v>
      </c>
      <c r="CP89" s="22">
        <f t="shared" si="99"/>
        <v>55</v>
      </c>
      <c r="CQ89" s="74" t="s">
        <v>4</v>
      </c>
      <c r="CR89" s="63" t="s">
        <v>132</v>
      </c>
      <c r="CS89" s="232">
        <v>37</v>
      </c>
      <c r="CT89" s="200">
        <v>10</v>
      </c>
      <c r="CU89" s="201" t="s">
        <v>132</v>
      </c>
      <c r="CV89" s="22">
        <f t="shared" si="132"/>
        <v>37</v>
      </c>
      <c r="CW89" s="200">
        <v>10</v>
      </c>
      <c r="CX89" s="201" t="s">
        <v>132</v>
      </c>
      <c r="CY89" s="22">
        <f t="shared" si="125"/>
        <v>37</v>
      </c>
      <c r="CZ89" s="200">
        <v>10</v>
      </c>
      <c r="DA89" s="201" t="s">
        <v>132</v>
      </c>
      <c r="DB89" s="22">
        <f t="shared" si="133"/>
        <v>37</v>
      </c>
      <c r="DC89" s="200">
        <v>10</v>
      </c>
      <c r="DD89" s="201" t="s">
        <v>132</v>
      </c>
    </row>
    <row r="90" spans="1:108" ht="16.5" thickBot="1" x14ac:dyDescent="0.25">
      <c r="A90" s="445"/>
      <c r="B90" s="6" t="s">
        <v>102</v>
      </c>
      <c r="C90" s="37" t="s">
        <v>210</v>
      </c>
      <c r="D90" s="120" t="s">
        <v>201</v>
      </c>
      <c r="E90" s="120" t="s">
        <v>4</v>
      </c>
      <c r="F90" s="120" t="s">
        <v>4</v>
      </c>
      <c r="G90" s="22">
        <v>41</v>
      </c>
      <c r="H90" s="74" t="s">
        <v>4</v>
      </c>
      <c r="I90" s="63" t="s">
        <v>131</v>
      </c>
      <c r="J90" s="22">
        <f t="shared" si="86"/>
        <v>51</v>
      </c>
      <c r="K90" s="74" t="s">
        <v>4</v>
      </c>
      <c r="L90" s="63" t="s">
        <v>131</v>
      </c>
      <c r="M90" s="22">
        <f t="shared" si="118"/>
        <v>41</v>
      </c>
      <c r="N90" s="74" t="s">
        <v>4</v>
      </c>
      <c r="O90" s="63" t="s">
        <v>131</v>
      </c>
      <c r="P90" s="22">
        <f t="shared" si="87"/>
        <v>51</v>
      </c>
      <c r="Q90" s="74" t="s">
        <v>4</v>
      </c>
      <c r="R90" s="63" t="s">
        <v>131</v>
      </c>
      <c r="S90" s="22">
        <v>23</v>
      </c>
      <c r="T90" s="224">
        <v>2.2000000000000002</v>
      </c>
      <c r="U90" s="201" t="s">
        <v>131</v>
      </c>
      <c r="V90" s="22">
        <f t="shared" si="126"/>
        <v>23</v>
      </c>
      <c r="W90" s="224">
        <v>2.2000000000000002</v>
      </c>
      <c r="X90" s="201" t="s">
        <v>131</v>
      </c>
      <c r="Y90" s="22">
        <f t="shared" si="119"/>
        <v>23</v>
      </c>
      <c r="Z90" s="224">
        <v>2.2000000000000002</v>
      </c>
      <c r="AA90" s="201" t="s">
        <v>131</v>
      </c>
      <c r="AB90" s="22">
        <f t="shared" si="127"/>
        <v>23</v>
      </c>
      <c r="AC90" s="224">
        <v>2.2000000000000002</v>
      </c>
      <c r="AD90" s="201" t="s">
        <v>131</v>
      </c>
      <c r="AE90" s="120" t="s">
        <v>4</v>
      </c>
      <c r="AF90" s="120" t="s">
        <v>4</v>
      </c>
      <c r="AG90" s="22">
        <v>41</v>
      </c>
      <c r="AH90" s="74" t="s">
        <v>4</v>
      </c>
      <c r="AI90" s="63" t="s">
        <v>131</v>
      </c>
      <c r="AJ90" s="22">
        <f t="shared" si="90"/>
        <v>51</v>
      </c>
      <c r="AK90" s="74" t="s">
        <v>4</v>
      </c>
      <c r="AL90" s="63" t="s">
        <v>131</v>
      </c>
      <c r="AM90" s="22">
        <f t="shared" si="120"/>
        <v>41</v>
      </c>
      <c r="AN90" s="74" t="s">
        <v>4</v>
      </c>
      <c r="AO90" s="63" t="s">
        <v>131</v>
      </c>
      <c r="AP90" s="22">
        <f t="shared" si="91"/>
        <v>51</v>
      </c>
      <c r="AQ90" s="74" t="s">
        <v>4</v>
      </c>
      <c r="AR90" s="63" t="s">
        <v>131</v>
      </c>
      <c r="AS90" s="22">
        <v>23</v>
      </c>
      <c r="AT90" s="224">
        <v>2.2000000000000002</v>
      </c>
      <c r="AU90" s="201" t="s">
        <v>131</v>
      </c>
      <c r="AV90" s="22">
        <f t="shared" si="128"/>
        <v>23</v>
      </c>
      <c r="AW90" s="224">
        <v>2.2000000000000002</v>
      </c>
      <c r="AX90" s="201" t="s">
        <v>131</v>
      </c>
      <c r="AY90" s="22">
        <f t="shared" si="121"/>
        <v>23</v>
      </c>
      <c r="AZ90" s="224">
        <v>2.2000000000000002</v>
      </c>
      <c r="BA90" s="201" t="s">
        <v>131</v>
      </c>
      <c r="BB90" s="22">
        <f t="shared" si="129"/>
        <v>23</v>
      </c>
      <c r="BC90" s="224">
        <v>2.2000000000000002</v>
      </c>
      <c r="BD90" s="201" t="s">
        <v>131</v>
      </c>
      <c r="BE90" s="120" t="s">
        <v>4</v>
      </c>
      <c r="BF90" s="120" t="s">
        <v>4</v>
      </c>
      <c r="BG90" s="22">
        <v>45</v>
      </c>
      <c r="BH90" s="74" t="s">
        <v>4</v>
      </c>
      <c r="BI90" s="63" t="s">
        <v>131</v>
      </c>
      <c r="BJ90" s="22">
        <f t="shared" si="94"/>
        <v>55</v>
      </c>
      <c r="BK90" s="74" t="s">
        <v>4</v>
      </c>
      <c r="BL90" s="63" t="s">
        <v>131</v>
      </c>
      <c r="BM90" s="22">
        <f t="shared" si="122"/>
        <v>45</v>
      </c>
      <c r="BN90" s="74" t="s">
        <v>4</v>
      </c>
      <c r="BO90" s="63" t="s">
        <v>131</v>
      </c>
      <c r="BP90" s="22">
        <f t="shared" si="95"/>
        <v>55</v>
      </c>
      <c r="BQ90" s="74" t="s">
        <v>4</v>
      </c>
      <c r="BR90" s="63" t="s">
        <v>131</v>
      </c>
      <c r="BS90" s="22">
        <v>27</v>
      </c>
      <c r="BT90" s="224">
        <v>2.2000000000000002</v>
      </c>
      <c r="BU90" s="201" t="s">
        <v>131</v>
      </c>
      <c r="BV90" s="22">
        <f t="shared" si="130"/>
        <v>27</v>
      </c>
      <c r="BW90" s="224">
        <v>2.2000000000000002</v>
      </c>
      <c r="BX90" s="201" t="s">
        <v>131</v>
      </c>
      <c r="BY90" s="22">
        <f t="shared" si="123"/>
        <v>27</v>
      </c>
      <c r="BZ90" s="224">
        <v>2.2000000000000002</v>
      </c>
      <c r="CA90" s="201" t="s">
        <v>131</v>
      </c>
      <c r="CB90" s="22">
        <f t="shared" si="131"/>
        <v>27</v>
      </c>
      <c r="CC90" s="224">
        <v>2.2000000000000002</v>
      </c>
      <c r="CD90" s="201" t="s">
        <v>131</v>
      </c>
      <c r="CE90" s="120" t="s">
        <v>4</v>
      </c>
      <c r="CF90" s="120" t="s">
        <v>4</v>
      </c>
      <c r="CG90" s="232">
        <v>45</v>
      </c>
      <c r="CH90" s="74" t="s">
        <v>4</v>
      </c>
      <c r="CI90" s="63" t="s">
        <v>131</v>
      </c>
      <c r="CJ90" s="22">
        <f t="shared" si="98"/>
        <v>55</v>
      </c>
      <c r="CK90" s="74" t="s">
        <v>4</v>
      </c>
      <c r="CL90" s="63" t="s">
        <v>131</v>
      </c>
      <c r="CM90" s="22">
        <f t="shared" si="124"/>
        <v>45</v>
      </c>
      <c r="CN90" s="74" t="s">
        <v>4</v>
      </c>
      <c r="CO90" s="63" t="s">
        <v>131</v>
      </c>
      <c r="CP90" s="22">
        <f t="shared" si="99"/>
        <v>55</v>
      </c>
      <c r="CQ90" s="74" t="s">
        <v>4</v>
      </c>
      <c r="CR90" s="63" t="s">
        <v>131</v>
      </c>
      <c r="CS90" s="232">
        <v>27</v>
      </c>
      <c r="CT90" s="224">
        <v>2.2000000000000002</v>
      </c>
      <c r="CU90" s="201" t="s">
        <v>131</v>
      </c>
      <c r="CV90" s="22">
        <f t="shared" si="132"/>
        <v>27</v>
      </c>
      <c r="CW90" s="224">
        <v>2.2000000000000002</v>
      </c>
      <c r="CX90" s="201" t="s">
        <v>131</v>
      </c>
      <c r="CY90" s="22">
        <f t="shared" si="125"/>
        <v>27</v>
      </c>
      <c r="CZ90" s="224">
        <v>2.2000000000000002</v>
      </c>
      <c r="DA90" s="201" t="s">
        <v>131</v>
      </c>
      <c r="DB90" s="22">
        <f t="shared" si="133"/>
        <v>27</v>
      </c>
      <c r="DC90" s="224">
        <v>2.2000000000000002</v>
      </c>
      <c r="DD90" s="201" t="s">
        <v>131</v>
      </c>
    </row>
    <row r="91" spans="1:108" ht="16.5" thickBot="1" x14ac:dyDescent="0.25">
      <c r="A91" s="445"/>
      <c r="B91" s="6" t="s">
        <v>103</v>
      </c>
      <c r="C91" s="10" t="s">
        <v>192</v>
      </c>
      <c r="D91" s="120" t="s">
        <v>179</v>
      </c>
      <c r="E91" s="120" t="s">
        <v>4</v>
      </c>
      <c r="F91" s="120" t="s">
        <v>4</v>
      </c>
      <c r="G91" s="22">
        <v>41</v>
      </c>
      <c r="H91" s="74" t="s">
        <v>4</v>
      </c>
      <c r="I91" s="63" t="s">
        <v>130</v>
      </c>
      <c r="J91" s="22">
        <f t="shared" si="86"/>
        <v>51</v>
      </c>
      <c r="K91" s="74" t="s">
        <v>4</v>
      </c>
      <c r="L91" s="63" t="s">
        <v>130</v>
      </c>
      <c r="M91" s="22">
        <f t="shared" si="118"/>
        <v>41</v>
      </c>
      <c r="N91" s="74" t="s">
        <v>4</v>
      </c>
      <c r="O91" s="63" t="s">
        <v>130</v>
      </c>
      <c r="P91" s="22">
        <f t="shared" si="87"/>
        <v>51</v>
      </c>
      <c r="Q91" s="74" t="s">
        <v>4</v>
      </c>
      <c r="R91" s="63" t="s">
        <v>130</v>
      </c>
      <c r="S91" s="22">
        <v>22</v>
      </c>
      <c r="T91" s="200" t="s">
        <v>4</v>
      </c>
      <c r="U91" s="201" t="s">
        <v>130</v>
      </c>
      <c r="V91" s="22">
        <f t="shared" si="126"/>
        <v>22</v>
      </c>
      <c r="W91" s="200" t="s">
        <v>4</v>
      </c>
      <c r="X91" s="201" t="s">
        <v>130</v>
      </c>
      <c r="Y91" s="22">
        <f t="shared" si="119"/>
        <v>22</v>
      </c>
      <c r="Z91" s="200" t="s">
        <v>4</v>
      </c>
      <c r="AA91" s="201" t="s">
        <v>130</v>
      </c>
      <c r="AB91" s="22">
        <f t="shared" si="127"/>
        <v>22</v>
      </c>
      <c r="AC91" s="200" t="s">
        <v>4</v>
      </c>
      <c r="AD91" s="201" t="s">
        <v>130</v>
      </c>
      <c r="AE91" s="120" t="s">
        <v>4</v>
      </c>
      <c r="AF91" s="120" t="s">
        <v>4</v>
      </c>
      <c r="AG91" s="22">
        <v>41</v>
      </c>
      <c r="AH91" s="74" t="s">
        <v>4</v>
      </c>
      <c r="AI91" s="63" t="s">
        <v>130</v>
      </c>
      <c r="AJ91" s="22">
        <f t="shared" si="90"/>
        <v>51</v>
      </c>
      <c r="AK91" s="74" t="s">
        <v>4</v>
      </c>
      <c r="AL91" s="63" t="s">
        <v>130</v>
      </c>
      <c r="AM91" s="22">
        <f t="shared" si="120"/>
        <v>41</v>
      </c>
      <c r="AN91" s="74" t="s">
        <v>4</v>
      </c>
      <c r="AO91" s="63" t="s">
        <v>130</v>
      </c>
      <c r="AP91" s="22">
        <f t="shared" si="91"/>
        <v>51</v>
      </c>
      <c r="AQ91" s="74" t="s">
        <v>4</v>
      </c>
      <c r="AR91" s="63" t="s">
        <v>130</v>
      </c>
      <c r="AS91" s="22">
        <v>22</v>
      </c>
      <c r="AT91" s="200" t="s">
        <v>4</v>
      </c>
      <c r="AU91" s="201" t="s">
        <v>130</v>
      </c>
      <c r="AV91" s="22">
        <f t="shared" si="128"/>
        <v>22</v>
      </c>
      <c r="AW91" s="200" t="s">
        <v>4</v>
      </c>
      <c r="AX91" s="201" t="s">
        <v>130</v>
      </c>
      <c r="AY91" s="22">
        <f t="shared" si="121"/>
        <v>22</v>
      </c>
      <c r="AZ91" s="200" t="s">
        <v>4</v>
      </c>
      <c r="BA91" s="201" t="s">
        <v>130</v>
      </c>
      <c r="BB91" s="22">
        <f t="shared" si="129"/>
        <v>22</v>
      </c>
      <c r="BC91" s="200" t="s">
        <v>4</v>
      </c>
      <c r="BD91" s="201" t="s">
        <v>130</v>
      </c>
      <c r="BE91" s="120" t="s">
        <v>4</v>
      </c>
      <c r="BF91" s="120" t="s">
        <v>4</v>
      </c>
      <c r="BG91" s="22">
        <v>45</v>
      </c>
      <c r="BH91" s="74" t="s">
        <v>4</v>
      </c>
      <c r="BI91" s="63" t="s">
        <v>130</v>
      </c>
      <c r="BJ91" s="22">
        <f t="shared" si="94"/>
        <v>55</v>
      </c>
      <c r="BK91" s="74" t="s">
        <v>4</v>
      </c>
      <c r="BL91" s="63" t="s">
        <v>130</v>
      </c>
      <c r="BM91" s="22">
        <f t="shared" si="122"/>
        <v>45</v>
      </c>
      <c r="BN91" s="74" t="s">
        <v>4</v>
      </c>
      <c r="BO91" s="63" t="s">
        <v>130</v>
      </c>
      <c r="BP91" s="22">
        <f t="shared" si="95"/>
        <v>55</v>
      </c>
      <c r="BQ91" s="74" t="s">
        <v>4</v>
      </c>
      <c r="BR91" s="63" t="s">
        <v>130</v>
      </c>
      <c r="BS91" s="22">
        <v>26</v>
      </c>
      <c r="BT91" s="200" t="s">
        <v>4</v>
      </c>
      <c r="BU91" s="201" t="s">
        <v>130</v>
      </c>
      <c r="BV91" s="22">
        <f t="shared" si="130"/>
        <v>26</v>
      </c>
      <c r="BW91" s="200" t="s">
        <v>4</v>
      </c>
      <c r="BX91" s="201" t="s">
        <v>130</v>
      </c>
      <c r="BY91" s="22">
        <f t="shared" si="123"/>
        <v>26</v>
      </c>
      <c r="BZ91" s="200" t="s">
        <v>4</v>
      </c>
      <c r="CA91" s="201" t="s">
        <v>130</v>
      </c>
      <c r="CB91" s="22">
        <f t="shared" si="131"/>
        <v>26</v>
      </c>
      <c r="CC91" s="200" t="s">
        <v>4</v>
      </c>
      <c r="CD91" s="201" t="s">
        <v>130</v>
      </c>
      <c r="CE91" s="120" t="s">
        <v>4</v>
      </c>
      <c r="CF91" s="120" t="s">
        <v>4</v>
      </c>
      <c r="CG91" s="232">
        <v>45</v>
      </c>
      <c r="CH91" s="74" t="s">
        <v>4</v>
      </c>
      <c r="CI91" s="63" t="s">
        <v>130</v>
      </c>
      <c r="CJ91" s="22">
        <f t="shared" si="98"/>
        <v>55</v>
      </c>
      <c r="CK91" s="74" t="s">
        <v>4</v>
      </c>
      <c r="CL91" s="63" t="s">
        <v>130</v>
      </c>
      <c r="CM91" s="22">
        <f t="shared" si="124"/>
        <v>45</v>
      </c>
      <c r="CN91" s="74" t="s">
        <v>4</v>
      </c>
      <c r="CO91" s="63" t="s">
        <v>130</v>
      </c>
      <c r="CP91" s="22">
        <f t="shared" si="99"/>
        <v>55</v>
      </c>
      <c r="CQ91" s="74" t="s">
        <v>4</v>
      </c>
      <c r="CR91" s="63" t="s">
        <v>130</v>
      </c>
      <c r="CS91" s="232">
        <v>26</v>
      </c>
      <c r="CT91" s="200" t="s">
        <v>4</v>
      </c>
      <c r="CU91" s="201" t="s">
        <v>130</v>
      </c>
      <c r="CV91" s="22">
        <f t="shared" si="132"/>
        <v>26</v>
      </c>
      <c r="CW91" s="200" t="s">
        <v>4</v>
      </c>
      <c r="CX91" s="201" t="s">
        <v>130</v>
      </c>
      <c r="CY91" s="22">
        <f t="shared" si="125"/>
        <v>26</v>
      </c>
      <c r="CZ91" s="200" t="s">
        <v>4</v>
      </c>
      <c r="DA91" s="201" t="s">
        <v>130</v>
      </c>
      <c r="DB91" s="22">
        <f t="shared" si="133"/>
        <v>26</v>
      </c>
      <c r="DC91" s="200" t="s">
        <v>4</v>
      </c>
      <c r="DD91" s="201" t="s">
        <v>130</v>
      </c>
    </row>
    <row r="92" spans="1:108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0" t="s">
        <v>4</v>
      </c>
      <c r="F92" s="120" t="s">
        <v>4</v>
      </c>
      <c r="G92" s="12">
        <v>41</v>
      </c>
      <c r="H92" s="70" t="s">
        <v>4</v>
      </c>
      <c r="I92" s="61" t="s">
        <v>130</v>
      </c>
      <c r="J92" s="12">
        <f t="shared" si="86"/>
        <v>51</v>
      </c>
      <c r="K92" s="70" t="s">
        <v>4</v>
      </c>
      <c r="L92" s="61" t="s">
        <v>130</v>
      </c>
      <c r="M92" s="12">
        <f t="shared" si="118"/>
        <v>41</v>
      </c>
      <c r="N92" s="70" t="s">
        <v>4</v>
      </c>
      <c r="O92" s="61" t="s">
        <v>130</v>
      </c>
      <c r="P92" s="12">
        <f t="shared" si="87"/>
        <v>51</v>
      </c>
      <c r="Q92" s="70" t="s">
        <v>4</v>
      </c>
      <c r="R92" s="61" t="s">
        <v>130</v>
      </c>
      <c r="S92" s="12">
        <v>22</v>
      </c>
      <c r="T92" s="202">
        <v>30</v>
      </c>
      <c r="U92" s="203" t="s">
        <v>130</v>
      </c>
      <c r="V92" s="12">
        <f t="shared" si="126"/>
        <v>22</v>
      </c>
      <c r="W92" s="202">
        <v>30</v>
      </c>
      <c r="X92" s="203" t="s">
        <v>130</v>
      </c>
      <c r="Y92" s="12">
        <f t="shared" si="119"/>
        <v>22</v>
      </c>
      <c r="Z92" s="202">
        <v>30</v>
      </c>
      <c r="AA92" s="203" t="s">
        <v>130</v>
      </c>
      <c r="AB92" s="12">
        <f t="shared" si="127"/>
        <v>22</v>
      </c>
      <c r="AC92" s="202">
        <v>30</v>
      </c>
      <c r="AD92" s="203" t="s">
        <v>130</v>
      </c>
      <c r="AE92" s="120" t="s">
        <v>4</v>
      </c>
      <c r="AF92" s="120" t="s">
        <v>4</v>
      </c>
      <c r="AG92" s="12">
        <v>41</v>
      </c>
      <c r="AH92" s="70" t="s">
        <v>4</v>
      </c>
      <c r="AI92" s="61" t="s">
        <v>130</v>
      </c>
      <c r="AJ92" s="12">
        <f t="shared" si="90"/>
        <v>51</v>
      </c>
      <c r="AK92" s="70" t="s">
        <v>4</v>
      </c>
      <c r="AL92" s="61" t="s">
        <v>130</v>
      </c>
      <c r="AM92" s="12">
        <f t="shared" si="120"/>
        <v>41</v>
      </c>
      <c r="AN92" s="70" t="s">
        <v>4</v>
      </c>
      <c r="AO92" s="61" t="s">
        <v>130</v>
      </c>
      <c r="AP92" s="12">
        <f t="shared" si="91"/>
        <v>51</v>
      </c>
      <c r="AQ92" s="70" t="s">
        <v>4</v>
      </c>
      <c r="AR92" s="61" t="s">
        <v>130</v>
      </c>
      <c r="AS92" s="12">
        <v>22</v>
      </c>
      <c r="AT92" s="202">
        <v>30</v>
      </c>
      <c r="AU92" s="203" t="s">
        <v>130</v>
      </c>
      <c r="AV92" s="12">
        <f t="shared" si="128"/>
        <v>22</v>
      </c>
      <c r="AW92" s="202">
        <v>30</v>
      </c>
      <c r="AX92" s="203" t="s">
        <v>130</v>
      </c>
      <c r="AY92" s="12">
        <f t="shared" si="121"/>
        <v>22</v>
      </c>
      <c r="AZ92" s="202">
        <v>30</v>
      </c>
      <c r="BA92" s="203" t="s">
        <v>130</v>
      </c>
      <c r="BB92" s="12">
        <f t="shared" si="129"/>
        <v>22</v>
      </c>
      <c r="BC92" s="202">
        <v>30</v>
      </c>
      <c r="BD92" s="203" t="s">
        <v>130</v>
      </c>
      <c r="BE92" s="120" t="s">
        <v>4</v>
      </c>
      <c r="BF92" s="120" t="s">
        <v>4</v>
      </c>
      <c r="BG92" s="12">
        <v>45</v>
      </c>
      <c r="BH92" s="70" t="s">
        <v>4</v>
      </c>
      <c r="BI92" s="61" t="s">
        <v>130</v>
      </c>
      <c r="BJ92" s="12">
        <f t="shared" si="94"/>
        <v>55</v>
      </c>
      <c r="BK92" s="70" t="s">
        <v>4</v>
      </c>
      <c r="BL92" s="61" t="s">
        <v>130</v>
      </c>
      <c r="BM92" s="12">
        <f t="shared" si="122"/>
        <v>45</v>
      </c>
      <c r="BN92" s="70" t="s">
        <v>4</v>
      </c>
      <c r="BO92" s="61" t="s">
        <v>130</v>
      </c>
      <c r="BP92" s="12">
        <f t="shared" si="95"/>
        <v>55</v>
      </c>
      <c r="BQ92" s="70" t="s">
        <v>4</v>
      </c>
      <c r="BR92" s="61" t="s">
        <v>130</v>
      </c>
      <c r="BS92" s="12">
        <v>26</v>
      </c>
      <c r="BT92" s="202">
        <v>30</v>
      </c>
      <c r="BU92" s="203" t="s">
        <v>130</v>
      </c>
      <c r="BV92" s="12">
        <f t="shared" si="130"/>
        <v>26</v>
      </c>
      <c r="BW92" s="202">
        <v>30</v>
      </c>
      <c r="BX92" s="203" t="s">
        <v>130</v>
      </c>
      <c r="BY92" s="12">
        <f t="shared" si="123"/>
        <v>26</v>
      </c>
      <c r="BZ92" s="202">
        <v>30</v>
      </c>
      <c r="CA92" s="203" t="s">
        <v>130</v>
      </c>
      <c r="CB92" s="12">
        <f t="shared" si="131"/>
        <v>26</v>
      </c>
      <c r="CC92" s="202">
        <v>30</v>
      </c>
      <c r="CD92" s="203" t="s">
        <v>130</v>
      </c>
      <c r="CE92" s="120" t="s">
        <v>4</v>
      </c>
      <c r="CF92" s="120" t="s">
        <v>4</v>
      </c>
      <c r="CG92" s="227">
        <v>45</v>
      </c>
      <c r="CH92" s="70" t="s">
        <v>4</v>
      </c>
      <c r="CI92" s="61" t="s">
        <v>130</v>
      </c>
      <c r="CJ92" s="12">
        <f t="shared" si="98"/>
        <v>55</v>
      </c>
      <c r="CK92" s="70" t="s">
        <v>4</v>
      </c>
      <c r="CL92" s="61" t="s">
        <v>130</v>
      </c>
      <c r="CM92" s="12">
        <f t="shared" si="124"/>
        <v>45</v>
      </c>
      <c r="CN92" s="70" t="s">
        <v>4</v>
      </c>
      <c r="CO92" s="61" t="s">
        <v>130</v>
      </c>
      <c r="CP92" s="12">
        <f t="shared" si="99"/>
        <v>55</v>
      </c>
      <c r="CQ92" s="70" t="s">
        <v>4</v>
      </c>
      <c r="CR92" s="61" t="s">
        <v>130</v>
      </c>
      <c r="CS92" s="227">
        <v>26</v>
      </c>
      <c r="CT92" s="202">
        <v>30</v>
      </c>
      <c r="CU92" s="203" t="s">
        <v>130</v>
      </c>
      <c r="CV92" s="12">
        <f t="shared" si="132"/>
        <v>26</v>
      </c>
      <c r="CW92" s="202">
        <v>30</v>
      </c>
      <c r="CX92" s="203" t="s">
        <v>130</v>
      </c>
      <c r="CY92" s="12">
        <f t="shared" si="125"/>
        <v>26</v>
      </c>
      <c r="CZ92" s="202">
        <v>30</v>
      </c>
      <c r="DA92" s="203" t="s">
        <v>130</v>
      </c>
      <c r="DB92" s="12">
        <f t="shared" si="133"/>
        <v>26</v>
      </c>
      <c r="DC92" s="202">
        <v>30</v>
      </c>
      <c r="DD92" s="203" t="s">
        <v>130</v>
      </c>
    </row>
    <row r="93" spans="1:108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124" t="s">
        <v>4</v>
      </c>
      <c r="F93" s="124" t="s">
        <v>4</v>
      </c>
      <c r="G93" s="38">
        <v>41</v>
      </c>
      <c r="H93" s="79">
        <v>10</v>
      </c>
      <c r="I93" s="113" t="s">
        <v>132</v>
      </c>
      <c r="J93" s="38">
        <f>G93+10</f>
        <v>51</v>
      </c>
      <c r="K93" s="167">
        <v>20</v>
      </c>
      <c r="L93" s="168" t="s">
        <v>132</v>
      </c>
      <c r="M93" s="38">
        <f t="shared" si="118"/>
        <v>41</v>
      </c>
      <c r="N93" s="79">
        <v>10</v>
      </c>
      <c r="O93" s="113" t="s">
        <v>132</v>
      </c>
      <c r="P93" s="38">
        <f>M93+10</f>
        <v>51</v>
      </c>
      <c r="Q93" s="167">
        <v>20</v>
      </c>
      <c r="R93" s="168" t="s">
        <v>132</v>
      </c>
      <c r="S93" s="38">
        <v>21</v>
      </c>
      <c r="T93" s="200" t="s">
        <v>4</v>
      </c>
      <c r="U93" s="203" t="s">
        <v>132</v>
      </c>
      <c r="V93" s="38">
        <f t="shared" si="126"/>
        <v>21</v>
      </c>
      <c r="W93" s="200" t="s">
        <v>4</v>
      </c>
      <c r="X93" s="203" t="s">
        <v>132</v>
      </c>
      <c r="Y93" s="38">
        <f t="shared" si="119"/>
        <v>21</v>
      </c>
      <c r="Z93" s="200" t="s">
        <v>4</v>
      </c>
      <c r="AA93" s="203" t="s">
        <v>132</v>
      </c>
      <c r="AB93" s="38">
        <f t="shared" si="127"/>
        <v>21</v>
      </c>
      <c r="AC93" s="200" t="s">
        <v>4</v>
      </c>
      <c r="AD93" s="203" t="s">
        <v>132</v>
      </c>
      <c r="AE93" s="124" t="s">
        <v>4</v>
      </c>
      <c r="AF93" s="124" t="s">
        <v>4</v>
      </c>
      <c r="AG93" s="38">
        <v>41</v>
      </c>
      <c r="AH93" s="79">
        <v>10</v>
      </c>
      <c r="AI93" s="113" t="s">
        <v>132</v>
      </c>
      <c r="AJ93" s="38">
        <f>AG93+10</f>
        <v>51</v>
      </c>
      <c r="AK93" s="167">
        <v>20</v>
      </c>
      <c r="AL93" s="168" t="s">
        <v>132</v>
      </c>
      <c r="AM93" s="38">
        <f t="shared" si="120"/>
        <v>41</v>
      </c>
      <c r="AN93" s="79">
        <v>10</v>
      </c>
      <c r="AO93" s="113" t="s">
        <v>132</v>
      </c>
      <c r="AP93" s="38">
        <f>AM93+10</f>
        <v>51</v>
      </c>
      <c r="AQ93" s="167">
        <v>20</v>
      </c>
      <c r="AR93" s="168" t="s">
        <v>132</v>
      </c>
      <c r="AS93" s="38">
        <v>21</v>
      </c>
      <c r="AT93" s="200" t="s">
        <v>4</v>
      </c>
      <c r="AU93" s="203" t="s">
        <v>132</v>
      </c>
      <c r="AV93" s="38">
        <f t="shared" si="128"/>
        <v>21</v>
      </c>
      <c r="AW93" s="200" t="s">
        <v>4</v>
      </c>
      <c r="AX93" s="203" t="s">
        <v>132</v>
      </c>
      <c r="AY93" s="38">
        <f t="shared" si="121"/>
        <v>21</v>
      </c>
      <c r="AZ93" s="200" t="s">
        <v>4</v>
      </c>
      <c r="BA93" s="203" t="s">
        <v>132</v>
      </c>
      <c r="BB93" s="38">
        <f t="shared" si="129"/>
        <v>21</v>
      </c>
      <c r="BC93" s="200" t="s">
        <v>4</v>
      </c>
      <c r="BD93" s="203" t="s">
        <v>132</v>
      </c>
      <c r="BE93" s="124" t="s">
        <v>4</v>
      </c>
      <c r="BF93" s="124" t="s">
        <v>4</v>
      </c>
      <c r="BG93" s="38">
        <v>45</v>
      </c>
      <c r="BH93" s="79">
        <v>10</v>
      </c>
      <c r="BI93" s="113" t="s">
        <v>132</v>
      </c>
      <c r="BJ93" s="38">
        <f>BG93+10</f>
        <v>55</v>
      </c>
      <c r="BK93" s="167">
        <v>20</v>
      </c>
      <c r="BL93" s="168" t="s">
        <v>132</v>
      </c>
      <c r="BM93" s="38">
        <f t="shared" si="122"/>
        <v>45</v>
      </c>
      <c r="BN93" s="79">
        <v>10</v>
      </c>
      <c r="BO93" s="113" t="s">
        <v>132</v>
      </c>
      <c r="BP93" s="38">
        <f>BM93+10</f>
        <v>55</v>
      </c>
      <c r="BQ93" s="167">
        <v>20</v>
      </c>
      <c r="BR93" s="168" t="s">
        <v>132</v>
      </c>
      <c r="BS93" s="38">
        <v>25</v>
      </c>
      <c r="BT93" s="200" t="s">
        <v>4</v>
      </c>
      <c r="BU93" s="203" t="s">
        <v>132</v>
      </c>
      <c r="BV93" s="38">
        <f t="shared" si="130"/>
        <v>25</v>
      </c>
      <c r="BW93" s="200" t="s">
        <v>4</v>
      </c>
      <c r="BX93" s="203" t="s">
        <v>132</v>
      </c>
      <c r="BY93" s="38">
        <f t="shared" si="123"/>
        <v>25</v>
      </c>
      <c r="BZ93" s="200" t="s">
        <v>4</v>
      </c>
      <c r="CA93" s="203" t="s">
        <v>132</v>
      </c>
      <c r="CB93" s="38">
        <f t="shared" si="131"/>
        <v>25</v>
      </c>
      <c r="CC93" s="200" t="s">
        <v>4</v>
      </c>
      <c r="CD93" s="203" t="s">
        <v>132</v>
      </c>
      <c r="CE93" s="124" t="s">
        <v>4</v>
      </c>
      <c r="CF93" s="124" t="s">
        <v>4</v>
      </c>
      <c r="CG93" s="242">
        <v>45</v>
      </c>
      <c r="CH93" s="79">
        <v>10</v>
      </c>
      <c r="CI93" s="113" t="s">
        <v>132</v>
      </c>
      <c r="CJ93" s="38">
        <f>CG93+10</f>
        <v>55</v>
      </c>
      <c r="CK93" s="167">
        <v>20</v>
      </c>
      <c r="CL93" s="168" t="s">
        <v>132</v>
      </c>
      <c r="CM93" s="38">
        <f t="shared" si="124"/>
        <v>45</v>
      </c>
      <c r="CN93" s="79">
        <v>10</v>
      </c>
      <c r="CO93" s="113" t="s">
        <v>132</v>
      </c>
      <c r="CP93" s="38">
        <f>CM93+10</f>
        <v>55</v>
      </c>
      <c r="CQ93" s="167">
        <v>20</v>
      </c>
      <c r="CR93" s="168" t="s">
        <v>132</v>
      </c>
      <c r="CS93" s="242">
        <v>25</v>
      </c>
      <c r="CT93" s="200" t="s">
        <v>4</v>
      </c>
      <c r="CU93" s="203" t="s">
        <v>132</v>
      </c>
      <c r="CV93" s="38">
        <f t="shared" si="132"/>
        <v>25</v>
      </c>
      <c r="CW93" s="200" t="s">
        <v>4</v>
      </c>
      <c r="CX93" s="203" t="s">
        <v>132</v>
      </c>
      <c r="CY93" s="38">
        <f t="shared" si="125"/>
        <v>25</v>
      </c>
      <c r="CZ93" s="200" t="s">
        <v>4</v>
      </c>
      <c r="DA93" s="203" t="s">
        <v>132</v>
      </c>
      <c r="DB93" s="38">
        <f t="shared" si="133"/>
        <v>25</v>
      </c>
      <c r="DC93" s="200" t="s">
        <v>4</v>
      </c>
      <c r="DD93" s="203" t="s">
        <v>132</v>
      </c>
    </row>
    <row r="94" spans="1:108" ht="16.5" thickBot="1" x14ac:dyDescent="0.25">
      <c r="A94" s="445"/>
      <c r="B94" s="6" t="s">
        <v>106</v>
      </c>
      <c r="C94" s="10" t="s">
        <v>147</v>
      </c>
      <c r="D94" s="127" t="s">
        <v>179</v>
      </c>
      <c r="E94" s="127" t="s">
        <v>4</v>
      </c>
      <c r="F94" s="127" t="s">
        <v>4</v>
      </c>
      <c r="G94" s="39">
        <v>31</v>
      </c>
      <c r="H94" s="80">
        <v>10</v>
      </c>
      <c r="I94" s="114" t="s">
        <v>132</v>
      </c>
      <c r="J94" s="39">
        <f>G94</f>
        <v>31</v>
      </c>
      <c r="K94" s="80">
        <v>10</v>
      </c>
      <c r="L94" s="114" t="s">
        <v>132</v>
      </c>
      <c r="M94" s="39">
        <f t="shared" si="118"/>
        <v>31</v>
      </c>
      <c r="N94" s="80">
        <v>10</v>
      </c>
      <c r="O94" s="114" t="s">
        <v>132</v>
      </c>
      <c r="P94" s="39">
        <f>M94</f>
        <v>31</v>
      </c>
      <c r="Q94" s="80">
        <v>10</v>
      </c>
      <c r="R94" s="114" t="s">
        <v>132</v>
      </c>
      <c r="S94" s="39">
        <v>21</v>
      </c>
      <c r="T94" s="200" t="s">
        <v>4</v>
      </c>
      <c r="U94" s="203" t="s">
        <v>132</v>
      </c>
      <c r="V94" s="39">
        <f t="shared" si="126"/>
        <v>21</v>
      </c>
      <c r="W94" s="200" t="s">
        <v>4</v>
      </c>
      <c r="X94" s="203" t="s">
        <v>132</v>
      </c>
      <c r="Y94" s="39">
        <f t="shared" si="119"/>
        <v>21</v>
      </c>
      <c r="Z94" s="200" t="s">
        <v>4</v>
      </c>
      <c r="AA94" s="203" t="s">
        <v>132</v>
      </c>
      <c r="AB94" s="39">
        <f t="shared" si="127"/>
        <v>21</v>
      </c>
      <c r="AC94" s="200" t="s">
        <v>4</v>
      </c>
      <c r="AD94" s="203" t="s">
        <v>132</v>
      </c>
      <c r="AE94" s="127" t="s">
        <v>4</v>
      </c>
      <c r="AF94" s="127" t="s">
        <v>4</v>
      </c>
      <c r="AG94" s="39">
        <v>31</v>
      </c>
      <c r="AH94" s="80">
        <v>10</v>
      </c>
      <c r="AI94" s="114" t="s">
        <v>132</v>
      </c>
      <c r="AJ94" s="39">
        <f>AG94</f>
        <v>31</v>
      </c>
      <c r="AK94" s="80">
        <v>10</v>
      </c>
      <c r="AL94" s="114" t="s">
        <v>132</v>
      </c>
      <c r="AM94" s="39">
        <f t="shared" si="120"/>
        <v>31</v>
      </c>
      <c r="AN94" s="80">
        <v>10</v>
      </c>
      <c r="AO94" s="114" t="s">
        <v>132</v>
      </c>
      <c r="AP94" s="39">
        <f>AM94</f>
        <v>31</v>
      </c>
      <c r="AQ94" s="80">
        <v>10</v>
      </c>
      <c r="AR94" s="114" t="s">
        <v>132</v>
      </c>
      <c r="AS94" s="39">
        <v>21</v>
      </c>
      <c r="AT94" s="200" t="s">
        <v>4</v>
      </c>
      <c r="AU94" s="203" t="s">
        <v>132</v>
      </c>
      <c r="AV94" s="39">
        <f t="shared" si="128"/>
        <v>21</v>
      </c>
      <c r="AW94" s="200" t="s">
        <v>4</v>
      </c>
      <c r="AX94" s="203" t="s">
        <v>132</v>
      </c>
      <c r="AY94" s="39">
        <f t="shared" si="121"/>
        <v>21</v>
      </c>
      <c r="AZ94" s="200" t="s">
        <v>4</v>
      </c>
      <c r="BA94" s="203" t="s">
        <v>132</v>
      </c>
      <c r="BB94" s="39">
        <f t="shared" si="129"/>
        <v>21</v>
      </c>
      <c r="BC94" s="200" t="s">
        <v>4</v>
      </c>
      <c r="BD94" s="203" t="s">
        <v>132</v>
      </c>
      <c r="BE94" s="127" t="s">
        <v>4</v>
      </c>
      <c r="BF94" s="127" t="s">
        <v>4</v>
      </c>
      <c r="BG94" s="39">
        <v>35</v>
      </c>
      <c r="BH94" s="80">
        <v>10</v>
      </c>
      <c r="BI94" s="114" t="s">
        <v>132</v>
      </c>
      <c r="BJ94" s="39">
        <f>BG94</f>
        <v>35</v>
      </c>
      <c r="BK94" s="80">
        <v>10</v>
      </c>
      <c r="BL94" s="114" t="s">
        <v>132</v>
      </c>
      <c r="BM94" s="39">
        <f t="shared" si="122"/>
        <v>35</v>
      </c>
      <c r="BN94" s="80">
        <v>10</v>
      </c>
      <c r="BO94" s="114" t="s">
        <v>132</v>
      </c>
      <c r="BP94" s="39">
        <f>BM94</f>
        <v>35</v>
      </c>
      <c r="BQ94" s="80">
        <v>10</v>
      </c>
      <c r="BR94" s="114" t="s">
        <v>132</v>
      </c>
      <c r="BS94" s="39">
        <v>25</v>
      </c>
      <c r="BT94" s="200" t="s">
        <v>4</v>
      </c>
      <c r="BU94" s="203" t="s">
        <v>132</v>
      </c>
      <c r="BV94" s="39">
        <f t="shared" si="130"/>
        <v>25</v>
      </c>
      <c r="BW94" s="200" t="s">
        <v>4</v>
      </c>
      <c r="BX94" s="203" t="s">
        <v>132</v>
      </c>
      <c r="BY94" s="39">
        <f t="shared" si="123"/>
        <v>25</v>
      </c>
      <c r="BZ94" s="200" t="s">
        <v>4</v>
      </c>
      <c r="CA94" s="203" t="s">
        <v>132</v>
      </c>
      <c r="CB94" s="39">
        <f t="shared" si="131"/>
        <v>25</v>
      </c>
      <c r="CC94" s="200" t="s">
        <v>4</v>
      </c>
      <c r="CD94" s="203" t="s">
        <v>132</v>
      </c>
      <c r="CE94" s="127" t="s">
        <v>4</v>
      </c>
      <c r="CF94" s="127" t="s">
        <v>4</v>
      </c>
      <c r="CG94" s="243">
        <v>35</v>
      </c>
      <c r="CH94" s="80">
        <v>10</v>
      </c>
      <c r="CI94" s="114" t="s">
        <v>132</v>
      </c>
      <c r="CJ94" s="39">
        <f>CG94</f>
        <v>35</v>
      </c>
      <c r="CK94" s="80">
        <v>10</v>
      </c>
      <c r="CL94" s="114" t="s">
        <v>132</v>
      </c>
      <c r="CM94" s="39">
        <f t="shared" si="124"/>
        <v>35</v>
      </c>
      <c r="CN94" s="80">
        <v>10</v>
      </c>
      <c r="CO94" s="114" t="s">
        <v>132</v>
      </c>
      <c r="CP94" s="39">
        <f>CM94</f>
        <v>35</v>
      </c>
      <c r="CQ94" s="80">
        <v>10</v>
      </c>
      <c r="CR94" s="114" t="s">
        <v>132</v>
      </c>
      <c r="CS94" s="243">
        <v>25</v>
      </c>
      <c r="CT94" s="200" t="s">
        <v>4</v>
      </c>
      <c r="CU94" s="203" t="s">
        <v>132</v>
      </c>
      <c r="CV94" s="39">
        <f t="shared" si="132"/>
        <v>25</v>
      </c>
      <c r="CW94" s="200" t="s">
        <v>4</v>
      </c>
      <c r="CX94" s="203" t="s">
        <v>132</v>
      </c>
      <c r="CY94" s="39">
        <f t="shared" si="125"/>
        <v>25</v>
      </c>
      <c r="CZ94" s="200" t="s">
        <v>4</v>
      </c>
      <c r="DA94" s="203" t="s">
        <v>132</v>
      </c>
      <c r="DB94" s="39">
        <f t="shared" si="133"/>
        <v>25</v>
      </c>
      <c r="DC94" s="200" t="s">
        <v>4</v>
      </c>
      <c r="DD94" s="203" t="s">
        <v>132</v>
      </c>
    </row>
    <row r="95" spans="1:108" ht="16.5" thickBot="1" x14ac:dyDescent="0.25">
      <c r="A95" s="445"/>
      <c r="B95" s="6" t="s">
        <v>107</v>
      </c>
      <c r="C95" s="10" t="s">
        <v>76</v>
      </c>
      <c r="D95" s="127" t="s">
        <v>179</v>
      </c>
      <c r="E95" s="127" t="s">
        <v>4</v>
      </c>
      <c r="F95" s="127" t="s">
        <v>4</v>
      </c>
      <c r="G95" s="39">
        <v>21</v>
      </c>
      <c r="H95" s="80">
        <v>20</v>
      </c>
      <c r="I95" s="114" t="s">
        <v>132</v>
      </c>
      <c r="J95" s="39">
        <f t="shared" ref="J95:J99" si="134">G95</f>
        <v>21</v>
      </c>
      <c r="K95" s="80">
        <v>20</v>
      </c>
      <c r="L95" s="114" t="s">
        <v>132</v>
      </c>
      <c r="M95" s="39">
        <f t="shared" si="118"/>
        <v>21</v>
      </c>
      <c r="N95" s="80">
        <v>20</v>
      </c>
      <c r="O95" s="114" t="s">
        <v>132</v>
      </c>
      <c r="P95" s="39">
        <f t="shared" ref="P95:P99" si="135">M95</f>
        <v>21</v>
      </c>
      <c r="Q95" s="80">
        <v>20</v>
      </c>
      <c r="R95" s="114" t="s">
        <v>132</v>
      </c>
      <c r="S95" s="39">
        <v>21</v>
      </c>
      <c r="T95" s="80">
        <v>20</v>
      </c>
      <c r="U95" s="114" t="s">
        <v>132</v>
      </c>
      <c r="V95" s="39">
        <f t="shared" si="126"/>
        <v>21</v>
      </c>
      <c r="W95" s="80">
        <v>20</v>
      </c>
      <c r="X95" s="114" t="s">
        <v>132</v>
      </c>
      <c r="Y95" s="39">
        <f t="shared" si="119"/>
        <v>21</v>
      </c>
      <c r="Z95" s="80">
        <v>20</v>
      </c>
      <c r="AA95" s="114" t="s">
        <v>132</v>
      </c>
      <c r="AB95" s="39">
        <f t="shared" si="127"/>
        <v>21</v>
      </c>
      <c r="AC95" s="80">
        <v>20</v>
      </c>
      <c r="AD95" s="114" t="s">
        <v>132</v>
      </c>
      <c r="AE95" s="127" t="s">
        <v>4</v>
      </c>
      <c r="AF95" s="127" t="s">
        <v>4</v>
      </c>
      <c r="AG95" s="39">
        <v>21</v>
      </c>
      <c r="AH95" s="80">
        <v>20</v>
      </c>
      <c r="AI95" s="114" t="s">
        <v>132</v>
      </c>
      <c r="AJ95" s="39">
        <f t="shared" ref="AJ95:AJ99" si="136">AG95</f>
        <v>21</v>
      </c>
      <c r="AK95" s="80">
        <v>20</v>
      </c>
      <c r="AL95" s="114" t="s">
        <v>132</v>
      </c>
      <c r="AM95" s="39">
        <f t="shared" si="120"/>
        <v>21</v>
      </c>
      <c r="AN95" s="80">
        <v>20</v>
      </c>
      <c r="AO95" s="114" t="s">
        <v>132</v>
      </c>
      <c r="AP95" s="39">
        <f t="shared" ref="AP95:AP99" si="137">AM95</f>
        <v>21</v>
      </c>
      <c r="AQ95" s="80">
        <v>20</v>
      </c>
      <c r="AR95" s="114" t="s">
        <v>132</v>
      </c>
      <c r="AS95" s="39">
        <v>21</v>
      </c>
      <c r="AT95" s="80">
        <v>20</v>
      </c>
      <c r="AU95" s="114" t="s">
        <v>132</v>
      </c>
      <c r="AV95" s="39">
        <f t="shared" si="128"/>
        <v>21</v>
      </c>
      <c r="AW95" s="80">
        <v>20</v>
      </c>
      <c r="AX95" s="114" t="s">
        <v>132</v>
      </c>
      <c r="AY95" s="39">
        <f t="shared" si="121"/>
        <v>21</v>
      </c>
      <c r="AZ95" s="80">
        <v>20</v>
      </c>
      <c r="BA95" s="114" t="s">
        <v>132</v>
      </c>
      <c r="BB95" s="39">
        <f t="shared" si="129"/>
        <v>21</v>
      </c>
      <c r="BC95" s="80">
        <v>20</v>
      </c>
      <c r="BD95" s="114" t="s">
        <v>132</v>
      </c>
      <c r="BE95" s="127" t="s">
        <v>4</v>
      </c>
      <c r="BF95" s="127" t="s">
        <v>4</v>
      </c>
      <c r="BG95" s="39">
        <v>25</v>
      </c>
      <c r="BH95" s="80">
        <v>10</v>
      </c>
      <c r="BI95" s="114" t="s">
        <v>132</v>
      </c>
      <c r="BJ95" s="39">
        <f t="shared" ref="BJ95:BJ99" si="138">BG95</f>
        <v>25</v>
      </c>
      <c r="BK95" s="80">
        <v>10</v>
      </c>
      <c r="BL95" s="114" t="s">
        <v>132</v>
      </c>
      <c r="BM95" s="39">
        <f t="shared" si="122"/>
        <v>25</v>
      </c>
      <c r="BN95" s="80">
        <v>10</v>
      </c>
      <c r="BO95" s="114" t="s">
        <v>132</v>
      </c>
      <c r="BP95" s="39">
        <f t="shared" ref="BP95:BP99" si="139">BM95</f>
        <v>25</v>
      </c>
      <c r="BQ95" s="80">
        <v>10</v>
      </c>
      <c r="BR95" s="114" t="s">
        <v>132</v>
      </c>
      <c r="BS95" s="39">
        <v>25</v>
      </c>
      <c r="BT95" s="80">
        <v>10</v>
      </c>
      <c r="BU95" s="114" t="s">
        <v>132</v>
      </c>
      <c r="BV95" s="39">
        <f t="shared" si="130"/>
        <v>25</v>
      </c>
      <c r="BW95" s="80">
        <v>10</v>
      </c>
      <c r="BX95" s="114" t="s">
        <v>132</v>
      </c>
      <c r="BY95" s="39">
        <f t="shared" si="123"/>
        <v>25</v>
      </c>
      <c r="BZ95" s="80">
        <v>10</v>
      </c>
      <c r="CA95" s="114" t="s">
        <v>132</v>
      </c>
      <c r="CB95" s="39">
        <f t="shared" si="131"/>
        <v>25</v>
      </c>
      <c r="CC95" s="80">
        <v>10</v>
      </c>
      <c r="CD95" s="114" t="s">
        <v>132</v>
      </c>
      <c r="CE95" s="127" t="s">
        <v>4</v>
      </c>
      <c r="CF95" s="127" t="s">
        <v>4</v>
      </c>
      <c r="CG95" s="243">
        <v>25</v>
      </c>
      <c r="CH95" s="80">
        <v>10</v>
      </c>
      <c r="CI95" s="114" t="s">
        <v>132</v>
      </c>
      <c r="CJ95" s="39">
        <f t="shared" ref="CJ95:CJ99" si="140">CG95</f>
        <v>25</v>
      </c>
      <c r="CK95" s="80">
        <v>10</v>
      </c>
      <c r="CL95" s="114" t="s">
        <v>132</v>
      </c>
      <c r="CM95" s="39">
        <f t="shared" si="124"/>
        <v>25</v>
      </c>
      <c r="CN95" s="80">
        <v>10</v>
      </c>
      <c r="CO95" s="114" t="s">
        <v>132</v>
      </c>
      <c r="CP95" s="39">
        <f t="shared" ref="CP95:CP99" si="141">CM95</f>
        <v>25</v>
      </c>
      <c r="CQ95" s="80">
        <v>10</v>
      </c>
      <c r="CR95" s="114" t="s">
        <v>132</v>
      </c>
      <c r="CS95" s="243">
        <v>25</v>
      </c>
      <c r="CT95" s="80">
        <v>10</v>
      </c>
      <c r="CU95" s="114" t="s">
        <v>132</v>
      </c>
      <c r="CV95" s="39">
        <f t="shared" si="132"/>
        <v>25</v>
      </c>
      <c r="CW95" s="80">
        <v>10</v>
      </c>
      <c r="CX95" s="114" t="s">
        <v>132</v>
      </c>
      <c r="CY95" s="39">
        <f t="shared" si="125"/>
        <v>25</v>
      </c>
      <c r="CZ95" s="80">
        <v>10</v>
      </c>
      <c r="DA95" s="114" t="s">
        <v>132</v>
      </c>
      <c r="DB95" s="39">
        <f t="shared" si="133"/>
        <v>25</v>
      </c>
      <c r="DC95" s="80">
        <v>10</v>
      </c>
      <c r="DD95" s="114" t="s">
        <v>132</v>
      </c>
    </row>
    <row r="96" spans="1:108" ht="16.5" thickBot="1" x14ac:dyDescent="0.25">
      <c r="A96" s="445"/>
      <c r="B96" s="6" t="s">
        <v>108</v>
      </c>
      <c r="C96" s="10" t="s">
        <v>76</v>
      </c>
      <c r="D96" s="127" t="s">
        <v>179</v>
      </c>
      <c r="E96" s="127" t="s">
        <v>4</v>
      </c>
      <c r="F96" s="127" t="s">
        <v>4</v>
      </c>
      <c r="G96" s="39">
        <v>1</v>
      </c>
      <c r="H96" s="80" t="s">
        <v>4</v>
      </c>
      <c r="I96" s="114" t="s">
        <v>132</v>
      </c>
      <c r="J96" s="39">
        <f t="shared" si="134"/>
        <v>1</v>
      </c>
      <c r="K96" s="80" t="s">
        <v>4</v>
      </c>
      <c r="L96" s="114" t="s">
        <v>132</v>
      </c>
      <c r="M96" s="39">
        <f t="shared" si="118"/>
        <v>1</v>
      </c>
      <c r="N96" s="80" t="s">
        <v>4</v>
      </c>
      <c r="O96" s="114" t="s">
        <v>132</v>
      </c>
      <c r="P96" s="39">
        <f t="shared" si="135"/>
        <v>1</v>
      </c>
      <c r="Q96" s="80" t="s">
        <v>4</v>
      </c>
      <c r="R96" s="114" t="s">
        <v>132</v>
      </c>
      <c r="S96" s="39">
        <v>1</v>
      </c>
      <c r="T96" s="80" t="s">
        <v>4</v>
      </c>
      <c r="U96" s="114" t="s">
        <v>132</v>
      </c>
      <c r="V96" s="39">
        <f t="shared" si="126"/>
        <v>1</v>
      </c>
      <c r="W96" s="80" t="s">
        <v>4</v>
      </c>
      <c r="X96" s="114" t="s">
        <v>132</v>
      </c>
      <c r="Y96" s="39">
        <f t="shared" si="119"/>
        <v>1</v>
      </c>
      <c r="Z96" s="80" t="s">
        <v>4</v>
      </c>
      <c r="AA96" s="114" t="s">
        <v>132</v>
      </c>
      <c r="AB96" s="39">
        <f t="shared" si="127"/>
        <v>1</v>
      </c>
      <c r="AC96" s="80" t="s">
        <v>4</v>
      </c>
      <c r="AD96" s="114" t="s">
        <v>132</v>
      </c>
      <c r="AE96" s="127" t="s">
        <v>4</v>
      </c>
      <c r="AF96" s="127" t="s">
        <v>4</v>
      </c>
      <c r="AG96" s="39">
        <v>1</v>
      </c>
      <c r="AH96" s="80" t="s">
        <v>4</v>
      </c>
      <c r="AI96" s="114" t="s">
        <v>132</v>
      </c>
      <c r="AJ96" s="39">
        <f t="shared" si="136"/>
        <v>1</v>
      </c>
      <c r="AK96" s="80" t="s">
        <v>4</v>
      </c>
      <c r="AL96" s="114" t="s">
        <v>132</v>
      </c>
      <c r="AM96" s="39">
        <f t="shared" si="120"/>
        <v>1</v>
      </c>
      <c r="AN96" s="80" t="s">
        <v>4</v>
      </c>
      <c r="AO96" s="114" t="s">
        <v>132</v>
      </c>
      <c r="AP96" s="39">
        <f t="shared" si="137"/>
        <v>1</v>
      </c>
      <c r="AQ96" s="80" t="s">
        <v>4</v>
      </c>
      <c r="AR96" s="114" t="s">
        <v>132</v>
      </c>
      <c r="AS96" s="39">
        <v>1</v>
      </c>
      <c r="AT96" s="80" t="s">
        <v>4</v>
      </c>
      <c r="AU96" s="114" t="s">
        <v>132</v>
      </c>
      <c r="AV96" s="39">
        <f t="shared" si="128"/>
        <v>1</v>
      </c>
      <c r="AW96" s="80" t="s">
        <v>4</v>
      </c>
      <c r="AX96" s="114" t="s">
        <v>132</v>
      </c>
      <c r="AY96" s="39">
        <f t="shared" si="121"/>
        <v>1</v>
      </c>
      <c r="AZ96" s="80" t="s">
        <v>4</v>
      </c>
      <c r="BA96" s="114" t="s">
        <v>132</v>
      </c>
      <c r="BB96" s="39">
        <f t="shared" si="129"/>
        <v>1</v>
      </c>
      <c r="BC96" s="80" t="s">
        <v>4</v>
      </c>
      <c r="BD96" s="114" t="s">
        <v>132</v>
      </c>
      <c r="BE96" s="127" t="s">
        <v>4</v>
      </c>
      <c r="BF96" s="127" t="s">
        <v>4</v>
      </c>
      <c r="BG96" s="39">
        <v>15</v>
      </c>
      <c r="BH96" s="80" t="s">
        <v>4</v>
      </c>
      <c r="BI96" s="114" t="s">
        <v>132</v>
      </c>
      <c r="BJ96" s="39">
        <f t="shared" si="138"/>
        <v>15</v>
      </c>
      <c r="BK96" s="80" t="s">
        <v>4</v>
      </c>
      <c r="BL96" s="114" t="s">
        <v>132</v>
      </c>
      <c r="BM96" s="39">
        <f t="shared" si="122"/>
        <v>15</v>
      </c>
      <c r="BN96" s="80" t="s">
        <v>4</v>
      </c>
      <c r="BO96" s="114" t="s">
        <v>132</v>
      </c>
      <c r="BP96" s="39">
        <f t="shared" si="139"/>
        <v>15</v>
      </c>
      <c r="BQ96" s="80" t="s">
        <v>4</v>
      </c>
      <c r="BR96" s="114" t="s">
        <v>132</v>
      </c>
      <c r="BS96" s="39">
        <v>15</v>
      </c>
      <c r="BT96" s="80" t="s">
        <v>4</v>
      </c>
      <c r="BU96" s="114" t="s">
        <v>132</v>
      </c>
      <c r="BV96" s="39">
        <f t="shared" si="130"/>
        <v>15</v>
      </c>
      <c r="BW96" s="80" t="s">
        <v>4</v>
      </c>
      <c r="BX96" s="114" t="s">
        <v>132</v>
      </c>
      <c r="BY96" s="39">
        <f t="shared" si="123"/>
        <v>15</v>
      </c>
      <c r="BZ96" s="80" t="s">
        <v>4</v>
      </c>
      <c r="CA96" s="114" t="s">
        <v>132</v>
      </c>
      <c r="CB96" s="39">
        <f t="shared" si="131"/>
        <v>15</v>
      </c>
      <c r="CC96" s="80" t="s">
        <v>4</v>
      </c>
      <c r="CD96" s="114" t="s">
        <v>132</v>
      </c>
      <c r="CE96" s="127" t="s">
        <v>4</v>
      </c>
      <c r="CF96" s="127" t="s">
        <v>4</v>
      </c>
      <c r="CG96" s="243">
        <v>15</v>
      </c>
      <c r="CH96" s="80" t="s">
        <v>4</v>
      </c>
      <c r="CI96" s="114" t="s">
        <v>132</v>
      </c>
      <c r="CJ96" s="39">
        <f t="shared" si="140"/>
        <v>15</v>
      </c>
      <c r="CK96" s="80" t="s">
        <v>4</v>
      </c>
      <c r="CL96" s="114" t="s">
        <v>132</v>
      </c>
      <c r="CM96" s="39">
        <f t="shared" si="124"/>
        <v>15</v>
      </c>
      <c r="CN96" s="80" t="s">
        <v>4</v>
      </c>
      <c r="CO96" s="114" t="s">
        <v>132</v>
      </c>
      <c r="CP96" s="39">
        <f t="shared" si="141"/>
        <v>15</v>
      </c>
      <c r="CQ96" s="80" t="s">
        <v>4</v>
      </c>
      <c r="CR96" s="114" t="s">
        <v>132</v>
      </c>
      <c r="CS96" s="243">
        <v>15</v>
      </c>
      <c r="CT96" s="80" t="s">
        <v>4</v>
      </c>
      <c r="CU96" s="114" t="s">
        <v>132</v>
      </c>
      <c r="CV96" s="39">
        <f t="shared" si="132"/>
        <v>15</v>
      </c>
      <c r="CW96" s="80" t="s">
        <v>4</v>
      </c>
      <c r="CX96" s="114" t="s">
        <v>132</v>
      </c>
      <c r="CY96" s="39">
        <f t="shared" si="125"/>
        <v>15</v>
      </c>
      <c r="CZ96" s="80" t="s">
        <v>4</v>
      </c>
      <c r="DA96" s="114" t="s">
        <v>132</v>
      </c>
      <c r="DB96" s="39">
        <f t="shared" si="133"/>
        <v>15</v>
      </c>
      <c r="DC96" s="80" t="s">
        <v>4</v>
      </c>
      <c r="DD96" s="114" t="s">
        <v>132</v>
      </c>
    </row>
    <row r="97" spans="1:108" ht="16.5" thickBot="1" x14ac:dyDescent="0.25">
      <c r="A97" s="445"/>
      <c r="B97" s="6" t="s">
        <v>109</v>
      </c>
      <c r="C97" s="10" t="s">
        <v>200</v>
      </c>
      <c r="D97" s="127" t="s">
        <v>201</v>
      </c>
      <c r="E97" s="127" t="s">
        <v>4</v>
      </c>
      <c r="F97" s="127" t="s">
        <v>4</v>
      </c>
      <c r="G97" s="39">
        <v>1</v>
      </c>
      <c r="H97" s="80" t="s">
        <v>4</v>
      </c>
      <c r="I97" s="114" t="s">
        <v>131</v>
      </c>
      <c r="J97" s="39">
        <f t="shared" si="134"/>
        <v>1</v>
      </c>
      <c r="K97" s="80" t="s">
        <v>4</v>
      </c>
      <c r="L97" s="114" t="s">
        <v>131</v>
      </c>
      <c r="M97" s="39">
        <f t="shared" si="118"/>
        <v>1</v>
      </c>
      <c r="N97" s="80" t="s">
        <v>4</v>
      </c>
      <c r="O97" s="114" t="s">
        <v>131</v>
      </c>
      <c r="P97" s="39">
        <f t="shared" si="135"/>
        <v>1</v>
      </c>
      <c r="Q97" s="80" t="s">
        <v>4</v>
      </c>
      <c r="R97" s="114" t="s">
        <v>131</v>
      </c>
      <c r="S97" s="39">
        <v>1</v>
      </c>
      <c r="T97" s="80" t="s">
        <v>4</v>
      </c>
      <c r="U97" s="114" t="s">
        <v>131</v>
      </c>
      <c r="V97" s="39">
        <f t="shared" si="126"/>
        <v>1</v>
      </c>
      <c r="W97" s="80" t="s">
        <v>4</v>
      </c>
      <c r="X97" s="114" t="s">
        <v>131</v>
      </c>
      <c r="Y97" s="39">
        <f t="shared" si="119"/>
        <v>1</v>
      </c>
      <c r="Z97" s="80" t="s">
        <v>4</v>
      </c>
      <c r="AA97" s="114" t="s">
        <v>131</v>
      </c>
      <c r="AB97" s="39">
        <f t="shared" si="127"/>
        <v>1</v>
      </c>
      <c r="AC97" s="80" t="s">
        <v>4</v>
      </c>
      <c r="AD97" s="114" t="s">
        <v>131</v>
      </c>
      <c r="AE97" s="127" t="s">
        <v>4</v>
      </c>
      <c r="AF97" s="127" t="s">
        <v>4</v>
      </c>
      <c r="AG97" s="39">
        <v>1</v>
      </c>
      <c r="AH97" s="80" t="s">
        <v>4</v>
      </c>
      <c r="AI97" s="114" t="s">
        <v>131</v>
      </c>
      <c r="AJ97" s="39">
        <f t="shared" si="136"/>
        <v>1</v>
      </c>
      <c r="AK97" s="80" t="s">
        <v>4</v>
      </c>
      <c r="AL97" s="114" t="s">
        <v>131</v>
      </c>
      <c r="AM97" s="39">
        <f t="shared" si="120"/>
        <v>1</v>
      </c>
      <c r="AN97" s="80" t="s">
        <v>4</v>
      </c>
      <c r="AO97" s="114" t="s">
        <v>131</v>
      </c>
      <c r="AP97" s="39">
        <f t="shared" si="137"/>
        <v>1</v>
      </c>
      <c r="AQ97" s="80" t="s">
        <v>4</v>
      </c>
      <c r="AR97" s="114" t="s">
        <v>131</v>
      </c>
      <c r="AS97" s="39">
        <v>1</v>
      </c>
      <c r="AT97" s="80" t="s">
        <v>4</v>
      </c>
      <c r="AU97" s="114" t="s">
        <v>131</v>
      </c>
      <c r="AV97" s="39">
        <f t="shared" si="128"/>
        <v>1</v>
      </c>
      <c r="AW97" s="80" t="s">
        <v>4</v>
      </c>
      <c r="AX97" s="114" t="s">
        <v>131</v>
      </c>
      <c r="AY97" s="39">
        <f t="shared" si="121"/>
        <v>1</v>
      </c>
      <c r="AZ97" s="80" t="s">
        <v>4</v>
      </c>
      <c r="BA97" s="114" t="s">
        <v>131</v>
      </c>
      <c r="BB97" s="39">
        <f t="shared" si="129"/>
        <v>1</v>
      </c>
      <c r="BC97" s="80" t="s">
        <v>4</v>
      </c>
      <c r="BD97" s="114" t="s">
        <v>131</v>
      </c>
      <c r="BE97" s="127" t="s">
        <v>4</v>
      </c>
      <c r="BF97" s="127" t="s">
        <v>4</v>
      </c>
      <c r="BG97" s="39">
        <v>15</v>
      </c>
      <c r="BH97" s="80" t="s">
        <v>4</v>
      </c>
      <c r="BI97" s="114" t="s">
        <v>131</v>
      </c>
      <c r="BJ97" s="39">
        <f t="shared" si="138"/>
        <v>15</v>
      </c>
      <c r="BK97" s="80" t="s">
        <v>4</v>
      </c>
      <c r="BL97" s="114" t="s">
        <v>131</v>
      </c>
      <c r="BM97" s="39">
        <f t="shared" si="122"/>
        <v>15</v>
      </c>
      <c r="BN97" s="80" t="s">
        <v>4</v>
      </c>
      <c r="BO97" s="114" t="s">
        <v>131</v>
      </c>
      <c r="BP97" s="39">
        <f t="shared" si="139"/>
        <v>15</v>
      </c>
      <c r="BQ97" s="80" t="s">
        <v>4</v>
      </c>
      <c r="BR97" s="114" t="s">
        <v>131</v>
      </c>
      <c r="BS97" s="39">
        <v>15</v>
      </c>
      <c r="BT97" s="80" t="s">
        <v>4</v>
      </c>
      <c r="BU97" s="114" t="s">
        <v>131</v>
      </c>
      <c r="BV97" s="39">
        <f t="shared" si="130"/>
        <v>15</v>
      </c>
      <c r="BW97" s="80" t="s">
        <v>4</v>
      </c>
      <c r="BX97" s="114" t="s">
        <v>131</v>
      </c>
      <c r="BY97" s="39">
        <f t="shared" si="123"/>
        <v>15</v>
      </c>
      <c r="BZ97" s="80" t="s">
        <v>4</v>
      </c>
      <c r="CA97" s="114" t="s">
        <v>131</v>
      </c>
      <c r="CB97" s="39">
        <f t="shared" si="131"/>
        <v>15</v>
      </c>
      <c r="CC97" s="80" t="s">
        <v>4</v>
      </c>
      <c r="CD97" s="114" t="s">
        <v>131</v>
      </c>
      <c r="CE97" s="127" t="s">
        <v>4</v>
      </c>
      <c r="CF97" s="127" t="s">
        <v>4</v>
      </c>
      <c r="CG97" s="243">
        <v>15</v>
      </c>
      <c r="CH97" s="80" t="s">
        <v>4</v>
      </c>
      <c r="CI97" s="114" t="s">
        <v>131</v>
      </c>
      <c r="CJ97" s="39">
        <f t="shared" si="140"/>
        <v>15</v>
      </c>
      <c r="CK97" s="80" t="s">
        <v>4</v>
      </c>
      <c r="CL97" s="114" t="s">
        <v>131</v>
      </c>
      <c r="CM97" s="39">
        <f t="shared" si="124"/>
        <v>15</v>
      </c>
      <c r="CN97" s="80" t="s">
        <v>4</v>
      </c>
      <c r="CO97" s="114" t="s">
        <v>131</v>
      </c>
      <c r="CP97" s="39">
        <f t="shared" si="141"/>
        <v>15</v>
      </c>
      <c r="CQ97" s="80" t="s">
        <v>4</v>
      </c>
      <c r="CR97" s="114" t="s">
        <v>131</v>
      </c>
      <c r="CS97" s="243">
        <v>15</v>
      </c>
      <c r="CT97" s="80" t="s">
        <v>4</v>
      </c>
      <c r="CU97" s="114" t="s">
        <v>131</v>
      </c>
      <c r="CV97" s="39">
        <f t="shared" si="132"/>
        <v>15</v>
      </c>
      <c r="CW97" s="80" t="s">
        <v>4</v>
      </c>
      <c r="CX97" s="114" t="s">
        <v>131</v>
      </c>
      <c r="CY97" s="39">
        <f t="shared" si="125"/>
        <v>15</v>
      </c>
      <c r="CZ97" s="80" t="s">
        <v>4</v>
      </c>
      <c r="DA97" s="114" t="s">
        <v>131</v>
      </c>
      <c r="DB97" s="39">
        <f t="shared" si="133"/>
        <v>15</v>
      </c>
      <c r="DC97" s="80" t="s">
        <v>4</v>
      </c>
      <c r="DD97" s="114" t="s">
        <v>131</v>
      </c>
    </row>
    <row r="98" spans="1:108" ht="16.5" thickBot="1" x14ac:dyDescent="0.25">
      <c r="A98" s="445"/>
      <c r="B98" s="6" t="s">
        <v>110</v>
      </c>
      <c r="C98" s="10" t="s">
        <v>76</v>
      </c>
      <c r="D98" s="127" t="s">
        <v>179</v>
      </c>
      <c r="E98" s="127" t="s">
        <v>4</v>
      </c>
      <c r="F98" s="127" t="s">
        <v>4</v>
      </c>
      <c r="G98" s="39">
        <v>1</v>
      </c>
      <c r="H98" s="80" t="s">
        <v>4</v>
      </c>
      <c r="I98" s="114" t="s">
        <v>132</v>
      </c>
      <c r="J98" s="39">
        <f t="shared" si="134"/>
        <v>1</v>
      </c>
      <c r="K98" s="80" t="s">
        <v>4</v>
      </c>
      <c r="L98" s="114" t="s">
        <v>132</v>
      </c>
      <c r="M98" s="39">
        <f t="shared" si="118"/>
        <v>1</v>
      </c>
      <c r="N98" s="80" t="s">
        <v>4</v>
      </c>
      <c r="O98" s="114" t="s">
        <v>132</v>
      </c>
      <c r="P98" s="39">
        <f t="shared" si="135"/>
        <v>1</v>
      </c>
      <c r="Q98" s="80" t="s">
        <v>4</v>
      </c>
      <c r="R98" s="114" t="s">
        <v>132</v>
      </c>
      <c r="S98" s="39">
        <v>1</v>
      </c>
      <c r="T98" s="80" t="s">
        <v>4</v>
      </c>
      <c r="U98" s="114" t="s">
        <v>132</v>
      </c>
      <c r="V98" s="39">
        <f t="shared" si="126"/>
        <v>1</v>
      </c>
      <c r="W98" s="80" t="s">
        <v>4</v>
      </c>
      <c r="X98" s="114" t="s">
        <v>132</v>
      </c>
      <c r="Y98" s="39">
        <f t="shared" si="119"/>
        <v>1</v>
      </c>
      <c r="Z98" s="80" t="s">
        <v>4</v>
      </c>
      <c r="AA98" s="114" t="s">
        <v>132</v>
      </c>
      <c r="AB98" s="39">
        <f t="shared" si="127"/>
        <v>1</v>
      </c>
      <c r="AC98" s="80" t="s">
        <v>4</v>
      </c>
      <c r="AD98" s="114" t="s">
        <v>132</v>
      </c>
      <c r="AE98" s="127" t="s">
        <v>4</v>
      </c>
      <c r="AF98" s="127" t="s">
        <v>4</v>
      </c>
      <c r="AG98" s="39">
        <v>1</v>
      </c>
      <c r="AH98" s="80" t="s">
        <v>4</v>
      </c>
      <c r="AI98" s="114" t="s">
        <v>132</v>
      </c>
      <c r="AJ98" s="39">
        <f t="shared" si="136"/>
        <v>1</v>
      </c>
      <c r="AK98" s="80" t="s">
        <v>4</v>
      </c>
      <c r="AL98" s="114" t="s">
        <v>132</v>
      </c>
      <c r="AM98" s="39">
        <f t="shared" si="120"/>
        <v>1</v>
      </c>
      <c r="AN98" s="80" t="s">
        <v>4</v>
      </c>
      <c r="AO98" s="114" t="s">
        <v>132</v>
      </c>
      <c r="AP98" s="39">
        <f t="shared" si="137"/>
        <v>1</v>
      </c>
      <c r="AQ98" s="80" t="s">
        <v>4</v>
      </c>
      <c r="AR98" s="114" t="s">
        <v>132</v>
      </c>
      <c r="AS98" s="39">
        <v>1</v>
      </c>
      <c r="AT98" s="80" t="s">
        <v>4</v>
      </c>
      <c r="AU98" s="114" t="s">
        <v>132</v>
      </c>
      <c r="AV98" s="39">
        <f t="shared" si="128"/>
        <v>1</v>
      </c>
      <c r="AW98" s="80" t="s">
        <v>4</v>
      </c>
      <c r="AX98" s="114" t="s">
        <v>132</v>
      </c>
      <c r="AY98" s="39">
        <f t="shared" si="121"/>
        <v>1</v>
      </c>
      <c r="AZ98" s="80" t="s">
        <v>4</v>
      </c>
      <c r="BA98" s="114" t="s">
        <v>132</v>
      </c>
      <c r="BB98" s="39">
        <f t="shared" si="129"/>
        <v>1</v>
      </c>
      <c r="BC98" s="80" t="s">
        <v>4</v>
      </c>
      <c r="BD98" s="114" t="s">
        <v>132</v>
      </c>
      <c r="BE98" s="127" t="s">
        <v>4</v>
      </c>
      <c r="BF98" s="127" t="s">
        <v>4</v>
      </c>
      <c r="BG98" s="39">
        <v>15</v>
      </c>
      <c r="BH98" s="80">
        <v>14</v>
      </c>
      <c r="BI98" s="114" t="s">
        <v>132</v>
      </c>
      <c r="BJ98" s="39">
        <f t="shared" si="138"/>
        <v>15</v>
      </c>
      <c r="BK98" s="80">
        <v>14</v>
      </c>
      <c r="BL98" s="114" t="s">
        <v>132</v>
      </c>
      <c r="BM98" s="39">
        <f t="shared" si="122"/>
        <v>15</v>
      </c>
      <c r="BN98" s="80">
        <v>14</v>
      </c>
      <c r="BO98" s="114" t="s">
        <v>132</v>
      </c>
      <c r="BP98" s="39">
        <f t="shared" si="139"/>
        <v>15</v>
      </c>
      <c r="BQ98" s="80">
        <v>14</v>
      </c>
      <c r="BR98" s="114" t="s">
        <v>132</v>
      </c>
      <c r="BS98" s="39">
        <v>15</v>
      </c>
      <c r="BT98" s="80">
        <v>14</v>
      </c>
      <c r="BU98" s="114" t="s">
        <v>132</v>
      </c>
      <c r="BV98" s="39">
        <f t="shared" si="130"/>
        <v>15</v>
      </c>
      <c r="BW98" s="80">
        <v>14</v>
      </c>
      <c r="BX98" s="114" t="s">
        <v>132</v>
      </c>
      <c r="BY98" s="39">
        <f t="shared" si="123"/>
        <v>15</v>
      </c>
      <c r="BZ98" s="80">
        <v>14</v>
      </c>
      <c r="CA98" s="114" t="s">
        <v>132</v>
      </c>
      <c r="CB98" s="39">
        <f t="shared" si="131"/>
        <v>15</v>
      </c>
      <c r="CC98" s="80">
        <v>14</v>
      </c>
      <c r="CD98" s="114" t="s">
        <v>132</v>
      </c>
      <c r="CE98" s="127" t="s">
        <v>4</v>
      </c>
      <c r="CF98" s="127" t="s">
        <v>4</v>
      </c>
      <c r="CG98" s="243">
        <v>15</v>
      </c>
      <c r="CH98" s="80">
        <v>14</v>
      </c>
      <c r="CI98" s="114" t="s">
        <v>132</v>
      </c>
      <c r="CJ98" s="39">
        <f t="shared" si="140"/>
        <v>15</v>
      </c>
      <c r="CK98" s="80">
        <v>14</v>
      </c>
      <c r="CL98" s="114" t="s">
        <v>132</v>
      </c>
      <c r="CM98" s="39">
        <f t="shared" si="124"/>
        <v>15</v>
      </c>
      <c r="CN98" s="80">
        <v>14</v>
      </c>
      <c r="CO98" s="114" t="s">
        <v>132</v>
      </c>
      <c r="CP98" s="39">
        <f t="shared" si="141"/>
        <v>15</v>
      </c>
      <c r="CQ98" s="80">
        <v>14</v>
      </c>
      <c r="CR98" s="114" t="s">
        <v>132</v>
      </c>
      <c r="CS98" s="243">
        <v>15</v>
      </c>
      <c r="CT98" s="80">
        <v>14</v>
      </c>
      <c r="CU98" s="114" t="s">
        <v>132</v>
      </c>
      <c r="CV98" s="39">
        <f t="shared" si="132"/>
        <v>15</v>
      </c>
      <c r="CW98" s="80">
        <v>14</v>
      </c>
      <c r="CX98" s="114" t="s">
        <v>132</v>
      </c>
      <c r="CY98" s="39">
        <f t="shared" si="125"/>
        <v>15</v>
      </c>
      <c r="CZ98" s="80">
        <v>14</v>
      </c>
      <c r="DA98" s="114" t="s">
        <v>132</v>
      </c>
      <c r="DB98" s="39">
        <f t="shared" si="133"/>
        <v>15</v>
      </c>
      <c r="DC98" s="80">
        <v>14</v>
      </c>
      <c r="DD98" s="114" t="s">
        <v>132</v>
      </c>
    </row>
    <row r="99" spans="1:108" ht="16.5" thickBot="1" x14ac:dyDescent="0.25">
      <c r="A99" s="445"/>
      <c r="B99" s="6" t="s">
        <v>111</v>
      </c>
      <c r="C99" s="10" t="s">
        <v>76</v>
      </c>
      <c r="D99" s="127" t="s">
        <v>179</v>
      </c>
      <c r="E99" s="127" t="s">
        <v>4</v>
      </c>
      <c r="F99" s="127" t="s">
        <v>4</v>
      </c>
      <c r="G99" s="39">
        <v>1</v>
      </c>
      <c r="H99" s="80" t="s">
        <v>4</v>
      </c>
      <c r="I99" s="114" t="s">
        <v>132</v>
      </c>
      <c r="J99" s="39">
        <f t="shared" si="134"/>
        <v>1</v>
      </c>
      <c r="K99" s="80" t="s">
        <v>4</v>
      </c>
      <c r="L99" s="114" t="s">
        <v>132</v>
      </c>
      <c r="M99" s="39">
        <f t="shared" si="118"/>
        <v>1</v>
      </c>
      <c r="N99" s="80" t="s">
        <v>4</v>
      </c>
      <c r="O99" s="114" t="s">
        <v>132</v>
      </c>
      <c r="P99" s="39">
        <f t="shared" si="135"/>
        <v>1</v>
      </c>
      <c r="Q99" s="80" t="s">
        <v>4</v>
      </c>
      <c r="R99" s="114" t="s">
        <v>132</v>
      </c>
      <c r="S99" s="39">
        <v>1</v>
      </c>
      <c r="T99" s="80" t="s">
        <v>4</v>
      </c>
      <c r="U99" s="114" t="s">
        <v>132</v>
      </c>
      <c r="V99" s="39">
        <f t="shared" si="126"/>
        <v>1</v>
      </c>
      <c r="W99" s="80" t="s">
        <v>4</v>
      </c>
      <c r="X99" s="114" t="s">
        <v>132</v>
      </c>
      <c r="Y99" s="39">
        <f t="shared" si="119"/>
        <v>1</v>
      </c>
      <c r="Z99" s="80" t="s">
        <v>4</v>
      </c>
      <c r="AA99" s="114" t="s">
        <v>132</v>
      </c>
      <c r="AB99" s="39">
        <f t="shared" si="127"/>
        <v>1</v>
      </c>
      <c r="AC99" s="80" t="s">
        <v>4</v>
      </c>
      <c r="AD99" s="114" t="s">
        <v>132</v>
      </c>
      <c r="AE99" s="127" t="s">
        <v>4</v>
      </c>
      <c r="AF99" s="127" t="s">
        <v>4</v>
      </c>
      <c r="AG99" s="39">
        <v>1</v>
      </c>
      <c r="AH99" s="80" t="s">
        <v>4</v>
      </c>
      <c r="AI99" s="114" t="s">
        <v>132</v>
      </c>
      <c r="AJ99" s="39">
        <f t="shared" si="136"/>
        <v>1</v>
      </c>
      <c r="AK99" s="80" t="s">
        <v>4</v>
      </c>
      <c r="AL99" s="114" t="s">
        <v>132</v>
      </c>
      <c r="AM99" s="39">
        <f t="shared" si="120"/>
        <v>1</v>
      </c>
      <c r="AN99" s="80" t="s">
        <v>4</v>
      </c>
      <c r="AO99" s="114" t="s">
        <v>132</v>
      </c>
      <c r="AP99" s="39">
        <f t="shared" si="137"/>
        <v>1</v>
      </c>
      <c r="AQ99" s="80" t="s">
        <v>4</v>
      </c>
      <c r="AR99" s="114" t="s">
        <v>132</v>
      </c>
      <c r="AS99" s="39">
        <v>1</v>
      </c>
      <c r="AT99" s="80" t="s">
        <v>4</v>
      </c>
      <c r="AU99" s="114" t="s">
        <v>132</v>
      </c>
      <c r="AV99" s="39">
        <f t="shared" si="128"/>
        <v>1</v>
      </c>
      <c r="AW99" s="80" t="s">
        <v>4</v>
      </c>
      <c r="AX99" s="114" t="s">
        <v>132</v>
      </c>
      <c r="AY99" s="39">
        <f t="shared" si="121"/>
        <v>1</v>
      </c>
      <c r="AZ99" s="80" t="s">
        <v>4</v>
      </c>
      <c r="BA99" s="114" t="s">
        <v>132</v>
      </c>
      <c r="BB99" s="39">
        <f t="shared" si="129"/>
        <v>1</v>
      </c>
      <c r="BC99" s="80" t="s">
        <v>4</v>
      </c>
      <c r="BD99" s="114" t="s">
        <v>132</v>
      </c>
      <c r="BE99" s="127" t="s">
        <v>4</v>
      </c>
      <c r="BF99" s="127" t="s">
        <v>4</v>
      </c>
      <c r="BG99" s="39">
        <v>1</v>
      </c>
      <c r="BH99" s="80" t="s">
        <v>4</v>
      </c>
      <c r="BI99" s="114" t="s">
        <v>132</v>
      </c>
      <c r="BJ99" s="39">
        <f t="shared" si="138"/>
        <v>1</v>
      </c>
      <c r="BK99" s="80" t="s">
        <v>4</v>
      </c>
      <c r="BL99" s="114" t="s">
        <v>132</v>
      </c>
      <c r="BM99" s="39">
        <f t="shared" si="122"/>
        <v>1</v>
      </c>
      <c r="BN99" s="80" t="s">
        <v>4</v>
      </c>
      <c r="BO99" s="114" t="s">
        <v>132</v>
      </c>
      <c r="BP99" s="39">
        <f t="shared" si="139"/>
        <v>1</v>
      </c>
      <c r="BQ99" s="80" t="s">
        <v>4</v>
      </c>
      <c r="BR99" s="114" t="s">
        <v>132</v>
      </c>
      <c r="BS99" s="39">
        <v>1</v>
      </c>
      <c r="BT99" s="80" t="s">
        <v>4</v>
      </c>
      <c r="BU99" s="114" t="s">
        <v>132</v>
      </c>
      <c r="BV99" s="39">
        <f t="shared" si="130"/>
        <v>1</v>
      </c>
      <c r="BW99" s="80" t="s">
        <v>4</v>
      </c>
      <c r="BX99" s="114" t="s">
        <v>132</v>
      </c>
      <c r="BY99" s="39">
        <f t="shared" si="123"/>
        <v>1</v>
      </c>
      <c r="BZ99" s="80" t="s">
        <v>4</v>
      </c>
      <c r="CA99" s="114" t="s">
        <v>132</v>
      </c>
      <c r="CB99" s="39">
        <f t="shared" si="131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  <c r="CG99" s="39">
        <v>1</v>
      </c>
      <c r="CH99" s="80" t="s">
        <v>4</v>
      </c>
      <c r="CI99" s="114" t="s">
        <v>132</v>
      </c>
      <c r="CJ99" s="39">
        <f t="shared" si="140"/>
        <v>1</v>
      </c>
      <c r="CK99" s="80" t="s">
        <v>4</v>
      </c>
      <c r="CL99" s="114" t="s">
        <v>132</v>
      </c>
      <c r="CM99" s="39">
        <f t="shared" si="124"/>
        <v>1</v>
      </c>
      <c r="CN99" s="80" t="s">
        <v>4</v>
      </c>
      <c r="CO99" s="114" t="s">
        <v>132</v>
      </c>
      <c r="CP99" s="39">
        <f t="shared" si="141"/>
        <v>1</v>
      </c>
      <c r="CQ99" s="80" t="s">
        <v>4</v>
      </c>
      <c r="CR99" s="114" t="s">
        <v>132</v>
      </c>
      <c r="CS99" s="39">
        <v>1</v>
      </c>
      <c r="CT99" s="80" t="s">
        <v>4</v>
      </c>
      <c r="CU99" s="114" t="s">
        <v>132</v>
      </c>
      <c r="CV99" s="39">
        <f t="shared" si="132"/>
        <v>1</v>
      </c>
      <c r="CW99" s="80" t="s">
        <v>4</v>
      </c>
      <c r="CX99" s="114" t="s">
        <v>132</v>
      </c>
      <c r="CY99" s="39">
        <f t="shared" si="125"/>
        <v>1</v>
      </c>
      <c r="CZ99" s="80" t="s">
        <v>4</v>
      </c>
      <c r="DA99" s="114" t="s">
        <v>132</v>
      </c>
      <c r="DB99" s="39">
        <f t="shared" si="133"/>
        <v>1</v>
      </c>
      <c r="DC99" s="80" t="s">
        <v>4</v>
      </c>
      <c r="DD99" s="114" t="s">
        <v>132</v>
      </c>
    </row>
    <row r="100" spans="1:108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127" t="s">
        <v>4</v>
      </c>
      <c r="F100" s="127" t="s">
        <v>4</v>
      </c>
      <c r="G100" s="39">
        <v>1</v>
      </c>
      <c r="H100" s="80" t="s">
        <v>4</v>
      </c>
      <c r="I100" s="114" t="s">
        <v>132</v>
      </c>
      <c r="J100" s="39">
        <f>G100</f>
        <v>1</v>
      </c>
      <c r="K100" s="80" t="s">
        <v>4</v>
      </c>
      <c r="L100" s="114" t="s">
        <v>132</v>
      </c>
      <c r="M100" s="39">
        <f t="shared" si="118"/>
        <v>1</v>
      </c>
      <c r="N100" s="80" t="s">
        <v>4</v>
      </c>
      <c r="O100" s="114" t="s">
        <v>132</v>
      </c>
      <c r="P100" s="39">
        <f>M100</f>
        <v>1</v>
      </c>
      <c r="Q100" s="80" t="s">
        <v>4</v>
      </c>
      <c r="R100" s="114" t="s">
        <v>132</v>
      </c>
      <c r="S100" s="39">
        <v>1</v>
      </c>
      <c r="T100" s="80" t="s">
        <v>4</v>
      </c>
      <c r="U100" s="114" t="s">
        <v>132</v>
      </c>
      <c r="V100" s="39">
        <f>S100</f>
        <v>1</v>
      </c>
      <c r="W100" s="80" t="s">
        <v>4</v>
      </c>
      <c r="X100" s="114" t="s">
        <v>132</v>
      </c>
      <c r="Y100" s="39">
        <f t="shared" si="119"/>
        <v>1</v>
      </c>
      <c r="Z100" s="80" t="s">
        <v>4</v>
      </c>
      <c r="AA100" s="114" t="s">
        <v>132</v>
      </c>
      <c r="AB100" s="39">
        <f>Y100</f>
        <v>1</v>
      </c>
      <c r="AC100" s="80" t="s">
        <v>4</v>
      </c>
      <c r="AD100" s="114" t="s">
        <v>132</v>
      </c>
      <c r="AE100" s="127" t="s">
        <v>4</v>
      </c>
      <c r="AF100" s="127" t="s">
        <v>4</v>
      </c>
      <c r="AG100" s="39">
        <v>1</v>
      </c>
      <c r="AH100" s="80" t="s">
        <v>4</v>
      </c>
      <c r="AI100" s="114" t="s">
        <v>132</v>
      </c>
      <c r="AJ100" s="39">
        <f>AG100</f>
        <v>1</v>
      </c>
      <c r="AK100" s="80" t="s">
        <v>4</v>
      </c>
      <c r="AL100" s="114" t="s">
        <v>132</v>
      </c>
      <c r="AM100" s="39">
        <f t="shared" si="120"/>
        <v>1</v>
      </c>
      <c r="AN100" s="80" t="s">
        <v>4</v>
      </c>
      <c r="AO100" s="114" t="s">
        <v>132</v>
      </c>
      <c r="AP100" s="39">
        <f>AM100</f>
        <v>1</v>
      </c>
      <c r="AQ100" s="80" t="s">
        <v>4</v>
      </c>
      <c r="AR100" s="114" t="s">
        <v>132</v>
      </c>
      <c r="AS100" s="39">
        <v>1</v>
      </c>
      <c r="AT100" s="80" t="s">
        <v>4</v>
      </c>
      <c r="AU100" s="114" t="s">
        <v>132</v>
      </c>
      <c r="AV100" s="39">
        <f>AS100</f>
        <v>1</v>
      </c>
      <c r="AW100" s="80" t="s">
        <v>4</v>
      </c>
      <c r="AX100" s="114" t="s">
        <v>132</v>
      </c>
      <c r="AY100" s="39">
        <f t="shared" si="121"/>
        <v>1</v>
      </c>
      <c r="AZ100" s="80" t="s">
        <v>4</v>
      </c>
      <c r="BA100" s="114" t="s">
        <v>132</v>
      </c>
      <c r="BB100" s="39">
        <f>AY100</f>
        <v>1</v>
      </c>
      <c r="BC100" s="80" t="s">
        <v>4</v>
      </c>
      <c r="BD100" s="114" t="s">
        <v>132</v>
      </c>
      <c r="BE100" s="127" t="s">
        <v>4</v>
      </c>
      <c r="BF100" s="127" t="s">
        <v>4</v>
      </c>
      <c r="BG100" s="39">
        <v>1</v>
      </c>
      <c r="BH100" s="80" t="s">
        <v>4</v>
      </c>
      <c r="BI100" s="114" t="s">
        <v>132</v>
      </c>
      <c r="BJ100" s="39">
        <f>BG100</f>
        <v>1</v>
      </c>
      <c r="BK100" s="80" t="s">
        <v>4</v>
      </c>
      <c r="BL100" s="114" t="s">
        <v>132</v>
      </c>
      <c r="BM100" s="39">
        <f t="shared" si="122"/>
        <v>1</v>
      </c>
      <c r="BN100" s="80" t="s">
        <v>4</v>
      </c>
      <c r="BO100" s="114" t="s">
        <v>132</v>
      </c>
      <c r="BP100" s="39">
        <f>BM100</f>
        <v>1</v>
      </c>
      <c r="BQ100" s="80" t="s">
        <v>4</v>
      </c>
      <c r="BR100" s="114" t="s">
        <v>132</v>
      </c>
      <c r="BS100" s="39">
        <v>1</v>
      </c>
      <c r="BT100" s="80" t="s">
        <v>4</v>
      </c>
      <c r="BU100" s="114" t="s">
        <v>132</v>
      </c>
      <c r="BV100" s="39">
        <f>BS100</f>
        <v>1</v>
      </c>
      <c r="BW100" s="80" t="s">
        <v>4</v>
      </c>
      <c r="BX100" s="114" t="s">
        <v>132</v>
      </c>
      <c r="BY100" s="39">
        <f t="shared" si="123"/>
        <v>1</v>
      </c>
      <c r="BZ100" s="80" t="s">
        <v>4</v>
      </c>
      <c r="CA100" s="114" t="s">
        <v>132</v>
      </c>
      <c r="CB100" s="39">
        <f>BY100</f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  <c r="CG100" s="39">
        <v>1</v>
      </c>
      <c r="CH100" s="80" t="s">
        <v>4</v>
      </c>
      <c r="CI100" s="114" t="s">
        <v>132</v>
      </c>
      <c r="CJ100" s="39">
        <f>CG100</f>
        <v>1</v>
      </c>
      <c r="CK100" s="80" t="s">
        <v>4</v>
      </c>
      <c r="CL100" s="114" t="s">
        <v>132</v>
      </c>
      <c r="CM100" s="39">
        <f t="shared" si="124"/>
        <v>1</v>
      </c>
      <c r="CN100" s="80" t="s">
        <v>4</v>
      </c>
      <c r="CO100" s="114" t="s">
        <v>132</v>
      </c>
      <c r="CP100" s="39">
        <f>CM100</f>
        <v>1</v>
      </c>
      <c r="CQ100" s="80" t="s">
        <v>4</v>
      </c>
      <c r="CR100" s="114" t="s">
        <v>132</v>
      </c>
      <c r="CS100" s="39">
        <v>1</v>
      </c>
      <c r="CT100" s="80" t="s">
        <v>4</v>
      </c>
      <c r="CU100" s="114" t="s">
        <v>132</v>
      </c>
      <c r="CV100" s="39">
        <f>CS100</f>
        <v>1</v>
      </c>
      <c r="CW100" s="80" t="s">
        <v>4</v>
      </c>
      <c r="CX100" s="114" t="s">
        <v>132</v>
      </c>
      <c r="CY100" s="39">
        <f t="shared" si="125"/>
        <v>1</v>
      </c>
      <c r="CZ100" s="80" t="s">
        <v>4</v>
      </c>
      <c r="DA100" s="114" t="s">
        <v>132</v>
      </c>
      <c r="DB100" s="39">
        <f>CY100</f>
        <v>1</v>
      </c>
      <c r="DC100" s="80" t="s">
        <v>4</v>
      </c>
      <c r="DD100" s="114" t="s">
        <v>132</v>
      </c>
    </row>
    <row r="101" spans="1:108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127" t="s">
        <v>4</v>
      </c>
      <c r="F101" s="127" t="s">
        <v>4</v>
      </c>
      <c r="G101" s="39">
        <v>1</v>
      </c>
      <c r="H101" s="80" t="s">
        <v>4</v>
      </c>
      <c r="I101" s="114" t="s">
        <v>132</v>
      </c>
      <c r="J101" s="39">
        <f>G101</f>
        <v>1</v>
      </c>
      <c r="K101" s="80" t="s">
        <v>4</v>
      </c>
      <c r="L101" s="114" t="s">
        <v>132</v>
      </c>
      <c r="M101" s="39">
        <f t="shared" si="118"/>
        <v>1</v>
      </c>
      <c r="N101" s="80" t="s">
        <v>4</v>
      </c>
      <c r="O101" s="114" t="s">
        <v>132</v>
      </c>
      <c r="P101" s="39">
        <f>M101</f>
        <v>1</v>
      </c>
      <c r="Q101" s="80" t="s">
        <v>4</v>
      </c>
      <c r="R101" s="114" t="s">
        <v>132</v>
      </c>
      <c r="S101" s="39">
        <v>1</v>
      </c>
      <c r="T101" s="80" t="s">
        <v>4</v>
      </c>
      <c r="U101" s="114" t="s">
        <v>132</v>
      </c>
      <c r="V101" s="39">
        <f>S101</f>
        <v>1</v>
      </c>
      <c r="W101" s="80" t="s">
        <v>4</v>
      </c>
      <c r="X101" s="114" t="s">
        <v>132</v>
      </c>
      <c r="Y101" s="39">
        <f t="shared" si="119"/>
        <v>1</v>
      </c>
      <c r="Z101" s="80" t="s">
        <v>4</v>
      </c>
      <c r="AA101" s="114" t="s">
        <v>132</v>
      </c>
      <c r="AB101" s="39">
        <f>Y101</f>
        <v>1</v>
      </c>
      <c r="AC101" s="80" t="s">
        <v>4</v>
      </c>
      <c r="AD101" s="114" t="s">
        <v>132</v>
      </c>
      <c r="AE101" s="127" t="s">
        <v>4</v>
      </c>
      <c r="AF101" s="127" t="s">
        <v>4</v>
      </c>
      <c r="AG101" s="39">
        <v>1</v>
      </c>
      <c r="AH101" s="80" t="s">
        <v>4</v>
      </c>
      <c r="AI101" s="114" t="s">
        <v>132</v>
      </c>
      <c r="AJ101" s="39">
        <f>AG101</f>
        <v>1</v>
      </c>
      <c r="AK101" s="80" t="s">
        <v>4</v>
      </c>
      <c r="AL101" s="114" t="s">
        <v>132</v>
      </c>
      <c r="AM101" s="39">
        <f t="shared" si="120"/>
        <v>1</v>
      </c>
      <c r="AN101" s="80" t="s">
        <v>4</v>
      </c>
      <c r="AO101" s="114" t="s">
        <v>132</v>
      </c>
      <c r="AP101" s="39">
        <f>AM101</f>
        <v>1</v>
      </c>
      <c r="AQ101" s="80" t="s">
        <v>4</v>
      </c>
      <c r="AR101" s="114" t="s">
        <v>132</v>
      </c>
      <c r="AS101" s="39">
        <v>1</v>
      </c>
      <c r="AT101" s="80" t="s">
        <v>4</v>
      </c>
      <c r="AU101" s="114" t="s">
        <v>132</v>
      </c>
      <c r="AV101" s="39">
        <f>AS101</f>
        <v>1</v>
      </c>
      <c r="AW101" s="80" t="s">
        <v>4</v>
      </c>
      <c r="AX101" s="114" t="s">
        <v>132</v>
      </c>
      <c r="AY101" s="39">
        <f t="shared" si="121"/>
        <v>1</v>
      </c>
      <c r="AZ101" s="80" t="s">
        <v>4</v>
      </c>
      <c r="BA101" s="114" t="s">
        <v>132</v>
      </c>
      <c r="BB101" s="39">
        <f>AY101</f>
        <v>1</v>
      </c>
      <c r="BC101" s="80" t="s">
        <v>4</v>
      </c>
      <c r="BD101" s="114" t="s">
        <v>132</v>
      </c>
      <c r="BE101" s="127" t="s">
        <v>4</v>
      </c>
      <c r="BF101" s="127" t="s">
        <v>4</v>
      </c>
      <c r="BG101" s="39">
        <v>1</v>
      </c>
      <c r="BH101" s="80" t="s">
        <v>4</v>
      </c>
      <c r="BI101" s="114" t="s">
        <v>132</v>
      </c>
      <c r="BJ101" s="39">
        <f>BG101</f>
        <v>1</v>
      </c>
      <c r="BK101" s="80" t="s">
        <v>4</v>
      </c>
      <c r="BL101" s="114" t="s">
        <v>132</v>
      </c>
      <c r="BM101" s="39">
        <f t="shared" si="122"/>
        <v>1</v>
      </c>
      <c r="BN101" s="80" t="s">
        <v>4</v>
      </c>
      <c r="BO101" s="114" t="s">
        <v>132</v>
      </c>
      <c r="BP101" s="39">
        <f>BM101</f>
        <v>1</v>
      </c>
      <c r="BQ101" s="80" t="s">
        <v>4</v>
      </c>
      <c r="BR101" s="114" t="s">
        <v>132</v>
      </c>
      <c r="BS101" s="39">
        <v>1</v>
      </c>
      <c r="BT101" s="80" t="s">
        <v>4</v>
      </c>
      <c r="BU101" s="114" t="s">
        <v>132</v>
      </c>
      <c r="BV101" s="39">
        <f>BS101</f>
        <v>1</v>
      </c>
      <c r="BW101" s="80" t="s">
        <v>4</v>
      </c>
      <c r="BX101" s="114" t="s">
        <v>132</v>
      </c>
      <c r="BY101" s="39">
        <f t="shared" si="123"/>
        <v>1</v>
      </c>
      <c r="BZ101" s="80" t="s">
        <v>4</v>
      </c>
      <c r="CA101" s="114" t="s">
        <v>132</v>
      </c>
      <c r="CB101" s="39">
        <f>BY101</f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  <c r="CG101" s="39">
        <v>1</v>
      </c>
      <c r="CH101" s="80" t="s">
        <v>4</v>
      </c>
      <c r="CI101" s="114" t="s">
        <v>132</v>
      </c>
      <c r="CJ101" s="39">
        <f>CG101</f>
        <v>1</v>
      </c>
      <c r="CK101" s="80" t="s">
        <v>4</v>
      </c>
      <c r="CL101" s="114" t="s">
        <v>132</v>
      </c>
      <c r="CM101" s="39">
        <f t="shared" si="124"/>
        <v>1</v>
      </c>
      <c r="CN101" s="80" t="s">
        <v>4</v>
      </c>
      <c r="CO101" s="114" t="s">
        <v>132</v>
      </c>
      <c r="CP101" s="39">
        <f>CM101</f>
        <v>1</v>
      </c>
      <c r="CQ101" s="80" t="s">
        <v>4</v>
      </c>
      <c r="CR101" s="114" t="s">
        <v>132</v>
      </c>
      <c r="CS101" s="39">
        <v>1</v>
      </c>
      <c r="CT101" s="80" t="s">
        <v>4</v>
      </c>
      <c r="CU101" s="114" t="s">
        <v>132</v>
      </c>
      <c r="CV101" s="39">
        <f>CS101</f>
        <v>1</v>
      </c>
      <c r="CW101" s="80" t="s">
        <v>4</v>
      </c>
      <c r="CX101" s="114" t="s">
        <v>132</v>
      </c>
      <c r="CY101" s="39">
        <f t="shared" si="125"/>
        <v>1</v>
      </c>
      <c r="CZ101" s="80" t="s">
        <v>4</v>
      </c>
      <c r="DA101" s="114" t="s">
        <v>132</v>
      </c>
      <c r="DB101" s="39">
        <f>CY101</f>
        <v>1</v>
      </c>
      <c r="DC101" s="80" t="s">
        <v>4</v>
      </c>
      <c r="DD101" s="114" t="s">
        <v>132</v>
      </c>
    </row>
    <row r="102" spans="1:108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127" t="s">
        <v>4</v>
      </c>
      <c r="F102" s="127" t="s">
        <v>4</v>
      </c>
      <c r="G102" s="39">
        <v>1</v>
      </c>
      <c r="H102" s="80" t="s">
        <v>4</v>
      </c>
      <c r="I102" s="114" t="s">
        <v>132</v>
      </c>
      <c r="J102" s="39">
        <f>G102</f>
        <v>1</v>
      </c>
      <c r="K102" s="80" t="s">
        <v>4</v>
      </c>
      <c r="L102" s="114" t="s">
        <v>132</v>
      </c>
      <c r="M102" s="39">
        <f t="shared" si="118"/>
        <v>1</v>
      </c>
      <c r="N102" s="80" t="s">
        <v>4</v>
      </c>
      <c r="O102" s="114" t="s">
        <v>132</v>
      </c>
      <c r="P102" s="39">
        <f>M102</f>
        <v>1</v>
      </c>
      <c r="Q102" s="80" t="s">
        <v>4</v>
      </c>
      <c r="R102" s="114" t="s">
        <v>132</v>
      </c>
      <c r="S102" s="39">
        <v>1</v>
      </c>
      <c r="T102" s="80" t="s">
        <v>4</v>
      </c>
      <c r="U102" s="114" t="s">
        <v>132</v>
      </c>
      <c r="V102" s="39">
        <f>S102</f>
        <v>1</v>
      </c>
      <c r="W102" s="80" t="s">
        <v>4</v>
      </c>
      <c r="X102" s="114" t="s">
        <v>132</v>
      </c>
      <c r="Y102" s="39">
        <f t="shared" si="119"/>
        <v>1</v>
      </c>
      <c r="Z102" s="80" t="s">
        <v>4</v>
      </c>
      <c r="AA102" s="114" t="s">
        <v>132</v>
      </c>
      <c r="AB102" s="39">
        <f>Y102</f>
        <v>1</v>
      </c>
      <c r="AC102" s="80" t="s">
        <v>4</v>
      </c>
      <c r="AD102" s="114" t="s">
        <v>132</v>
      </c>
      <c r="AE102" s="127" t="s">
        <v>4</v>
      </c>
      <c r="AF102" s="127" t="s">
        <v>4</v>
      </c>
      <c r="AG102" s="39">
        <v>1</v>
      </c>
      <c r="AH102" s="80" t="s">
        <v>4</v>
      </c>
      <c r="AI102" s="114" t="s">
        <v>132</v>
      </c>
      <c r="AJ102" s="39">
        <f>AG102</f>
        <v>1</v>
      </c>
      <c r="AK102" s="80" t="s">
        <v>4</v>
      </c>
      <c r="AL102" s="114" t="s">
        <v>132</v>
      </c>
      <c r="AM102" s="39">
        <f t="shared" si="120"/>
        <v>1</v>
      </c>
      <c r="AN102" s="80" t="s">
        <v>4</v>
      </c>
      <c r="AO102" s="114" t="s">
        <v>132</v>
      </c>
      <c r="AP102" s="39">
        <f>AM102</f>
        <v>1</v>
      </c>
      <c r="AQ102" s="80" t="s">
        <v>4</v>
      </c>
      <c r="AR102" s="114" t="s">
        <v>132</v>
      </c>
      <c r="AS102" s="39">
        <v>1</v>
      </c>
      <c r="AT102" s="80" t="s">
        <v>4</v>
      </c>
      <c r="AU102" s="114" t="s">
        <v>132</v>
      </c>
      <c r="AV102" s="39">
        <f>AS102</f>
        <v>1</v>
      </c>
      <c r="AW102" s="80" t="s">
        <v>4</v>
      </c>
      <c r="AX102" s="114" t="s">
        <v>132</v>
      </c>
      <c r="AY102" s="39">
        <f t="shared" si="121"/>
        <v>1</v>
      </c>
      <c r="AZ102" s="80" t="s">
        <v>4</v>
      </c>
      <c r="BA102" s="114" t="s">
        <v>132</v>
      </c>
      <c r="BB102" s="39">
        <f>AY102</f>
        <v>1</v>
      </c>
      <c r="BC102" s="80" t="s">
        <v>4</v>
      </c>
      <c r="BD102" s="114" t="s">
        <v>132</v>
      </c>
      <c r="BE102" s="127" t="s">
        <v>4</v>
      </c>
      <c r="BF102" s="127" t="s">
        <v>4</v>
      </c>
      <c r="BG102" s="39">
        <v>1</v>
      </c>
      <c r="BH102" s="80" t="s">
        <v>4</v>
      </c>
      <c r="BI102" s="114" t="s">
        <v>132</v>
      </c>
      <c r="BJ102" s="39">
        <f>BG102</f>
        <v>1</v>
      </c>
      <c r="BK102" s="80" t="s">
        <v>4</v>
      </c>
      <c r="BL102" s="114" t="s">
        <v>132</v>
      </c>
      <c r="BM102" s="39">
        <f t="shared" si="122"/>
        <v>1</v>
      </c>
      <c r="BN102" s="80" t="s">
        <v>4</v>
      </c>
      <c r="BO102" s="114" t="s">
        <v>132</v>
      </c>
      <c r="BP102" s="39">
        <f>BM102</f>
        <v>1</v>
      </c>
      <c r="BQ102" s="80" t="s">
        <v>4</v>
      </c>
      <c r="BR102" s="114" t="s">
        <v>132</v>
      </c>
      <c r="BS102" s="39">
        <v>1</v>
      </c>
      <c r="BT102" s="80" t="s">
        <v>4</v>
      </c>
      <c r="BU102" s="114" t="s">
        <v>132</v>
      </c>
      <c r="BV102" s="39">
        <f>BS102</f>
        <v>1</v>
      </c>
      <c r="BW102" s="80" t="s">
        <v>4</v>
      </c>
      <c r="BX102" s="114" t="s">
        <v>132</v>
      </c>
      <c r="BY102" s="39">
        <f t="shared" si="123"/>
        <v>1</v>
      </c>
      <c r="BZ102" s="80" t="s">
        <v>4</v>
      </c>
      <c r="CA102" s="114" t="s">
        <v>132</v>
      </c>
      <c r="CB102" s="39">
        <f>BY102</f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  <c r="CG102" s="39">
        <v>1</v>
      </c>
      <c r="CH102" s="80" t="s">
        <v>4</v>
      </c>
      <c r="CI102" s="114" t="s">
        <v>132</v>
      </c>
      <c r="CJ102" s="39">
        <f>CG102</f>
        <v>1</v>
      </c>
      <c r="CK102" s="80" t="s">
        <v>4</v>
      </c>
      <c r="CL102" s="114" t="s">
        <v>132</v>
      </c>
      <c r="CM102" s="39">
        <f t="shared" si="124"/>
        <v>1</v>
      </c>
      <c r="CN102" s="80" t="s">
        <v>4</v>
      </c>
      <c r="CO102" s="114" t="s">
        <v>132</v>
      </c>
      <c r="CP102" s="39">
        <f>CM102</f>
        <v>1</v>
      </c>
      <c r="CQ102" s="80" t="s">
        <v>4</v>
      </c>
      <c r="CR102" s="114" t="s">
        <v>132</v>
      </c>
      <c r="CS102" s="39">
        <v>1</v>
      </c>
      <c r="CT102" s="80" t="s">
        <v>4</v>
      </c>
      <c r="CU102" s="114" t="s">
        <v>132</v>
      </c>
      <c r="CV102" s="39">
        <f>CS102</f>
        <v>1</v>
      </c>
      <c r="CW102" s="80" t="s">
        <v>4</v>
      </c>
      <c r="CX102" s="114" t="s">
        <v>132</v>
      </c>
      <c r="CY102" s="39">
        <f t="shared" si="125"/>
        <v>1</v>
      </c>
      <c r="CZ102" s="80" t="s">
        <v>4</v>
      </c>
      <c r="DA102" s="114" t="s">
        <v>132</v>
      </c>
      <c r="DB102" s="39">
        <f>CY102</f>
        <v>1</v>
      </c>
      <c r="DC102" s="80" t="s">
        <v>4</v>
      </c>
      <c r="DD102" s="114" t="s">
        <v>132</v>
      </c>
    </row>
    <row r="103" spans="1:108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127" t="s">
        <v>4</v>
      </c>
      <c r="F103" s="127" t="s">
        <v>4</v>
      </c>
      <c r="G103" s="40">
        <v>1</v>
      </c>
      <c r="H103" s="81">
        <v>35</v>
      </c>
      <c r="I103" s="108" t="s">
        <v>130</v>
      </c>
      <c r="J103" s="40">
        <f t="shared" ref="J103" si="142">G103</f>
        <v>1</v>
      </c>
      <c r="K103" s="81">
        <v>35</v>
      </c>
      <c r="L103" s="108" t="s">
        <v>130</v>
      </c>
      <c r="M103" s="40">
        <f t="shared" si="118"/>
        <v>1</v>
      </c>
      <c r="N103" s="81">
        <v>35</v>
      </c>
      <c r="O103" s="108" t="s">
        <v>130</v>
      </c>
      <c r="P103" s="40">
        <f t="shared" ref="P103" si="143">M103</f>
        <v>1</v>
      </c>
      <c r="Q103" s="81">
        <v>35</v>
      </c>
      <c r="R103" s="108" t="s">
        <v>130</v>
      </c>
      <c r="S103" s="40">
        <v>1</v>
      </c>
      <c r="T103" s="81">
        <v>35</v>
      </c>
      <c r="U103" s="108" t="s">
        <v>130</v>
      </c>
      <c r="V103" s="40">
        <f t="shared" ref="V103" si="144">S103</f>
        <v>1</v>
      </c>
      <c r="W103" s="81">
        <v>35</v>
      </c>
      <c r="X103" s="108" t="s">
        <v>130</v>
      </c>
      <c r="Y103" s="40">
        <f t="shared" si="119"/>
        <v>1</v>
      </c>
      <c r="Z103" s="81">
        <v>35</v>
      </c>
      <c r="AA103" s="108" t="s">
        <v>130</v>
      </c>
      <c r="AB103" s="40">
        <f t="shared" ref="AB103" si="145">Y103</f>
        <v>1</v>
      </c>
      <c r="AC103" s="81">
        <v>35</v>
      </c>
      <c r="AD103" s="108" t="s">
        <v>130</v>
      </c>
      <c r="AE103" s="127" t="s">
        <v>4</v>
      </c>
      <c r="AF103" s="127" t="s">
        <v>4</v>
      </c>
      <c r="AG103" s="40">
        <v>1</v>
      </c>
      <c r="AH103" s="81">
        <v>35</v>
      </c>
      <c r="AI103" s="108" t="s">
        <v>130</v>
      </c>
      <c r="AJ103" s="40">
        <f t="shared" ref="AJ103" si="146">AG103</f>
        <v>1</v>
      </c>
      <c r="AK103" s="81">
        <v>35</v>
      </c>
      <c r="AL103" s="108" t="s">
        <v>130</v>
      </c>
      <c r="AM103" s="40">
        <f t="shared" si="120"/>
        <v>1</v>
      </c>
      <c r="AN103" s="81">
        <v>35</v>
      </c>
      <c r="AO103" s="108" t="s">
        <v>130</v>
      </c>
      <c r="AP103" s="40">
        <f t="shared" ref="AP103" si="147">AM103</f>
        <v>1</v>
      </c>
      <c r="AQ103" s="81">
        <v>35</v>
      </c>
      <c r="AR103" s="108" t="s">
        <v>130</v>
      </c>
      <c r="AS103" s="40">
        <v>1</v>
      </c>
      <c r="AT103" s="81">
        <v>35</v>
      </c>
      <c r="AU103" s="108" t="s">
        <v>130</v>
      </c>
      <c r="AV103" s="40">
        <f t="shared" ref="AV103" si="148">AS103</f>
        <v>1</v>
      </c>
      <c r="AW103" s="81">
        <v>35</v>
      </c>
      <c r="AX103" s="108" t="s">
        <v>130</v>
      </c>
      <c r="AY103" s="40">
        <f t="shared" si="121"/>
        <v>1</v>
      </c>
      <c r="AZ103" s="81">
        <v>35</v>
      </c>
      <c r="BA103" s="108" t="s">
        <v>130</v>
      </c>
      <c r="BB103" s="40">
        <f t="shared" ref="BB103" si="149">AY103</f>
        <v>1</v>
      </c>
      <c r="BC103" s="81">
        <v>35</v>
      </c>
      <c r="BD103" s="108" t="s">
        <v>130</v>
      </c>
      <c r="BE103" s="127" t="s">
        <v>4</v>
      </c>
      <c r="BF103" s="127" t="s">
        <v>4</v>
      </c>
      <c r="BG103" s="40">
        <v>1</v>
      </c>
      <c r="BH103" s="81">
        <v>35</v>
      </c>
      <c r="BI103" s="108" t="s">
        <v>130</v>
      </c>
      <c r="BJ103" s="40">
        <f t="shared" ref="BJ103" si="150">BG103</f>
        <v>1</v>
      </c>
      <c r="BK103" s="81">
        <v>35</v>
      </c>
      <c r="BL103" s="108" t="s">
        <v>130</v>
      </c>
      <c r="BM103" s="40">
        <f t="shared" si="122"/>
        <v>1</v>
      </c>
      <c r="BN103" s="81">
        <v>35</v>
      </c>
      <c r="BO103" s="108" t="s">
        <v>130</v>
      </c>
      <c r="BP103" s="40">
        <f t="shared" ref="BP103" si="151">BM103</f>
        <v>1</v>
      </c>
      <c r="BQ103" s="81">
        <v>35</v>
      </c>
      <c r="BR103" s="108" t="s">
        <v>130</v>
      </c>
      <c r="BS103" s="40">
        <v>1</v>
      </c>
      <c r="BT103" s="81">
        <v>35</v>
      </c>
      <c r="BU103" s="108" t="s">
        <v>130</v>
      </c>
      <c r="BV103" s="40">
        <f t="shared" ref="BV103" si="152">BS103</f>
        <v>1</v>
      </c>
      <c r="BW103" s="81">
        <v>35</v>
      </c>
      <c r="BX103" s="108" t="s">
        <v>130</v>
      </c>
      <c r="BY103" s="40">
        <f t="shared" si="123"/>
        <v>1</v>
      </c>
      <c r="BZ103" s="81">
        <v>35</v>
      </c>
      <c r="CA103" s="108" t="s">
        <v>130</v>
      </c>
      <c r="CB103" s="40">
        <f t="shared" ref="CB103" si="153">BY103</f>
        <v>1</v>
      </c>
      <c r="CC103" s="81">
        <v>35</v>
      </c>
      <c r="CD103" s="108" t="s">
        <v>130</v>
      </c>
      <c r="CE103" s="127" t="s">
        <v>4</v>
      </c>
      <c r="CF103" s="127" t="s">
        <v>4</v>
      </c>
      <c r="CG103" s="40">
        <v>1</v>
      </c>
      <c r="CH103" s="81">
        <v>35</v>
      </c>
      <c r="CI103" s="108" t="s">
        <v>130</v>
      </c>
      <c r="CJ103" s="40">
        <f t="shared" ref="CJ103" si="154">CG103</f>
        <v>1</v>
      </c>
      <c r="CK103" s="81">
        <v>35</v>
      </c>
      <c r="CL103" s="108" t="s">
        <v>130</v>
      </c>
      <c r="CM103" s="40">
        <f t="shared" si="124"/>
        <v>1</v>
      </c>
      <c r="CN103" s="81">
        <v>35</v>
      </c>
      <c r="CO103" s="108" t="s">
        <v>130</v>
      </c>
      <c r="CP103" s="40">
        <f t="shared" ref="CP103" si="155">CM103</f>
        <v>1</v>
      </c>
      <c r="CQ103" s="81">
        <v>35</v>
      </c>
      <c r="CR103" s="108" t="s">
        <v>130</v>
      </c>
      <c r="CS103" s="40">
        <v>1</v>
      </c>
      <c r="CT103" s="81">
        <v>35</v>
      </c>
      <c r="CU103" s="108" t="s">
        <v>130</v>
      </c>
      <c r="CV103" s="40">
        <f t="shared" ref="CV103" si="156">CS103</f>
        <v>1</v>
      </c>
      <c r="CW103" s="81">
        <v>35</v>
      </c>
      <c r="CX103" s="108" t="s">
        <v>130</v>
      </c>
      <c r="CY103" s="40">
        <f t="shared" si="125"/>
        <v>1</v>
      </c>
      <c r="CZ103" s="81">
        <v>35</v>
      </c>
      <c r="DA103" s="108" t="s">
        <v>130</v>
      </c>
      <c r="DB103" s="40">
        <f t="shared" ref="DB103" si="157">CY103</f>
        <v>1</v>
      </c>
      <c r="DC103" s="81">
        <v>35</v>
      </c>
      <c r="DD103" s="108" t="s">
        <v>130</v>
      </c>
    </row>
    <row r="104" spans="1:108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133" t="s">
        <v>4</v>
      </c>
      <c r="F104" s="133" t="s">
        <v>4</v>
      </c>
      <c r="G104" s="28">
        <v>1</v>
      </c>
      <c r="H104" s="76" t="s">
        <v>4</v>
      </c>
      <c r="I104" s="110" t="s">
        <v>132</v>
      </c>
      <c r="J104" s="28">
        <f>G104</f>
        <v>1</v>
      </c>
      <c r="K104" s="76" t="s">
        <v>4</v>
      </c>
      <c r="L104" s="110" t="s">
        <v>132</v>
      </c>
      <c r="M104" s="28">
        <f>G104</f>
        <v>1</v>
      </c>
      <c r="N104" s="76" t="s">
        <v>4</v>
      </c>
      <c r="O104" s="110" t="s">
        <v>132</v>
      </c>
      <c r="P104" s="28">
        <f>M104</f>
        <v>1</v>
      </c>
      <c r="Q104" s="76" t="s">
        <v>4</v>
      </c>
      <c r="R104" s="110" t="s">
        <v>132</v>
      </c>
      <c r="S104" s="28">
        <v>1</v>
      </c>
      <c r="T104" s="76" t="s">
        <v>4</v>
      </c>
      <c r="U104" s="110" t="s">
        <v>132</v>
      </c>
      <c r="V104" s="28">
        <f>S104</f>
        <v>1</v>
      </c>
      <c r="W104" s="76" t="s">
        <v>4</v>
      </c>
      <c r="X104" s="110" t="s">
        <v>132</v>
      </c>
      <c r="Y104" s="28">
        <f>S104</f>
        <v>1</v>
      </c>
      <c r="Z104" s="76" t="s">
        <v>4</v>
      </c>
      <c r="AA104" s="110" t="s">
        <v>132</v>
      </c>
      <c r="AB104" s="28">
        <f>Y104</f>
        <v>1</v>
      </c>
      <c r="AC104" s="76" t="s">
        <v>4</v>
      </c>
      <c r="AD104" s="110" t="s">
        <v>132</v>
      </c>
      <c r="AE104" s="133" t="s">
        <v>4</v>
      </c>
      <c r="AF104" s="133" t="s">
        <v>4</v>
      </c>
      <c r="AG104" s="28">
        <v>1</v>
      </c>
      <c r="AH104" s="76" t="s">
        <v>4</v>
      </c>
      <c r="AI104" s="110" t="s">
        <v>132</v>
      </c>
      <c r="AJ104" s="28">
        <f>AG104</f>
        <v>1</v>
      </c>
      <c r="AK104" s="76" t="s">
        <v>4</v>
      </c>
      <c r="AL104" s="110" t="s">
        <v>132</v>
      </c>
      <c r="AM104" s="28">
        <f>AG104</f>
        <v>1</v>
      </c>
      <c r="AN104" s="76" t="s">
        <v>4</v>
      </c>
      <c r="AO104" s="110" t="s">
        <v>132</v>
      </c>
      <c r="AP104" s="28">
        <f>AM104</f>
        <v>1</v>
      </c>
      <c r="AQ104" s="76" t="s">
        <v>4</v>
      </c>
      <c r="AR104" s="110" t="s">
        <v>132</v>
      </c>
      <c r="AS104" s="28">
        <v>1</v>
      </c>
      <c r="AT104" s="76" t="s">
        <v>4</v>
      </c>
      <c r="AU104" s="110" t="s">
        <v>132</v>
      </c>
      <c r="AV104" s="28">
        <f>AS104</f>
        <v>1</v>
      </c>
      <c r="AW104" s="76" t="s">
        <v>4</v>
      </c>
      <c r="AX104" s="110" t="s">
        <v>132</v>
      </c>
      <c r="AY104" s="28">
        <f>AS104</f>
        <v>1</v>
      </c>
      <c r="AZ104" s="76" t="s">
        <v>4</v>
      </c>
      <c r="BA104" s="110" t="s">
        <v>132</v>
      </c>
      <c r="BB104" s="28">
        <f>AY104</f>
        <v>1</v>
      </c>
      <c r="BC104" s="76" t="s">
        <v>4</v>
      </c>
      <c r="BD104" s="110" t="s">
        <v>132</v>
      </c>
      <c r="BE104" s="133" t="s">
        <v>4</v>
      </c>
      <c r="BF104" s="133" t="s">
        <v>4</v>
      </c>
      <c r="BG104" s="28">
        <v>1</v>
      </c>
      <c r="BH104" s="76" t="s">
        <v>4</v>
      </c>
      <c r="BI104" s="110" t="s">
        <v>132</v>
      </c>
      <c r="BJ104" s="28">
        <f>BG104</f>
        <v>1</v>
      </c>
      <c r="BK104" s="76" t="s">
        <v>4</v>
      </c>
      <c r="BL104" s="110" t="s">
        <v>132</v>
      </c>
      <c r="BM104" s="28">
        <f>BG104</f>
        <v>1</v>
      </c>
      <c r="BN104" s="76" t="s">
        <v>4</v>
      </c>
      <c r="BO104" s="110" t="s">
        <v>132</v>
      </c>
      <c r="BP104" s="28">
        <f>BM104</f>
        <v>1</v>
      </c>
      <c r="BQ104" s="76" t="s">
        <v>4</v>
      </c>
      <c r="BR104" s="110" t="s">
        <v>132</v>
      </c>
      <c r="BS104" s="28">
        <v>1</v>
      </c>
      <c r="BT104" s="76" t="s">
        <v>4</v>
      </c>
      <c r="BU104" s="110" t="s">
        <v>132</v>
      </c>
      <c r="BV104" s="28">
        <f>BS104</f>
        <v>1</v>
      </c>
      <c r="BW104" s="76" t="s">
        <v>4</v>
      </c>
      <c r="BX104" s="110" t="s">
        <v>132</v>
      </c>
      <c r="BY104" s="28">
        <f>BS104</f>
        <v>1</v>
      </c>
      <c r="BZ104" s="76" t="s">
        <v>4</v>
      </c>
      <c r="CA104" s="110" t="s">
        <v>132</v>
      </c>
      <c r="CB104" s="28">
        <f>BY104</f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  <c r="CG104" s="28">
        <v>1</v>
      </c>
      <c r="CH104" s="76" t="s">
        <v>4</v>
      </c>
      <c r="CI104" s="110" t="s">
        <v>132</v>
      </c>
      <c r="CJ104" s="28">
        <f>CG104</f>
        <v>1</v>
      </c>
      <c r="CK104" s="76" t="s">
        <v>4</v>
      </c>
      <c r="CL104" s="110" t="s">
        <v>132</v>
      </c>
      <c r="CM104" s="28">
        <f>CG104</f>
        <v>1</v>
      </c>
      <c r="CN104" s="76" t="s">
        <v>4</v>
      </c>
      <c r="CO104" s="110" t="s">
        <v>132</v>
      </c>
      <c r="CP104" s="28">
        <f>CM104</f>
        <v>1</v>
      </c>
      <c r="CQ104" s="76" t="s">
        <v>4</v>
      </c>
      <c r="CR104" s="110" t="s">
        <v>132</v>
      </c>
      <c r="CS104" s="28">
        <v>1</v>
      </c>
      <c r="CT104" s="76" t="s">
        <v>4</v>
      </c>
      <c r="CU104" s="110" t="s">
        <v>132</v>
      </c>
      <c r="CV104" s="28">
        <f>CS104</f>
        <v>1</v>
      </c>
      <c r="CW104" s="76" t="s">
        <v>4</v>
      </c>
      <c r="CX104" s="110" t="s">
        <v>132</v>
      </c>
      <c r="CY104" s="28">
        <f>CS104</f>
        <v>1</v>
      </c>
      <c r="CZ104" s="76" t="s">
        <v>4</v>
      </c>
      <c r="DA104" s="110" t="s">
        <v>132</v>
      </c>
      <c r="DB104" s="28">
        <f>CY104</f>
        <v>1</v>
      </c>
      <c r="DC104" s="76" t="s">
        <v>4</v>
      </c>
      <c r="DD104" s="110" t="s">
        <v>132</v>
      </c>
    </row>
    <row r="105" spans="1:108" ht="16.5" thickBot="1" x14ac:dyDescent="0.3">
      <c r="A105" s="42" t="s">
        <v>96</v>
      </c>
      <c r="B105" s="43"/>
      <c r="C105" s="42"/>
      <c r="D105" s="44" t="s">
        <v>4</v>
      </c>
      <c r="E105" s="46"/>
      <c r="F105" s="46"/>
      <c r="G105" s="45"/>
      <c r="H105" s="82"/>
      <c r="I105" s="65"/>
      <c r="J105" s="45"/>
      <c r="K105" s="82"/>
      <c r="L105" s="65"/>
      <c r="M105" s="45"/>
      <c r="N105" s="82"/>
      <c r="O105" s="65"/>
      <c r="P105" s="45"/>
      <c r="Q105" s="82"/>
      <c r="R105" s="65"/>
      <c r="S105" s="45"/>
      <c r="T105" s="82"/>
      <c r="U105" s="65"/>
      <c r="V105" s="45"/>
      <c r="W105" s="82"/>
      <c r="X105" s="65"/>
      <c r="Y105" s="45"/>
      <c r="Z105" s="82"/>
      <c r="AA105" s="65"/>
      <c r="AB105" s="45"/>
      <c r="AC105" s="82"/>
      <c r="AD105" s="65"/>
      <c r="AE105" s="46"/>
      <c r="AF105" s="46"/>
      <c r="AG105" s="45"/>
      <c r="AH105" s="82"/>
      <c r="AI105" s="65"/>
      <c r="AJ105" s="45"/>
      <c r="AK105" s="82"/>
      <c r="AL105" s="65"/>
      <c r="AM105" s="45"/>
      <c r="AN105" s="82"/>
      <c r="AO105" s="65"/>
      <c r="AP105" s="45"/>
      <c r="AQ105" s="82"/>
      <c r="AR105" s="65"/>
      <c r="AS105" s="45"/>
      <c r="AT105" s="82"/>
      <c r="AU105" s="65"/>
      <c r="AV105" s="45"/>
      <c r="AW105" s="82"/>
      <c r="AX105" s="65"/>
      <c r="AY105" s="45"/>
      <c r="AZ105" s="82"/>
      <c r="BA105" s="65"/>
      <c r="BB105" s="45"/>
      <c r="BC105" s="82"/>
      <c r="BD105" s="65"/>
      <c r="BE105" s="46"/>
      <c r="BF105" s="46"/>
      <c r="BG105" s="45"/>
      <c r="BH105" s="82"/>
      <c r="BI105" s="65"/>
      <c r="BJ105" s="45"/>
      <c r="BK105" s="82"/>
      <c r="BL105" s="65"/>
      <c r="BM105" s="45"/>
      <c r="BN105" s="82"/>
      <c r="BO105" s="65"/>
      <c r="BP105" s="45"/>
      <c r="BQ105" s="82"/>
      <c r="BR105" s="65"/>
      <c r="BS105" s="45"/>
      <c r="BT105" s="82"/>
      <c r="BU105" s="65"/>
      <c r="BV105" s="45"/>
      <c r="BW105" s="82"/>
      <c r="BX105" s="65"/>
      <c r="BY105" s="45"/>
      <c r="BZ105" s="82"/>
      <c r="CA105" s="65"/>
      <c r="CB105" s="45"/>
      <c r="CC105" s="82"/>
      <c r="CD105" s="65"/>
      <c r="CE105" s="46"/>
      <c r="CF105" s="46"/>
      <c r="CG105" s="45"/>
      <c r="CH105" s="82"/>
      <c r="CI105" s="65"/>
      <c r="CJ105" s="45"/>
      <c r="CK105" s="82"/>
      <c r="CL105" s="65"/>
      <c r="CM105" s="45"/>
      <c r="CN105" s="82"/>
      <c r="CO105" s="65"/>
      <c r="CP105" s="45"/>
      <c r="CQ105" s="82"/>
      <c r="CR105" s="65"/>
      <c r="CS105" s="45"/>
      <c r="CT105" s="82"/>
      <c r="CU105" s="65"/>
      <c r="CV105" s="45"/>
      <c r="CW105" s="82"/>
      <c r="CX105" s="65"/>
      <c r="CY105" s="45"/>
      <c r="CZ105" s="82"/>
      <c r="DA105" s="65"/>
      <c r="DB105" s="45"/>
      <c r="DC105" s="82"/>
      <c r="DD105" s="65"/>
    </row>
    <row r="106" spans="1:108" x14ac:dyDescent="0.25">
      <c r="A106" s="3"/>
      <c r="C106" s="3"/>
      <c r="D106" s="206"/>
    </row>
    <row r="107" spans="1:108" ht="16.5" thickBot="1" x14ac:dyDescent="0.3">
      <c r="A107" s="3"/>
      <c r="C107" s="3"/>
      <c r="D107" s="206"/>
    </row>
    <row r="108" spans="1:108" ht="33" customHeight="1" x14ac:dyDescent="0.25">
      <c r="A108" s="3"/>
      <c r="C108" s="49"/>
      <c r="D108" s="206"/>
      <c r="F108" s="477" t="s">
        <v>139</v>
      </c>
      <c r="G108" s="547" t="s">
        <v>185</v>
      </c>
      <c r="H108" s="548"/>
      <c r="I108" s="245">
        <f>SUM(H8,H24,H41,H45,H52,H56,H64,H76,H85,H88,H90)</f>
        <v>10.199999999999999</v>
      </c>
      <c r="J108" s="547" t="s">
        <v>185</v>
      </c>
      <c r="K108" s="548"/>
      <c r="L108" s="245">
        <f>SUM(K8,K24,K41,K45,K52,K56,K64,K76,K85,K88,K90)</f>
        <v>10.8</v>
      </c>
      <c r="M108" s="547" t="s">
        <v>185</v>
      </c>
      <c r="N108" s="548"/>
      <c r="O108" s="245">
        <f>SUM(N8,N24,N41,N45,N52,N56,N64,N76,N85,N88,N90)</f>
        <v>11.799999999999999</v>
      </c>
      <c r="P108" s="547" t="s">
        <v>185</v>
      </c>
      <c r="Q108" s="548"/>
      <c r="R108" s="245">
        <f>SUM(Q8,Q24,Q41,Q45,Q52,Q56,Q64,Q76,Q85,Q88,Q90)</f>
        <v>12.4</v>
      </c>
      <c r="S108" s="547" t="s">
        <v>185</v>
      </c>
      <c r="T108" s="548"/>
      <c r="U108" s="245">
        <f>SUM(T8,T24,T41,T45,T52,T56,T64,T76,T85,T88,T90)</f>
        <v>13</v>
      </c>
      <c r="V108" s="547" t="s">
        <v>185</v>
      </c>
      <c r="W108" s="548"/>
      <c r="X108" s="245">
        <f>SUM(W8,W24,W41,W45,W52,W56,W64,W76,W85,W88,W90)</f>
        <v>13.600000000000001</v>
      </c>
      <c r="Y108" s="547" t="s">
        <v>185</v>
      </c>
      <c r="Z108" s="548"/>
      <c r="AA108" s="245">
        <f>SUM(Z8,Z24,Z41,Z45,Z52,Z56,Z64,Z76,Z85,Z88,Z90)</f>
        <v>14.599999999999998</v>
      </c>
      <c r="AB108" s="547" t="s">
        <v>185</v>
      </c>
      <c r="AC108" s="548"/>
      <c r="AD108" s="245">
        <f>SUM(AC8,AC24,AC41,AC45,AC52,AC56,AC64,AC76,AC85,AC88,AC90)</f>
        <v>15.2</v>
      </c>
      <c r="AF108" s="477" t="s">
        <v>139</v>
      </c>
      <c r="AG108" s="547" t="s">
        <v>185</v>
      </c>
      <c r="AH108" s="548"/>
      <c r="AI108" s="245">
        <f>SUM(AH8,AH24,AH41,AH45,AH52,AH56,AH64,AH76,AH85,AH88,AH90)</f>
        <v>10.4</v>
      </c>
      <c r="AJ108" s="547" t="s">
        <v>185</v>
      </c>
      <c r="AK108" s="548"/>
      <c r="AL108" s="245">
        <f>SUM(AK8,AK24,AK41,AK45,AK52,AK56,AK64,AK76,AK85,AK88,AK90)</f>
        <v>11</v>
      </c>
      <c r="AM108" s="547" t="s">
        <v>185</v>
      </c>
      <c r="AN108" s="548"/>
      <c r="AO108" s="245">
        <f>SUM(AN8,AN24,AN41,AN45,AN52,AN56,AN64,AN76,AN85,AN88,AN90)</f>
        <v>12</v>
      </c>
      <c r="AP108" s="547" t="s">
        <v>185</v>
      </c>
      <c r="AQ108" s="548"/>
      <c r="AR108" s="245">
        <f>SUM(AQ8,AQ24,AQ41,AQ45,AQ52,AQ56,AQ64,AQ76,AQ85,AQ88,AQ90)</f>
        <v>12.6</v>
      </c>
      <c r="AS108" s="547" t="s">
        <v>185</v>
      </c>
      <c r="AT108" s="548"/>
      <c r="AU108" s="245">
        <f>SUM(AT8,AT24,AT41,AT45,AT52,AT56,AT64,AT76,AT85,AT88,AT90)</f>
        <v>13.2</v>
      </c>
      <c r="AV108" s="547" t="s">
        <v>185</v>
      </c>
      <c r="AW108" s="548"/>
      <c r="AX108" s="245">
        <f>SUM(AW8,AW24,AW41,AW45,AW52,AW56,AW64,AW76,AW85,AW88,AW90)</f>
        <v>13.8</v>
      </c>
      <c r="AY108" s="547" t="s">
        <v>185</v>
      </c>
      <c r="AZ108" s="548"/>
      <c r="BA108" s="245">
        <f>SUM(AZ8,AZ24,AZ41,AZ45,AZ52,AZ56,AZ64,AZ76,AZ85,AZ88,AZ90)</f>
        <v>14.8</v>
      </c>
      <c r="BB108" s="547" t="s">
        <v>185</v>
      </c>
      <c r="BC108" s="548"/>
      <c r="BD108" s="245">
        <f>SUM(BC8,BC24,BC41,BC45,BC52,BC56,BC64,BC76,BC85,BC88,BC90)</f>
        <v>15.399999999999999</v>
      </c>
      <c r="BF108" s="477" t="s">
        <v>139</v>
      </c>
      <c r="BG108" s="547" t="s">
        <v>185</v>
      </c>
      <c r="BH108" s="548"/>
      <c r="BI108" s="245">
        <f>SUM(BH8,BH24,BH41,BH45,BH52,BH56,BH64,BH76,BH85,BH88,BH90)</f>
        <v>10.8</v>
      </c>
      <c r="BJ108" s="547" t="s">
        <v>185</v>
      </c>
      <c r="BK108" s="548"/>
      <c r="BL108" s="245">
        <f>SUM(BK8,BK24,BK41,BK45,BK52,BK56,BK64,BK76,BK85,BK88,BK90)</f>
        <v>11.4</v>
      </c>
      <c r="BM108" s="547" t="s">
        <v>185</v>
      </c>
      <c r="BN108" s="548"/>
      <c r="BO108" s="245">
        <f>SUM(BN8,BN24,BN41,BN45,BN52,BN56,BN64,BN76,BN85,BN88,BN90)</f>
        <v>12.4</v>
      </c>
      <c r="BP108" s="547" t="s">
        <v>185</v>
      </c>
      <c r="BQ108" s="548"/>
      <c r="BR108" s="245">
        <f>SUM(BQ8,BQ24,BQ41,BQ45,BQ52,BQ56,BQ64,BQ76,BQ85,BQ88,BQ90)</f>
        <v>13</v>
      </c>
      <c r="BS108" s="547" t="s">
        <v>185</v>
      </c>
      <c r="BT108" s="548"/>
      <c r="BU108" s="245">
        <f>SUM(BT8,BT24,BT41,BT45,BT52,BT56,BT64,BT76,BT85,BT88,BT90)</f>
        <v>13.600000000000001</v>
      </c>
      <c r="BV108" s="547" t="s">
        <v>185</v>
      </c>
      <c r="BW108" s="548"/>
      <c r="BX108" s="245">
        <f>SUM(BW8,BW24,BW41,BW45,BW52,BW56,BW64,BW76,BW85,BW88,BW90)</f>
        <v>14.2</v>
      </c>
      <c r="BY108" s="547" t="s">
        <v>185</v>
      </c>
      <c r="BZ108" s="548"/>
      <c r="CA108" s="245">
        <f>SUM(BZ8,BZ24,BZ41,BZ45,BZ52,BZ56,BZ64,BZ76,BZ85,BZ88,BZ90)</f>
        <v>15.2</v>
      </c>
      <c r="CB108" s="547" t="s">
        <v>185</v>
      </c>
      <c r="CC108" s="548"/>
      <c r="CD108" s="245">
        <f>SUM(CC8,CC24,CC41,CC45,CC52,CC56,CC64,CC76,CC85,CC88,CC90)</f>
        <v>15.8</v>
      </c>
      <c r="CF108" s="477" t="s">
        <v>139</v>
      </c>
      <c r="CG108" s="547" t="s">
        <v>185</v>
      </c>
      <c r="CH108" s="548"/>
      <c r="CI108" s="245">
        <f>SUM(CH8,CH24,CH41,CH45,CH52,CH56,CH64,CH76,CH85,CH88,CH90)</f>
        <v>14.200000000000001</v>
      </c>
      <c r="CJ108" s="547" t="s">
        <v>185</v>
      </c>
      <c r="CK108" s="548"/>
      <c r="CL108" s="245">
        <f>SUM(CK8,CK24,CK41,CK45,CK52,CK56,CK64,CK76,CK85,CK88,CK90)</f>
        <v>14.799999999999999</v>
      </c>
      <c r="CM108" s="547" t="s">
        <v>185</v>
      </c>
      <c r="CN108" s="548"/>
      <c r="CO108" s="245">
        <f>SUM(CN8,CN24,CN41,CN45,CN52,CN56,CN64,CN76,CN85,CN88,CN90)</f>
        <v>15.8</v>
      </c>
      <c r="CP108" s="547" t="s">
        <v>185</v>
      </c>
      <c r="CQ108" s="548"/>
      <c r="CR108" s="245">
        <f>SUM(CQ8,CQ24,CQ41,CQ45,CQ52,CQ56,CQ64,CQ76,CQ85,CQ88,CQ90)</f>
        <v>16.399999999999999</v>
      </c>
      <c r="CS108" s="547" t="s">
        <v>185</v>
      </c>
      <c r="CT108" s="548"/>
      <c r="CU108" s="245">
        <f>SUM(CT8,CT24,CT41,CT45,CT52,CT56,CT64,CT76,CT85,CT88,CT90)</f>
        <v>17</v>
      </c>
      <c r="CV108" s="547" t="s">
        <v>185</v>
      </c>
      <c r="CW108" s="548"/>
      <c r="CX108" s="245">
        <f>SUM(CW8,CW24,CW41,CW45,CW52,CW56,CW64,CW76,CW85,CW88,CW90)</f>
        <v>17.599999999999998</v>
      </c>
      <c r="CY108" s="547" t="s">
        <v>185</v>
      </c>
      <c r="CZ108" s="548"/>
      <c r="DA108" s="245">
        <f>SUM(CZ8,CZ24,CZ41,CZ45,CZ52,CZ56,CZ64,CZ76,CZ85,CZ88,CZ90)</f>
        <v>18.599999999999998</v>
      </c>
      <c r="DB108" s="547" t="s">
        <v>185</v>
      </c>
      <c r="DC108" s="548"/>
      <c r="DD108" s="245">
        <f>SUM(DC8,DC24,DC41,DC45,DC52,DC56,DC64,DC76,DC85,DC88,DC90)</f>
        <v>19.199999999999996</v>
      </c>
    </row>
    <row r="109" spans="1:108" s="47" customFormat="1" ht="33" customHeight="1" x14ac:dyDescent="0.25">
      <c r="A109" s="3"/>
      <c r="B109" s="1"/>
      <c r="C109" s="3"/>
      <c r="D109" s="206"/>
      <c r="E109" s="48"/>
      <c r="F109" s="478"/>
      <c r="G109" s="545" t="s">
        <v>184</v>
      </c>
      <c r="H109" s="546"/>
      <c r="I109" s="245">
        <f xml:space="preserve"> G7</f>
        <v>170</v>
      </c>
      <c r="J109" s="545" t="s">
        <v>184</v>
      </c>
      <c r="K109" s="546"/>
      <c r="L109" s="245">
        <f xml:space="preserve"> J7</f>
        <v>185</v>
      </c>
      <c r="M109" s="545" t="s">
        <v>184</v>
      </c>
      <c r="N109" s="546"/>
      <c r="O109" s="245">
        <f xml:space="preserve"> M7</f>
        <v>184</v>
      </c>
      <c r="P109" s="545" t="s">
        <v>184</v>
      </c>
      <c r="Q109" s="546"/>
      <c r="R109" s="245">
        <f xml:space="preserve"> P7</f>
        <v>199</v>
      </c>
      <c r="S109" s="545" t="s">
        <v>184</v>
      </c>
      <c r="T109" s="546"/>
      <c r="U109" s="245">
        <f xml:space="preserve"> S7</f>
        <v>170</v>
      </c>
      <c r="V109" s="545" t="s">
        <v>184</v>
      </c>
      <c r="W109" s="546"/>
      <c r="X109" s="245">
        <f xml:space="preserve"> V7</f>
        <v>185</v>
      </c>
      <c r="Y109" s="545" t="s">
        <v>184</v>
      </c>
      <c r="Z109" s="546"/>
      <c r="AA109" s="245">
        <f xml:space="preserve"> Y7</f>
        <v>184</v>
      </c>
      <c r="AB109" s="545" t="s">
        <v>184</v>
      </c>
      <c r="AC109" s="546"/>
      <c r="AD109" s="245">
        <f xml:space="preserve"> AB7</f>
        <v>199</v>
      </c>
      <c r="AE109" s="48"/>
      <c r="AF109" s="478"/>
      <c r="AG109" s="545" t="s">
        <v>184</v>
      </c>
      <c r="AH109" s="546"/>
      <c r="AI109" s="245">
        <f xml:space="preserve"> AG7</f>
        <v>170</v>
      </c>
      <c r="AJ109" s="545" t="s">
        <v>184</v>
      </c>
      <c r="AK109" s="546"/>
      <c r="AL109" s="245">
        <f xml:space="preserve"> AJ7</f>
        <v>184</v>
      </c>
      <c r="AM109" s="545" t="s">
        <v>184</v>
      </c>
      <c r="AN109" s="546"/>
      <c r="AO109" s="245">
        <f xml:space="preserve"> AM7</f>
        <v>182</v>
      </c>
      <c r="AP109" s="545" t="s">
        <v>184</v>
      </c>
      <c r="AQ109" s="546"/>
      <c r="AR109" s="245">
        <f xml:space="preserve"> AP7</f>
        <v>196</v>
      </c>
      <c r="AS109" s="545" t="s">
        <v>184</v>
      </c>
      <c r="AT109" s="546"/>
      <c r="AU109" s="245">
        <f xml:space="preserve"> AS7</f>
        <v>170</v>
      </c>
      <c r="AV109" s="545" t="s">
        <v>184</v>
      </c>
      <c r="AW109" s="546"/>
      <c r="AX109" s="245">
        <f xml:space="preserve"> AV7</f>
        <v>184</v>
      </c>
      <c r="AY109" s="545" t="s">
        <v>184</v>
      </c>
      <c r="AZ109" s="546"/>
      <c r="BA109" s="245">
        <f xml:space="preserve"> AY7</f>
        <v>182</v>
      </c>
      <c r="BB109" s="545" t="s">
        <v>184</v>
      </c>
      <c r="BC109" s="546"/>
      <c r="BD109" s="245">
        <f xml:space="preserve"> BB7</f>
        <v>196</v>
      </c>
      <c r="BE109" s="48"/>
      <c r="BF109" s="478"/>
      <c r="BG109" s="545" t="s">
        <v>184</v>
      </c>
      <c r="BH109" s="546"/>
      <c r="BI109" s="245">
        <f xml:space="preserve"> BG7</f>
        <v>170</v>
      </c>
      <c r="BJ109" s="545" t="s">
        <v>184</v>
      </c>
      <c r="BK109" s="546"/>
      <c r="BL109" s="245">
        <f xml:space="preserve"> BJ7</f>
        <v>183</v>
      </c>
      <c r="BM109" s="545" t="s">
        <v>184</v>
      </c>
      <c r="BN109" s="546"/>
      <c r="BO109" s="245">
        <f xml:space="preserve"> BM7</f>
        <v>182</v>
      </c>
      <c r="BP109" s="545" t="s">
        <v>184</v>
      </c>
      <c r="BQ109" s="546"/>
      <c r="BR109" s="245">
        <f xml:space="preserve"> BP7</f>
        <v>195</v>
      </c>
      <c r="BS109" s="545" t="s">
        <v>184</v>
      </c>
      <c r="BT109" s="546"/>
      <c r="BU109" s="245">
        <f xml:space="preserve"> BS7</f>
        <v>170</v>
      </c>
      <c r="BV109" s="545" t="s">
        <v>184</v>
      </c>
      <c r="BW109" s="546"/>
      <c r="BX109" s="245">
        <f xml:space="preserve"> BV7</f>
        <v>183</v>
      </c>
      <c r="BY109" s="545" t="s">
        <v>184</v>
      </c>
      <c r="BZ109" s="546"/>
      <c r="CA109" s="245">
        <f xml:space="preserve"> BY7</f>
        <v>182</v>
      </c>
      <c r="CB109" s="545" t="s">
        <v>184</v>
      </c>
      <c r="CC109" s="546"/>
      <c r="CD109" s="245">
        <f xml:space="preserve"> CB7</f>
        <v>195</v>
      </c>
      <c r="CE109" s="48"/>
      <c r="CF109" s="478"/>
      <c r="CG109" s="545" t="s">
        <v>184</v>
      </c>
      <c r="CH109" s="546"/>
      <c r="CI109" s="245">
        <f xml:space="preserve"> CG7</f>
        <v>170</v>
      </c>
      <c r="CJ109" s="545" t="s">
        <v>184</v>
      </c>
      <c r="CK109" s="546"/>
      <c r="CL109" s="245">
        <f xml:space="preserve"> CJ7</f>
        <v>183</v>
      </c>
      <c r="CM109" s="545" t="s">
        <v>184</v>
      </c>
      <c r="CN109" s="546"/>
      <c r="CO109" s="245">
        <f xml:space="preserve"> CM7</f>
        <v>182</v>
      </c>
      <c r="CP109" s="545" t="s">
        <v>184</v>
      </c>
      <c r="CQ109" s="546"/>
      <c r="CR109" s="245">
        <f xml:space="preserve"> CP7</f>
        <v>195</v>
      </c>
      <c r="CS109" s="545" t="s">
        <v>184</v>
      </c>
      <c r="CT109" s="546"/>
      <c r="CU109" s="245">
        <f xml:space="preserve"> CS7</f>
        <v>170</v>
      </c>
      <c r="CV109" s="545" t="s">
        <v>184</v>
      </c>
      <c r="CW109" s="546"/>
      <c r="CX109" s="245">
        <f xml:space="preserve"> CV7</f>
        <v>183</v>
      </c>
      <c r="CY109" s="545" t="s">
        <v>184</v>
      </c>
      <c r="CZ109" s="546"/>
      <c r="DA109" s="245">
        <f xml:space="preserve"> CY7</f>
        <v>182</v>
      </c>
      <c r="DB109" s="545" t="s">
        <v>184</v>
      </c>
      <c r="DC109" s="546"/>
      <c r="DD109" s="245">
        <f xml:space="preserve"> DB7</f>
        <v>195</v>
      </c>
    </row>
    <row r="110" spans="1:108" s="47" customFormat="1" ht="33" customHeight="1" x14ac:dyDescent="0.25">
      <c r="A110" s="3"/>
      <c r="B110" s="1"/>
      <c r="C110" s="3"/>
      <c r="D110" s="206"/>
      <c r="E110" s="48"/>
      <c r="F110" s="478"/>
      <c r="G110" s="545" t="s">
        <v>186</v>
      </c>
      <c r="H110" s="546"/>
      <c r="I110" s="245">
        <f>G23-G41</f>
        <v>23</v>
      </c>
      <c r="J110" s="545" t="s">
        <v>186</v>
      </c>
      <c r="K110" s="546"/>
      <c r="L110" s="245">
        <f>J23-J41</f>
        <v>25</v>
      </c>
      <c r="M110" s="545" t="s">
        <v>186</v>
      </c>
      <c r="N110" s="546"/>
      <c r="O110" s="245">
        <f>M23-M41</f>
        <v>23</v>
      </c>
      <c r="P110" s="545" t="s">
        <v>186</v>
      </c>
      <c r="Q110" s="546"/>
      <c r="R110" s="245">
        <f>P23-P41</f>
        <v>25</v>
      </c>
      <c r="S110" s="545" t="s">
        <v>186</v>
      </c>
      <c r="T110" s="546"/>
      <c r="U110" s="245">
        <f>S23-S41</f>
        <v>23</v>
      </c>
      <c r="V110" s="545" t="s">
        <v>186</v>
      </c>
      <c r="W110" s="546"/>
      <c r="X110" s="245">
        <f>V23-V41</f>
        <v>25</v>
      </c>
      <c r="Y110" s="545" t="s">
        <v>186</v>
      </c>
      <c r="Z110" s="546"/>
      <c r="AA110" s="245">
        <f>Y23-Y41</f>
        <v>23</v>
      </c>
      <c r="AB110" s="545" t="s">
        <v>186</v>
      </c>
      <c r="AC110" s="546"/>
      <c r="AD110" s="245">
        <f>AB23-AB41</f>
        <v>25</v>
      </c>
      <c r="AE110" s="48"/>
      <c r="AF110" s="478"/>
      <c r="AG110" s="545" t="s">
        <v>186</v>
      </c>
      <c r="AH110" s="546"/>
      <c r="AI110" s="245">
        <f>AG23-AG41</f>
        <v>26</v>
      </c>
      <c r="AJ110" s="545" t="s">
        <v>186</v>
      </c>
      <c r="AK110" s="546"/>
      <c r="AL110" s="245">
        <f>AJ23-AJ41</f>
        <v>27</v>
      </c>
      <c r="AM110" s="545" t="s">
        <v>186</v>
      </c>
      <c r="AN110" s="546"/>
      <c r="AO110" s="245">
        <f>AM23-AM41</f>
        <v>25</v>
      </c>
      <c r="AP110" s="545" t="s">
        <v>186</v>
      </c>
      <c r="AQ110" s="546"/>
      <c r="AR110" s="245">
        <f>AP23-AP41</f>
        <v>26</v>
      </c>
      <c r="AS110" s="545" t="s">
        <v>186</v>
      </c>
      <c r="AT110" s="546"/>
      <c r="AU110" s="245">
        <f>AS23-AS41</f>
        <v>26</v>
      </c>
      <c r="AV110" s="545" t="s">
        <v>186</v>
      </c>
      <c r="AW110" s="546"/>
      <c r="AX110" s="245">
        <f>AV23-AV41</f>
        <v>27</v>
      </c>
      <c r="AY110" s="545" t="s">
        <v>186</v>
      </c>
      <c r="AZ110" s="546"/>
      <c r="BA110" s="245">
        <f>AY23-AY41</f>
        <v>25</v>
      </c>
      <c r="BB110" s="545" t="s">
        <v>186</v>
      </c>
      <c r="BC110" s="546"/>
      <c r="BD110" s="245">
        <f>BB23-BB41</f>
        <v>26</v>
      </c>
      <c r="BE110" s="48"/>
      <c r="BF110" s="478"/>
      <c r="BG110" s="545" t="s">
        <v>186</v>
      </c>
      <c r="BH110" s="546"/>
      <c r="BI110" s="245">
        <f>BG23-BG41</f>
        <v>53</v>
      </c>
      <c r="BJ110" s="545" t="s">
        <v>186</v>
      </c>
      <c r="BK110" s="546"/>
      <c r="BL110" s="245">
        <f>BJ23-BJ41</f>
        <v>53</v>
      </c>
      <c r="BM110" s="545" t="s">
        <v>186</v>
      </c>
      <c r="BN110" s="546"/>
      <c r="BO110" s="245">
        <f>BM23-BM41</f>
        <v>52</v>
      </c>
      <c r="BP110" s="545" t="s">
        <v>186</v>
      </c>
      <c r="BQ110" s="546"/>
      <c r="BR110" s="245">
        <f>BP23-BP41</f>
        <v>52</v>
      </c>
      <c r="BS110" s="545" t="s">
        <v>186</v>
      </c>
      <c r="BT110" s="546"/>
      <c r="BU110" s="245">
        <f>BS23-BS41</f>
        <v>53</v>
      </c>
      <c r="BV110" s="545" t="s">
        <v>186</v>
      </c>
      <c r="BW110" s="546"/>
      <c r="BX110" s="245">
        <f>BV23-BV41</f>
        <v>53</v>
      </c>
      <c r="BY110" s="545" t="s">
        <v>186</v>
      </c>
      <c r="BZ110" s="546"/>
      <c r="CA110" s="245">
        <f>BY23-BY41</f>
        <v>52</v>
      </c>
      <c r="CB110" s="545" t="s">
        <v>186</v>
      </c>
      <c r="CC110" s="546"/>
      <c r="CD110" s="245">
        <f>CB23-CB41</f>
        <v>52</v>
      </c>
      <c r="CE110" s="48"/>
      <c r="CF110" s="478"/>
      <c r="CG110" s="545" t="s">
        <v>186</v>
      </c>
      <c r="CH110" s="546"/>
      <c r="CI110" s="245">
        <f>CG23-CG41</f>
        <v>60</v>
      </c>
      <c r="CJ110" s="545" t="s">
        <v>186</v>
      </c>
      <c r="CK110" s="546"/>
      <c r="CL110" s="245">
        <f>CJ23-CJ41</f>
        <v>60</v>
      </c>
      <c r="CM110" s="545" t="s">
        <v>186</v>
      </c>
      <c r="CN110" s="546"/>
      <c r="CO110" s="245">
        <f>CM23-CM41</f>
        <v>59</v>
      </c>
      <c r="CP110" s="545" t="s">
        <v>186</v>
      </c>
      <c r="CQ110" s="546"/>
      <c r="CR110" s="245">
        <f>CP23-CP41</f>
        <v>59</v>
      </c>
      <c r="CS110" s="545" t="s">
        <v>186</v>
      </c>
      <c r="CT110" s="546"/>
      <c r="CU110" s="245">
        <f>CS23-CS41</f>
        <v>60</v>
      </c>
      <c r="CV110" s="545" t="s">
        <v>186</v>
      </c>
      <c r="CW110" s="546"/>
      <c r="CX110" s="245">
        <f>CV23-CV41</f>
        <v>60</v>
      </c>
      <c r="CY110" s="545" t="s">
        <v>186</v>
      </c>
      <c r="CZ110" s="546"/>
      <c r="DA110" s="245">
        <f>CY23-CY41</f>
        <v>59</v>
      </c>
      <c r="DB110" s="545" t="s">
        <v>186</v>
      </c>
      <c r="DC110" s="546"/>
      <c r="DD110" s="245">
        <f>DB23-DB41</f>
        <v>59</v>
      </c>
    </row>
    <row r="111" spans="1:108" s="47" customFormat="1" ht="33" customHeight="1" x14ac:dyDescent="0.25">
      <c r="A111" s="3"/>
      <c r="B111" s="1"/>
      <c r="C111" s="3"/>
      <c r="D111" s="206"/>
      <c r="E111" s="48"/>
      <c r="F111" s="478"/>
      <c r="G111" s="545" t="s">
        <v>299</v>
      </c>
      <c r="H111" s="546"/>
      <c r="I111" s="245">
        <f>G45-G56</f>
        <v>8</v>
      </c>
      <c r="J111" s="545" t="s">
        <v>299</v>
      </c>
      <c r="K111" s="546"/>
      <c r="L111" s="245">
        <f>J45-J56</f>
        <v>8</v>
      </c>
      <c r="M111" s="545" t="s">
        <v>299</v>
      </c>
      <c r="N111" s="546"/>
      <c r="O111" s="245">
        <f>M45-M56</f>
        <v>10</v>
      </c>
      <c r="P111" s="545" t="s">
        <v>299</v>
      </c>
      <c r="Q111" s="546"/>
      <c r="R111" s="245">
        <f>P45-P56</f>
        <v>10</v>
      </c>
      <c r="S111" s="545" t="s">
        <v>299</v>
      </c>
      <c r="T111" s="546"/>
      <c r="U111" s="245">
        <f>S45-S56</f>
        <v>8</v>
      </c>
      <c r="V111" s="545" t="s">
        <v>299</v>
      </c>
      <c r="W111" s="546"/>
      <c r="X111" s="245">
        <f>V45-V56</f>
        <v>8</v>
      </c>
      <c r="Y111" s="545" t="s">
        <v>299</v>
      </c>
      <c r="Z111" s="546"/>
      <c r="AA111" s="245">
        <f>Y45-Y56</f>
        <v>10</v>
      </c>
      <c r="AB111" s="545" t="s">
        <v>299</v>
      </c>
      <c r="AC111" s="546"/>
      <c r="AD111" s="245">
        <f>AB45-AB56</f>
        <v>10</v>
      </c>
      <c r="AE111" s="48"/>
      <c r="AF111" s="478"/>
      <c r="AG111" s="545" t="s">
        <v>299</v>
      </c>
      <c r="AH111" s="546"/>
      <c r="AI111" s="245">
        <f>AG45-AG56</f>
        <v>10</v>
      </c>
      <c r="AJ111" s="545" t="s">
        <v>299</v>
      </c>
      <c r="AK111" s="546"/>
      <c r="AL111" s="245">
        <f>AJ45-AJ56</f>
        <v>10</v>
      </c>
      <c r="AM111" s="545" t="s">
        <v>299</v>
      </c>
      <c r="AN111" s="546"/>
      <c r="AO111" s="245">
        <f>AM45-AM56</f>
        <v>10</v>
      </c>
      <c r="AP111" s="545" t="s">
        <v>299</v>
      </c>
      <c r="AQ111" s="546"/>
      <c r="AR111" s="245">
        <f>AP45-AP56</f>
        <v>10</v>
      </c>
      <c r="AS111" s="545" t="s">
        <v>299</v>
      </c>
      <c r="AT111" s="546"/>
      <c r="AU111" s="245">
        <f>AS45-AS56</f>
        <v>10</v>
      </c>
      <c r="AV111" s="545" t="s">
        <v>299</v>
      </c>
      <c r="AW111" s="546"/>
      <c r="AX111" s="245">
        <f>AV45-AV56</f>
        <v>10</v>
      </c>
      <c r="AY111" s="545" t="s">
        <v>299</v>
      </c>
      <c r="AZ111" s="546"/>
      <c r="BA111" s="245">
        <f>AY45-AY56</f>
        <v>10</v>
      </c>
      <c r="BB111" s="545" t="s">
        <v>299</v>
      </c>
      <c r="BC111" s="546"/>
      <c r="BD111" s="245">
        <f>BB45-BB56</f>
        <v>10</v>
      </c>
      <c r="BE111" s="48"/>
      <c r="BF111" s="478"/>
      <c r="BG111" s="545" t="s">
        <v>299</v>
      </c>
      <c r="BH111" s="546"/>
      <c r="BI111" s="245">
        <f>BG45-BG56</f>
        <v>9</v>
      </c>
      <c r="BJ111" s="545" t="s">
        <v>299</v>
      </c>
      <c r="BK111" s="546"/>
      <c r="BL111" s="245">
        <f>BJ45-BJ56</f>
        <v>9</v>
      </c>
      <c r="BM111" s="545" t="s">
        <v>299</v>
      </c>
      <c r="BN111" s="546"/>
      <c r="BO111" s="245">
        <f>BM45-BM56</f>
        <v>9</v>
      </c>
      <c r="BP111" s="545" t="s">
        <v>299</v>
      </c>
      <c r="BQ111" s="546"/>
      <c r="BR111" s="245">
        <f>BP45-BP56</f>
        <v>9</v>
      </c>
      <c r="BS111" s="545" t="s">
        <v>299</v>
      </c>
      <c r="BT111" s="546"/>
      <c r="BU111" s="245">
        <f>BS45-BS56</f>
        <v>9</v>
      </c>
      <c r="BV111" s="545" t="s">
        <v>299</v>
      </c>
      <c r="BW111" s="546"/>
      <c r="BX111" s="245">
        <f>BV45-BV56</f>
        <v>9</v>
      </c>
      <c r="BY111" s="545" t="s">
        <v>299</v>
      </c>
      <c r="BZ111" s="546"/>
      <c r="CA111" s="245">
        <f>BY45-BY56</f>
        <v>9</v>
      </c>
      <c r="CB111" s="545" t="s">
        <v>299</v>
      </c>
      <c r="CC111" s="546"/>
      <c r="CD111" s="245">
        <f>CB45-CB56</f>
        <v>9</v>
      </c>
      <c r="CE111" s="48"/>
      <c r="CF111" s="478"/>
      <c r="CG111" s="545" t="s">
        <v>299</v>
      </c>
      <c r="CH111" s="546"/>
      <c r="CI111" s="245">
        <f>CG45-CG56</f>
        <v>9</v>
      </c>
      <c r="CJ111" s="545" t="s">
        <v>299</v>
      </c>
      <c r="CK111" s="546"/>
      <c r="CL111" s="245">
        <f>CJ45-CJ56</f>
        <v>9</v>
      </c>
      <c r="CM111" s="545" t="s">
        <v>299</v>
      </c>
      <c r="CN111" s="546"/>
      <c r="CO111" s="245">
        <f>CM45-CM56</f>
        <v>9</v>
      </c>
      <c r="CP111" s="545" t="s">
        <v>299</v>
      </c>
      <c r="CQ111" s="546"/>
      <c r="CR111" s="245">
        <f>CP45-CP56</f>
        <v>9</v>
      </c>
      <c r="CS111" s="545" t="s">
        <v>299</v>
      </c>
      <c r="CT111" s="546"/>
      <c r="CU111" s="245">
        <f>CS45-CS56</f>
        <v>9</v>
      </c>
      <c r="CV111" s="545" t="s">
        <v>299</v>
      </c>
      <c r="CW111" s="546"/>
      <c r="CX111" s="245">
        <f>CV45-CV56</f>
        <v>9</v>
      </c>
      <c r="CY111" s="545" t="s">
        <v>299</v>
      </c>
      <c r="CZ111" s="546"/>
      <c r="DA111" s="245">
        <f>CY45-CY56</f>
        <v>9</v>
      </c>
      <c r="DB111" s="545" t="s">
        <v>299</v>
      </c>
      <c r="DC111" s="546"/>
      <c r="DD111" s="245">
        <f>DB45-DB56</f>
        <v>9</v>
      </c>
    </row>
    <row r="112" spans="1:108" s="47" customFormat="1" ht="33" customHeight="1" x14ac:dyDescent="0.25">
      <c r="A112" s="3"/>
      <c r="B112" s="1"/>
      <c r="C112" s="3"/>
      <c r="D112" s="206"/>
      <c r="E112" s="48"/>
      <c r="F112" s="478"/>
      <c r="G112" s="545" t="s">
        <v>187</v>
      </c>
      <c r="H112" s="546"/>
      <c r="I112" s="245">
        <f>G64-G80</f>
        <v>16</v>
      </c>
      <c r="J112" s="545" t="s">
        <v>187</v>
      </c>
      <c r="K112" s="546"/>
      <c r="L112" s="245">
        <f>J64-J80</f>
        <v>19</v>
      </c>
      <c r="M112" s="545" t="s">
        <v>187</v>
      </c>
      <c r="N112" s="546"/>
      <c r="O112" s="245">
        <f>M64-M80</f>
        <v>23</v>
      </c>
      <c r="P112" s="545" t="s">
        <v>187</v>
      </c>
      <c r="Q112" s="546"/>
      <c r="R112" s="245">
        <f>P64-P80</f>
        <v>26</v>
      </c>
      <c r="S112" s="545" t="s">
        <v>187</v>
      </c>
      <c r="T112" s="546"/>
      <c r="U112" s="245">
        <f>S64-S80</f>
        <v>16</v>
      </c>
      <c r="V112" s="545" t="s">
        <v>187</v>
      </c>
      <c r="W112" s="546"/>
      <c r="X112" s="245">
        <f>V64-V80</f>
        <v>19</v>
      </c>
      <c r="Y112" s="545" t="s">
        <v>187</v>
      </c>
      <c r="Z112" s="546"/>
      <c r="AA112" s="245">
        <f>Y64-Y80</f>
        <v>23</v>
      </c>
      <c r="AB112" s="545" t="s">
        <v>187</v>
      </c>
      <c r="AC112" s="546"/>
      <c r="AD112" s="245">
        <f>AB64-AB80</f>
        <v>26</v>
      </c>
      <c r="AE112" s="48"/>
      <c r="AF112" s="478"/>
      <c r="AG112" s="545" t="s">
        <v>187</v>
      </c>
      <c r="AH112" s="546"/>
      <c r="AI112" s="245">
        <f>AG64-AG80</f>
        <v>17</v>
      </c>
      <c r="AJ112" s="545" t="s">
        <v>187</v>
      </c>
      <c r="AK112" s="546"/>
      <c r="AL112" s="245">
        <f>AJ64-AJ80</f>
        <v>20</v>
      </c>
      <c r="AM112" s="545" t="s">
        <v>187</v>
      </c>
      <c r="AN112" s="546"/>
      <c r="AO112" s="245">
        <f>AM64-AM80</f>
        <v>24</v>
      </c>
      <c r="AP112" s="545" t="s">
        <v>187</v>
      </c>
      <c r="AQ112" s="546"/>
      <c r="AR112" s="245">
        <f>AP64-AP80</f>
        <v>27</v>
      </c>
      <c r="AS112" s="545" t="s">
        <v>187</v>
      </c>
      <c r="AT112" s="546"/>
      <c r="AU112" s="245">
        <f>AS64-AS80</f>
        <v>17</v>
      </c>
      <c r="AV112" s="545" t="s">
        <v>187</v>
      </c>
      <c r="AW112" s="546"/>
      <c r="AX112" s="245">
        <f>AV64-AV80</f>
        <v>20</v>
      </c>
      <c r="AY112" s="545" t="s">
        <v>187</v>
      </c>
      <c r="AZ112" s="546"/>
      <c r="BA112" s="245">
        <f>AY64-AY80</f>
        <v>24</v>
      </c>
      <c r="BB112" s="545" t="s">
        <v>187</v>
      </c>
      <c r="BC112" s="546"/>
      <c r="BD112" s="245">
        <f>BB64-BB80</f>
        <v>27</v>
      </c>
      <c r="BE112" s="48"/>
      <c r="BF112" s="478"/>
      <c r="BG112" s="545" t="s">
        <v>187</v>
      </c>
      <c r="BH112" s="546"/>
      <c r="BI112" s="245">
        <f>BG64-BG80</f>
        <v>19</v>
      </c>
      <c r="BJ112" s="545" t="s">
        <v>187</v>
      </c>
      <c r="BK112" s="546"/>
      <c r="BL112" s="245">
        <f>BJ64-BJ80</f>
        <v>22</v>
      </c>
      <c r="BM112" s="545" t="s">
        <v>187</v>
      </c>
      <c r="BN112" s="546"/>
      <c r="BO112" s="245">
        <f>BM64-BM80</f>
        <v>26</v>
      </c>
      <c r="BP112" s="545" t="s">
        <v>187</v>
      </c>
      <c r="BQ112" s="546"/>
      <c r="BR112" s="245">
        <f>BP64-BP80</f>
        <v>29</v>
      </c>
      <c r="BS112" s="545" t="s">
        <v>187</v>
      </c>
      <c r="BT112" s="546"/>
      <c r="BU112" s="245">
        <f>BS64-BS80</f>
        <v>19</v>
      </c>
      <c r="BV112" s="545" t="s">
        <v>187</v>
      </c>
      <c r="BW112" s="546"/>
      <c r="BX112" s="245">
        <f>BV64-BV80</f>
        <v>22</v>
      </c>
      <c r="BY112" s="545" t="s">
        <v>187</v>
      </c>
      <c r="BZ112" s="546"/>
      <c r="CA112" s="245">
        <f>BY64-BY80</f>
        <v>26</v>
      </c>
      <c r="CB112" s="545" t="s">
        <v>187</v>
      </c>
      <c r="CC112" s="546"/>
      <c r="CD112" s="245">
        <f>CB64-CB80</f>
        <v>29</v>
      </c>
      <c r="CE112" s="48"/>
      <c r="CF112" s="478"/>
      <c r="CG112" s="545" t="s">
        <v>187</v>
      </c>
      <c r="CH112" s="546"/>
      <c r="CI112" s="245">
        <f>CG64-CG80</f>
        <v>19</v>
      </c>
      <c r="CJ112" s="545" t="s">
        <v>187</v>
      </c>
      <c r="CK112" s="546"/>
      <c r="CL112" s="245">
        <f>CJ64-CJ80</f>
        <v>22</v>
      </c>
      <c r="CM112" s="545" t="s">
        <v>187</v>
      </c>
      <c r="CN112" s="546"/>
      <c r="CO112" s="245">
        <f>CM64-CM80</f>
        <v>26</v>
      </c>
      <c r="CP112" s="545" t="s">
        <v>187</v>
      </c>
      <c r="CQ112" s="546"/>
      <c r="CR112" s="245">
        <f>CP64-CP80</f>
        <v>29</v>
      </c>
      <c r="CS112" s="545" t="s">
        <v>187</v>
      </c>
      <c r="CT112" s="546"/>
      <c r="CU112" s="245">
        <f>CS64-CS80</f>
        <v>19</v>
      </c>
      <c r="CV112" s="545" t="s">
        <v>187</v>
      </c>
      <c r="CW112" s="546"/>
      <c r="CX112" s="245">
        <f>CV64-CV80</f>
        <v>22</v>
      </c>
      <c r="CY112" s="545" t="s">
        <v>187</v>
      </c>
      <c r="CZ112" s="546"/>
      <c r="DA112" s="245">
        <f>CY64-CY80</f>
        <v>26</v>
      </c>
      <c r="DB112" s="545" t="s">
        <v>187</v>
      </c>
      <c r="DC112" s="546"/>
      <c r="DD112" s="245">
        <f>DB64-DB80</f>
        <v>29</v>
      </c>
    </row>
    <row r="113" spans="1:108" s="47" customFormat="1" ht="33" customHeight="1" x14ac:dyDescent="0.25">
      <c r="A113" s="3"/>
      <c r="B113" s="1"/>
      <c r="C113" s="3"/>
      <c r="D113" s="206"/>
      <c r="E113" s="48"/>
      <c r="F113" s="478"/>
      <c r="G113" s="545" t="s">
        <v>188</v>
      </c>
      <c r="H113" s="546"/>
      <c r="I113" s="245">
        <f>G84-G104+1</f>
        <v>41</v>
      </c>
      <c r="J113" s="545" t="s">
        <v>188</v>
      </c>
      <c r="K113" s="546"/>
      <c r="L113" s="245">
        <f>J84-J104+1</f>
        <v>51</v>
      </c>
      <c r="M113" s="545" t="s">
        <v>188</v>
      </c>
      <c r="N113" s="546"/>
      <c r="O113" s="245">
        <f>M84-M104+1</f>
        <v>41</v>
      </c>
      <c r="P113" s="545" t="s">
        <v>188</v>
      </c>
      <c r="Q113" s="546"/>
      <c r="R113" s="245">
        <f>P84-P104+1</f>
        <v>51</v>
      </c>
      <c r="S113" s="545" t="s">
        <v>188</v>
      </c>
      <c r="T113" s="546"/>
      <c r="U113" s="245">
        <f>S84-S104+1</f>
        <v>44</v>
      </c>
      <c r="V113" s="545" t="s">
        <v>188</v>
      </c>
      <c r="W113" s="546"/>
      <c r="X113" s="245">
        <f>V84-V104+1</f>
        <v>54</v>
      </c>
      <c r="Y113" s="545" t="s">
        <v>188</v>
      </c>
      <c r="Z113" s="546"/>
      <c r="AA113" s="245">
        <f>Y84-Y104+1</f>
        <v>44</v>
      </c>
      <c r="AB113" s="545" t="s">
        <v>188</v>
      </c>
      <c r="AC113" s="546"/>
      <c r="AD113" s="245">
        <f>AB84-AB104+1</f>
        <v>54</v>
      </c>
      <c r="AE113" s="48"/>
      <c r="AF113" s="478"/>
      <c r="AG113" s="545" t="s">
        <v>188</v>
      </c>
      <c r="AH113" s="546"/>
      <c r="AI113" s="245">
        <f>AG84-AG104+1</f>
        <v>41</v>
      </c>
      <c r="AJ113" s="545" t="s">
        <v>188</v>
      </c>
      <c r="AK113" s="546"/>
      <c r="AL113" s="245">
        <f>AJ84-AJ104+1</f>
        <v>51</v>
      </c>
      <c r="AM113" s="545" t="s">
        <v>188</v>
      </c>
      <c r="AN113" s="546"/>
      <c r="AO113" s="245">
        <f>AM84-AM104+1</f>
        <v>41</v>
      </c>
      <c r="AP113" s="545" t="s">
        <v>188</v>
      </c>
      <c r="AQ113" s="546"/>
      <c r="AR113" s="245">
        <f>AP84-AP104+1</f>
        <v>51</v>
      </c>
      <c r="AS113" s="545" t="s">
        <v>188</v>
      </c>
      <c r="AT113" s="546"/>
      <c r="AU113" s="245">
        <f>AS84-AS104+1</f>
        <v>44</v>
      </c>
      <c r="AV113" s="545" t="s">
        <v>188</v>
      </c>
      <c r="AW113" s="546"/>
      <c r="AX113" s="245">
        <f>AV84-AV104+1</f>
        <v>54</v>
      </c>
      <c r="AY113" s="545" t="s">
        <v>188</v>
      </c>
      <c r="AZ113" s="546"/>
      <c r="BA113" s="245">
        <f>AY84-AY104+1</f>
        <v>44</v>
      </c>
      <c r="BB113" s="545" t="s">
        <v>188</v>
      </c>
      <c r="BC113" s="546"/>
      <c r="BD113" s="245">
        <f>BB84-BB104+1</f>
        <v>54</v>
      </c>
      <c r="BE113" s="48"/>
      <c r="BF113" s="478"/>
      <c r="BG113" s="545" t="s">
        <v>188</v>
      </c>
      <c r="BH113" s="546"/>
      <c r="BI113" s="245">
        <f>BG84-BG104+1</f>
        <v>45</v>
      </c>
      <c r="BJ113" s="545" t="s">
        <v>188</v>
      </c>
      <c r="BK113" s="546"/>
      <c r="BL113" s="245">
        <f>BJ84-BJ104+1</f>
        <v>55</v>
      </c>
      <c r="BM113" s="545" t="s">
        <v>188</v>
      </c>
      <c r="BN113" s="546"/>
      <c r="BO113" s="245">
        <f>BM84-BM104+1</f>
        <v>45</v>
      </c>
      <c r="BP113" s="545" t="s">
        <v>188</v>
      </c>
      <c r="BQ113" s="546"/>
      <c r="BR113" s="245">
        <f>BP84-BP104+1</f>
        <v>55</v>
      </c>
      <c r="BS113" s="545" t="s">
        <v>188</v>
      </c>
      <c r="BT113" s="546"/>
      <c r="BU113" s="245">
        <f>BS84-BS104+1</f>
        <v>48</v>
      </c>
      <c r="BV113" s="545" t="s">
        <v>188</v>
      </c>
      <c r="BW113" s="546"/>
      <c r="BX113" s="245">
        <f>BV84-BV104+1</f>
        <v>58</v>
      </c>
      <c r="BY113" s="545" t="s">
        <v>188</v>
      </c>
      <c r="BZ113" s="546"/>
      <c r="CA113" s="245">
        <f>BY84-BY104+1</f>
        <v>48</v>
      </c>
      <c r="CB113" s="545" t="s">
        <v>188</v>
      </c>
      <c r="CC113" s="546"/>
      <c r="CD113" s="245">
        <f>CB84-CB104+1</f>
        <v>58</v>
      </c>
      <c r="CE113" s="48"/>
      <c r="CF113" s="478"/>
      <c r="CG113" s="545" t="s">
        <v>188</v>
      </c>
      <c r="CH113" s="546"/>
      <c r="CI113" s="245">
        <f>CG84-CG104+1</f>
        <v>45</v>
      </c>
      <c r="CJ113" s="545" t="s">
        <v>188</v>
      </c>
      <c r="CK113" s="546"/>
      <c r="CL113" s="245">
        <f>CJ84-CJ104+1</f>
        <v>55</v>
      </c>
      <c r="CM113" s="545" t="s">
        <v>188</v>
      </c>
      <c r="CN113" s="546"/>
      <c r="CO113" s="245">
        <f>CM84-CM104+1</f>
        <v>45</v>
      </c>
      <c r="CP113" s="545" t="s">
        <v>188</v>
      </c>
      <c r="CQ113" s="546"/>
      <c r="CR113" s="245">
        <f>CP84-CP104+1</f>
        <v>55</v>
      </c>
      <c r="CS113" s="545" t="s">
        <v>188</v>
      </c>
      <c r="CT113" s="546"/>
      <c r="CU113" s="245">
        <f>CS84-CS104+1</f>
        <v>48</v>
      </c>
      <c r="CV113" s="545" t="s">
        <v>188</v>
      </c>
      <c r="CW113" s="546"/>
      <c r="CX113" s="245">
        <f>CV84-CV104+1</f>
        <v>58</v>
      </c>
      <c r="CY113" s="545" t="s">
        <v>188</v>
      </c>
      <c r="CZ113" s="546"/>
      <c r="DA113" s="245">
        <f>CY84-CY104+1</f>
        <v>48</v>
      </c>
      <c r="DB113" s="545" t="s">
        <v>188</v>
      </c>
      <c r="DC113" s="546"/>
      <c r="DD113" s="245">
        <f>DB84-DB104+1</f>
        <v>58</v>
      </c>
    </row>
    <row r="114" spans="1:108" s="47" customFormat="1" ht="33" customHeight="1" x14ac:dyDescent="0.25">
      <c r="A114" s="3"/>
      <c r="B114" s="1"/>
      <c r="C114" s="3"/>
      <c r="D114" s="206"/>
      <c r="E114" s="48"/>
      <c r="F114" s="478"/>
      <c r="G114" s="545" t="s">
        <v>228</v>
      </c>
      <c r="H114" s="546"/>
      <c r="I114" s="246">
        <f>MAX(H12,H16,H27,H29,H31)</f>
        <v>46</v>
      </c>
      <c r="J114" s="545" t="s">
        <v>228</v>
      </c>
      <c r="K114" s="546"/>
      <c r="L114" s="246">
        <f>MAX(K12,K16,K27,K29,K31)</f>
        <v>50</v>
      </c>
      <c r="M114" s="545" t="s">
        <v>228</v>
      </c>
      <c r="N114" s="546"/>
      <c r="O114" s="246">
        <f>MAX(N12,N16,N27,N29,N31)</f>
        <v>46</v>
      </c>
      <c r="P114" s="545" t="s">
        <v>228</v>
      </c>
      <c r="Q114" s="546"/>
      <c r="R114" s="246">
        <f>MAX(Q12,Q16,Q27,Q29,Q31)</f>
        <v>50</v>
      </c>
      <c r="S114" s="545" t="s">
        <v>228</v>
      </c>
      <c r="T114" s="546"/>
      <c r="U114" s="246">
        <f>MAX(T12,T16,T27,T29,T31)</f>
        <v>46</v>
      </c>
      <c r="V114" s="545" t="s">
        <v>228</v>
      </c>
      <c r="W114" s="546"/>
      <c r="X114" s="246">
        <f>MAX(W12,W16,W27,W29,W31)</f>
        <v>50</v>
      </c>
      <c r="Y114" s="545" t="s">
        <v>228</v>
      </c>
      <c r="Z114" s="546"/>
      <c r="AA114" s="246">
        <f>MAX(Z12,Z16,Z27,Z29,Z31)</f>
        <v>46</v>
      </c>
      <c r="AB114" s="545" t="s">
        <v>228</v>
      </c>
      <c r="AC114" s="546"/>
      <c r="AD114" s="246">
        <f>MAX(AC12,AC16,AC27,AC29,AC31)</f>
        <v>50</v>
      </c>
      <c r="AE114" s="48"/>
      <c r="AF114" s="478"/>
      <c r="AG114" s="545" t="s">
        <v>228</v>
      </c>
      <c r="AH114" s="546"/>
      <c r="AI114" s="246">
        <f>MAX(AH12,AH16,AH27,AH29,AH31)</f>
        <v>48</v>
      </c>
      <c r="AJ114" s="545" t="s">
        <v>228</v>
      </c>
      <c r="AK114" s="546"/>
      <c r="AL114" s="246">
        <f>MAX(AK12,AK16,AK27,AK29,AK31)</f>
        <v>50</v>
      </c>
      <c r="AM114" s="545" t="s">
        <v>228</v>
      </c>
      <c r="AN114" s="546"/>
      <c r="AO114" s="246">
        <f>MAX(AN12,AN16,AN27,AN29,AN31)</f>
        <v>48</v>
      </c>
      <c r="AP114" s="545" t="s">
        <v>228</v>
      </c>
      <c r="AQ114" s="546"/>
      <c r="AR114" s="246">
        <f>MAX(AQ12,AQ16,AQ27,AQ29,AQ31)</f>
        <v>50</v>
      </c>
      <c r="AS114" s="545" t="s">
        <v>228</v>
      </c>
      <c r="AT114" s="546"/>
      <c r="AU114" s="246">
        <f>MAX(AT12,AT16,AT27,AT29,AT31)</f>
        <v>48</v>
      </c>
      <c r="AV114" s="545" t="s">
        <v>228</v>
      </c>
      <c r="AW114" s="546"/>
      <c r="AX114" s="246">
        <f>MAX(AW12,AW16,AW27,AW29,AW31)</f>
        <v>50</v>
      </c>
      <c r="AY114" s="545" t="s">
        <v>228</v>
      </c>
      <c r="AZ114" s="546"/>
      <c r="BA114" s="246">
        <f>MAX(AZ12,AZ16,AZ27,AZ29,AZ31)</f>
        <v>48</v>
      </c>
      <c r="BB114" s="545" t="s">
        <v>228</v>
      </c>
      <c r="BC114" s="546"/>
      <c r="BD114" s="246">
        <f>MAX(BC12,BC16,BC27,BC29,BC31)</f>
        <v>50</v>
      </c>
      <c r="BE114" s="48"/>
      <c r="BF114" s="478"/>
      <c r="BG114" s="545" t="s">
        <v>228</v>
      </c>
      <c r="BH114" s="546"/>
      <c r="BI114" s="246">
        <f>MAX(BH12,BH16,BH27,BH29,BH31)</f>
        <v>50</v>
      </c>
      <c r="BJ114" s="545" t="s">
        <v>228</v>
      </c>
      <c r="BK114" s="546"/>
      <c r="BL114" s="246">
        <f>MAX(BK12,BK16,BK27,BK29,BK31)</f>
        <v>50</v>
      </c>
      <c r="BM114" s="545" t="s">
        <v>228</v>
      </c>
      <c r="BN114" s="546"/>
      <c r="BO114" s="246">
        <f>MAX(BN12,BN16,BN27,BN29,BN31)</f>
        <v>50</v>
      </c>
      <c r="BP114" s="545" t="s">
        <v>228</v>
      </c>
      <c r="BQ114" s="546"/>
      <c r="BR114" s="246">
        <f>MAX(BQ12,BQ16,BQ27,BQ29,BQ31)</f>
        <v>50</v>
      </c>
      <c r="BS114" s="545" t="s">
        <v>228</v>
      </c>
      <c r="BT114" s="546"/>
      <c r="BU114" s="246">
        <f>MAX(BT12,BT16,BT27,BT29,BT31)</f>
        <v>50</v>
      </c>
      <c r="BV114" s="545" t="s">
        <v>228</v>
      </c>
      <c r="BW114" s="546"/>
      <c r="BX114" s="246">
        <f>MAX(BW12,BW16,BW27,BW29,BW31)</f>
        <v>50</v>
      </c>
      <c r="BY114" s="545" t="s">
        <v>228</v>
      </c>
      <c r="BZ114" s="546"/>
      <c r="CA114" s="246">
        <f>MAX(BZ12,BZ16,BZ27,BZ29,BZ31)</f>
        <v>50</v>
      </c>
      <c r="CB114" s="545" t="s">
        <v>228</v>
      </c>
      <c r="CC114" s="546"/>
      <c r="CD114" s="246">
        <f>MAX(CC12,CC16,CC27,CC29,CC31)</f>
        <v>50</v>
      </c>
      <c r="CE114" s="48"/>
      <c r="CF114" s="478"/>
      <c r="CG114" s="545" t="s">
        <v>228</v>
      </c>
      <c r="CH114" s="546"/>
      <c r="CI114" s="246">
        <f>MAX(CH12,CH16,CH27,CH29,CH31)</f>
        <v>65</v>
      </c>
      <c r="CJ114" s="545" t="s">
        <v>228</v>
      </c>
      <c r="CK114" s="546"/>
      <c r="CL114" s="246">
        <f>MAX(CK12,CK16,CK27,CK29,CK31)</f>
        <v>65</v>
      </c>
      <c r="CM114" s="545" t="s">
        <v>228</v>
      </c>
      <c r="CN114" s="546"/>
      <c r="CO114" s="246">
        <f>MAX(CN12,CN16,CN27,CN29,CN31)</f>
        <v>65</v>
      </c>
      <c r="CP114" s="545" t="s">
        <v>228</v>
      </c>
      <c r="CQ114" s="546"/>
      <c r="CR114" s="246">
        <f>MAX(CQ12,CQ16,CQ27,CQ29,CQ31)</f>
        <v>65</v>
      </c>
      <c r="CS114" s="545" t="s">
        <v>228</v>
      </c>
      <c r="CT114" s="546"/>
      <c r="CU114" s="246">
        <f>MAX(CT12,CT16,CT27,CT29,CT31)</f>
        <v>65</v>
      </c>
      <c r="CV114" s="545" t="s">
        <v>228</v>
      </c>
      <c r="CW114" s="546"/>
      <c r="CX114" s="246">
        <f>MAX(CW12,CW16,CW27,CW29,CW31)</f>
        <v>65</v>
      </c>
      <c r="CY114" s="545" t="s">
        <v>228</v>
      </c>
      <c r="CZ114" s="546"/>
      <c r="DA114" s="246">
        <f>MAX(CZ12,CZ16,CZ27,CZ29,CZ31)</f>
        <v>65</v>
      </c>
      <c r="DB114" s="545" t="s">
        <v>228</v>
      </c>
      <c r="DC114" s="546"/>
      <c r="DD114" s="246">
        <f>MAX(DC12,DC16,DC27,DC29,DC31)</f>
        <v>65</v>
      </c>
    </row>
    <row r="115" spans="1:108" s="47" customFormat="1" ht="33" customHeight="1" thickBot="1" x14ac:dyDescent="0.3">
      <c r="A115" s="3"/>
      <c r="B115" s="1"/>
      <c r="C115" s="3"/>
      <c r="D115" s="206"/>
      <c r="E115" s="48"/>
      <c r="F115" s="479"/>
      <c r="G115" s="543" t="s">
        <v>229</v>
      </c>
      <c r="H115" s="544"/>
      <c r="I115" s="246">
        <f>MAX(H68,H70,H71)</f>
        <v>60</v>
      </c>
      <c r="J115" s="543" t="s">
        <v>229</v>
      </c>
      <c r="K115" s="544"/>
      <c r="L115" s="246">
        <f>MAX(K68,K70,K71)</f>
        <v>68</v>
      </c>
      <c r="M115" s="543" t="s">
        <v>229</v>
      </c>
      <c r="N115" s="544"/>
      <c r="O115" s="246">
        <f>MAX(N68,N70,N71)</f>
        <v>60</v>
      </c>
      <c r="P115" s="543" t="s">
        <v>229</v>
      </c>
      <c r="Q115" s="544"/>
      <c r="R115" s="246">
        <f>MAX(Q68,Q70,Q71)</f>
        <v>68</v>
      </c>
      <c r="S115" s="543" t="s">
        <v>229</v>
      </c>
      <c r="T115" s="544"/>
      <c r="U115" s="246">
        <f>MAX(T68,T70,T71)</f>
        <v>60</v>
      </c>
      <c r="V115" s="543" t="s">
        <v>229</v>
      </c>
      <c r="W115" s="544"/>
      <c r="X115" s="246">
        <f>MAX(W68,W70,W71)</f>
        <v>68</v>
      </c>
      <c r="Y115" s="543" t="s">
        <v>229</v>
      </c>
      <c r="Z115" s="544"/>
      <c r="AA115" s="246">
        <f>MAX(Z68,Z70,Z71)</f>
        <v>60</v>
      </c>
      <c r="AB115" s="543" t="s">
        <v>229</v>
      </c>
      <c r="AC115" s="544"/>
      <c r="AD115" s="246">
        <f>MAX(AC68,AC70,AC71)</f>
        <v>68</v>
      </c>
      <c r="AE115" s="48"/>
      <c r="AF115" s="479"/>
      <c r="AG115" s="543" t="s">
        <v>229</v>
      </c>
      <c r="AH115" s="544"/>
      <c r="AI115" s="246">
        <f>MAX(AH68,AH70,AH71)</f>
        <v>62</v>
      </c>
      <c r="AJ115" s="543" t="s">
        <v>229</v>
      </c>
      <c r="AK115" s="544"/>
      <c r="AL115" s="246">
        <f>MAX(AK68,AK70,AK71)</f>
        <v>68</v>
      </c>
      <c r="AM115" s="543" t="s">
        <v>229</v>
      </c>
      <c r="AN115" s="544"/>
      <c r="AO115" s="246">
        <f>MAX(AN68,AN70,AN71)</f>
        <v>62</v>
      </c>
      <c r="AP115" s="543" t="s">
        <v>229</v>
      </c>
      <c r="AQ115" s="544"/>
      <c r="AR115" s="246">
        <f>MAX(AQ68,AQ70,AQ71)</f>
        <v>68</v>
      </c>
      <c r="AS115" s="543" t="s">
        <v>229</v>
      </c>
      <c r="AT115" s="544"/>
      <c r="AU115" s="246">
        <f>MAX(AT68,AT70,AT71)</f>
        <v>62</v>
      </c>
      <c r="AV115" s="543" t="s">
        <v>229</v>
      </c>
      <c r="AW115" s="544"/>
      <c r="AX115" s="246">
        <f>MAX(AW68,AW70,AW71)</f>
        <v>68</v>
      </c>
      <c r="AY115" s="543" t="s">
        <v>229</v>
      </c>
      <c r="AZ115" s="544"/>
      <c r="BA115" s="246">
        <f>MAX(AZ68,AZ70,AZ71)</f>
        <v>62</v>
      </c>
      <c r="BB115" s="543" t="s">
        <v>229</v>
      </c>
      <c r="BC115" s="544"/>
      <c r="BD115" s="246">
        <f>MAX(BC68,BC70,BC71)</f>
        <v>68</v>
      </c>
      <c r="BE115" s="48"/>
      <c r="BF115" s="479"/>
      <c r="BG115" s="543" t="s">
        <v>229</v>
      </c>
      <c r="BH115" s="544"/>
      <c r="BI115" s="246">
        <f>MAX(BH68,BH70,BH71)</f>
        <v>63</v>
      </c>
      <c r="BJ115" s="543" t="s">
        <v>229</v>
      </c>
      <c r="BK115" s="544"/>
      <c r="BL115" s="246">
        <f>MAX(BK68,BK70,BK71)</f>
        <v>68</v>
      </c>
      <c r="BM115" s="543" t="s">
        <v>229</v>
      </c>
      <c r="BN115" s="544"/>
      <c r="BO115" s="246">
        <f>MAX(BN68,BN70,BN71)</f>
        <v>63</v>
      </c>
      <c r="BP115" s="543" t="s">
        <v>229</v>
      </c>
      <c r="BQ115" s="544"/>
      <c r="BR115" s="246">
        <f>MAX(BQ68,BQ70,BQ71)</f>
        <v>68</v>
      </c>
      <c r="BS115" s="543" t="s">
        <v>229</v>
      </c>
      <c r="BT115" s="544"/>
      <c r="BU115" s="246">
        <f>MAX(BT68,BT70,BT71)</f>
        <v>63</v>
      </c>
      <c r="BV115" s="543" t="s">
        <v>229</v>
      </c>
      <c r="BW115" s="544"/>
      <c r="BX115" s="246">
        <f>MAX(BW68,BW70,BW71)</f>
        <v>68</v>
      </c>
      <c r="BY115" s="543" t="s">
        <v>229</v>
      </c>
      <c r="BZ115" s="544"/>
      <c r="CA115" s="246">
        <f>MAX(BZ68,BZ70,BZ71)</f>
        <v>63</v>
      </c>
      <c r="CB115" s="543" t="s">
        <v>229</v>
      </c>
      <c r="CC115" s="544"/>
      <c r="CD115" s="246">
        <f>MAX(CC68,CC70,CC71)</f>
        <v>68</v>
      </c>
      <c r="CE115" s="48"/>
      <c r="CF115" s="479"/>
      <c r="CG115" s="543" t="s">
        <v>229</v>
      </c>
      <c r="CH115" s="544"/>
      <c r="CI115" s="246">
        <f>MAX(CH68,CH70,CH71)</f>
        <v>64</v>
      </c>
      <c r="CJ115" s="543" t="s">
        <v>229</v>
      </c>
      <c r="CK115" s="544"/>
      <c r="CL115" s="246">
        <f>MAX(CK68,CK70,CK71)</f>
        <v>68</v>
      </c>
      <c r="CM115" s="543" t="s">
        <v>229</v>
      </c>
      <c r="CN115" s="544"/>
      <c r="CO115" s="246">
        <f>MAX(CN68,CN70,CN71)</f>
        <v>64</v>
      </c>
      <c r="CP115" s="543" t="s">
        <v>229</v>
      </c>
      <c r="CQ115" s="544"/>
      <c r="CR115" s="246">
        <f>MAX(CQ68,CQ70,CQ71)</f>
        <v>68</v>
      </c>
      <c r="CS115" s="543" t="s">
        <v>229</v>
      </c>
      <c r="CT115" s="544"/>
      <c r="CU115" s="246">
        <f>MAX(CT68,CT70,CT71)</f>
        <v>64</v>
      </c>
      <c r="CV115" s="543" t="s">
        <v>229</v>
      </c>
      <c r="CW115" s="544"/>
      <c r="CX115" s="246">
        <f>MAX(CW68,CW70,CW71)</f>
        <v>68</v>
      </c>
      <c r="CY115" s="543" t="s">
        <v>229</v>
      </c>
      <c r="CZ115" s="544"/>
      <c r="DA115" s="246">
        <f>MAX(CZ68,CZ70,CZ71)</f>
        <v>64</v>
      </c>
      <c r="DB115" s="543" t="s">
        <v>229</v>
      </c>
      <c r="DC115" s="544"/>
      <c r="DD115" s="246">
        <f>MAX(DC68,DC70,DC71)</f>
        <v>68</v>
      </c>
    </row>
    <row r="116" spans="1:108" s="47" customFormat="1" x14ac:dyDescent="0.25">
      <c r="A116" s="51"/>
      <c r="B116" s="1"/>
      <c r="C116" s="3"/>
      <c r="D116" s="206"/>
      <c r="E116" s="48"/>
      <c r="F116" s="48"/>
      <c r="H116" s="83"/>
      <c r="I116" s="66"/>
      <c r="K116" s="83"/>
      <c r="L116" s="66"/>
      <c r="N116" s="83"/>
      <c r="O116" s="66"/>
      <c r="Q116" s="83"/>
      <c r="R116" s="66"/>
      <c r="T116" s="83"/>
      <c r="U116" s="66"/>
      <c r="W116" s="83"/>
      <c r="X116" s="66"/>
      <c r="Z116" s="83"/>
      <c r="AA116" s="66"/>
      <c r="AC116" s="83"/>
      <c r="AD116" s="66"/>
      <c r="AE116" s="48"/>
      <c r="AF116" s="48"/>
      <c r="AH116" s="83"/>
      <c r="AI116" s="66"/>
      <c r="AK116" s="83"/>
      <c r="AL116" s="66"/>
      <c r="AN116" s="83"/>
      <c r="AO116" s="66"/>
      <c r="AQ116" s="83"/>
      <c r="AR116" s="66"/>
      <c r="AT116" s="83"/>
      <c r="AU116" s="66"/>
      <c r="AW116" s="83"/>
      <c r="AX116" s="66"/>
      <c r="AZ116" s="83"/>
      <c r="BA116" s="66"/>
      <c r="BC116" s="83"/>
      <c r="BD116" s="66"/>
      <c r="BE116" s="48"/>
      <c r="BF116" s="48"/>
      <c r="BH116" s="83"/>
      <c r="BI116" s="66"/>
      <c r="BK116" s="83"/>
      <c r="BL116" s="66"/>
      <c r="BN116" s="83"/>
      <c r="BO116" s="66"/>
      <c r="BQ116" s="83"/>
      <c r="BR116" s="66"/>
      <c r="BT116" s="83"/>
      <c r="BU116" s="66"/>
      <c r="BW116" s="83"/>
      <c r="BX116" s="66"/>
      <c r="BZ116" s="83"/>
      <c r="CA116" s="66"/>
      <c r="CC116" s="83"/>
      <c r="CD116" s="66"/>
      <c r="CE116" s="48"/>
      <c r="CF116" s="48"/>
      <c r="CH116" s="83"/>
      <c r="CI116" s="66"/>
      <c r="CK116" s="83"/>
      <c r="CL116" s="66"/>
      <c r="CN116" s="83"/>
      <c r="CO116" s="66"/>
      <c r="CQ116" s="83"/>
      <c r="CR116" s="66"/>
      <c r="CT116" s="83"/>
      <c r="CU116" s="66"/>
      <c r="CW116" s="83"/>
      <c r="CX116" s="66"/>
      <c r="CZ116" s="83"/>
      <c r="DA116" s="66"/>
      <c r="DC116" s="83"/>
      <c r="DD116" s="66"/>
    </row>
    <row r="117" spans="1:108" s="47" customFormat="1" x14ac:dyDescent="0.25">
      <c r="A117" s="3"/>
      <c r="B117" s="1"/>
      <c r="C117" s="3"/>
      <c r="D117" s="206"/>
      <c r="E117" s="48"/>
      <c r="F117" s="48"/>
      <c r="H117" s="83"/>
      <c r="I117" s="66"/>
      <c r="K117" s="83"/>
      <c r="L117" s="66"/>
      <c r="N117" s="83"/>
      <c r="O117" s="66"/>
      <c r="Q117" s="83"/>
      <c r="R117" s="66"/>
      <c r="T117" s="83"/>
      <c r="U117" s="66"/>
      <c r="W117" s="83"/>
      <c r="X117" s="66"/>
      <c r="Z117" s="83"/>
      <c r="AA117" s="66"/>
      <c r="AC117" s="83"/>
      <c r="AD117" s="66"/>
      <c r="AE117" s="48"/>
      <c r="AF117" s="48"/>
      <c r="AH117" s="83"/>
      <c r="AI117" s="66"/>
      <c r="AK117" s="83"/>
      <c r="AL117" s="66"/>
      <c r="AN117" s="83"/>
      <c r="AO117" s="66"/>
      <c r="AQ117" s="83"/>
      <c r="AR117" s="66"/>
      <c r="AT117" s="83"/>
      <c r="AU117" s="66"/>
      <c r="AW117" s="83"/>
      <c r="AX117" s="66"/>
      <c r="AZ117" s="83"/>
      <c r="BA117" s="66"/>
      <c r="BC117" s="83"/>
      <c r="BD117" s="66"/>
      <c r="BE117" s="48"/>
      <c r="BF117" s="48"/>
      <c r="BH117" s="83"/>
      <c r="BI117" s="66"/>
      <c r="BK117" s="83"/>
      <c r="BL117" s="66"/>
      <c r="BN117" s="83"/>
      <c r="BO117" s="66"/>
      <c r="BQ117" s="83"/>
      <c r="BR117" s="66"/>
      <c r="BT117" s="83"/>
      <c r="BU117" s="66"/>
      <c r="BW117" s="83"/>
      <c r="BX117" s="66"/>
      <c r="BZ117" s="83"/>
      <c r="CA117" s="66"/>
      <c r="CC117" s="83"/>
      <c r="CD117" s="66"/>
      <c r="CE117" s="48"/>
      <c r="CF117" s="48"/>
      <c r="CH117" s="83"/>
      <c r="CI117" s="66"/>
      <c r="CK117" s="83"/>
      <c r="CL117" s="66"/>
      <c r="CN117" s="83"/>
      <c r="CO117" s="66"/>
      <c r="CQ117" s="83"/>
      <c r="CR117" s="66"/>
      <c r="CT117" s="83"/>
      <c r="CU117" s="66"/>
      <c r="CW117" s="83"/>
      <c r="CX117" s="66"/>
      <c r="CZ117" s="83"/>
      <c r="DA117" s="66"/>
      <c r="DC117" s="83"/>
      <c r="DD117" s="66"/>
    </row>
    <row r="118" spans="1:108" s="47" customFormat="1" x14ac:dyDescent="0.25">
      <c r="A118" s="3"/>
      <c r="B118" s="1"/>
      <c r="C118" s="24"/>
      <c r="D118" s="206"/>
      <c r="E118" s="48"/>
      <c r="F118" s="48"/>
      <c r="H118" s="83"/>
      <c r="I118" s="66"/>
      <c r="K118" s="83"/>
      <c r="L118" s="66"/>
      <c r="N118" s="83"/>
      <c r="O118" s="66"/>
      <c r="Q118" s="83"/>
      <c r="R118" s="66"/>
      <c r="T118" s="83"/>
      <c r="U118" s="66"/>
      <c r="W118" s="83"/>
      <c r="X118" s="66"/>
      <c r="Z118" s="83"/>
      <c r="AA118" s="66"/>
      <c r="AC118" s="83"/>
      <c r="AD118" s="66"/>
      <c r="AE118" s="48"/>
      <c r="AF118" s="48"/>
      <c r="AH118" s="83"/>
      <c r="AI118" s="66"/>
      <c r="AK118" s="83"/>
      <c r="AL118" s="66"/>
      <c r="AN118" s="83"/>
      <c r="AO118" s="66"/>
      <c r="AQ118" s="83"/>
      <c r="AR118" s="66"/>
      <c r="AT118" s="83"/>
      <c r="AU118" s="66"/>
      <c r="AW118" s="83"/>
      <c r="AX118" s="66"/>
      <c r="AZ118" s="83"/>
      <c r="BA118" s="66"/>
      <c r="BC118" s="83"/>
      <c r="BD118" s="66"/>
      <c r="BE118" s="48"/>
      <c r="BF118" s="48"/>
      <c r="BH118" s="83"/>
      <c r="BI118" s="66"/>
      <c r="BK118" s="83"/>
      <c r="BL118" s="66"/>
      <c r="BN118" s="83"/>
      <c r="BO118" s="66"/>
      <c r="BQ118" s="83"/>
      <c r="BR118" s="66"/>
      <c r="BT118" s="83"/>
      <c r="BU118" s="66"/>
      <c r="BW118" s="83"/>
      <c r="BX118" s="66"/>
      <c r="BZ118" s="83"/>
      <c r="CA118" s="66"/>
      <c r="CC118" s="83"/>
      <c r="CD118" s="66"/>
      <c r="CE118" s="48"/>
      <c r="CF118" s="48"/>
      <c r="CH118" s="83"/>
      <c r="CI118" s="66"/>
      <c r="CK118" s="83"/>
      <c r="CL118" s="66"/>
      <c r="CN118" s="83"/>
      <c r="CO118" s="66"/>
      <c r="CQ118" s="83"/>
      <c r="CR118" s="66"/>
      <c r="CT118" s="83"/>
      <c r="CU118" s="66"/>
      <c r="CW118" s="83"/>
      <c r="CX118" s="66"/>
      <c r="CZ118" s="83"/>
      <c r="DA118" s="66"/>
      <c r="DC118" s="83"/>
      <c r="DD118" s="66"/>
    </row>
    <row r="119" spans="1:108" s="47" customFormat="1" x14ac:dyDescent="0.25">
      <c r="A119" s="3"/>
      <c r="B119" s="1"/>
      <c r="C119" s="3"/>
      <c r="D119" s="206"/>
      <c r="E119" s="48"/>
      <c r="F119" s="48"/>
      <c r="H119" s="83"/>
      <c r="I119" s="66"/>
      <c r="K119" s="83"/>
      <c r="L119" s="66"/>
      <c r="N119" s="83"/>
      <c r="O119" s="66"/>
      <c r="Q119" s="83"/>
      <c r="R119" s="66"/>
      <c r="T119" s="83"/>
      <c r="U119" s="66"/>
      <c r="W119" s="83"/>
      <c r="X119" s="66"/>
      <c r="Z119" s="83"/>
      <c r="AA119" s="66"/>
      <c r="AC119" s="83"/>
      <c r="AD119" s="66"/>
      <c r="AE119" s="48"/>
      <c r="AF119" s="48"/>
      <c r="AH119" s="83"/>
      <c r="AI119" s="66"/>
      <c r="AK119" s="83"/>
      <c r="AL119" s="66"/>
      <c r="AN119" s="83"/>
      <c r="AO119" s="66"/>
      <c r="AQ119" s="83"/>
      <c r="AR119" s="66"/>
      <c r="AT119" s="83"/>
      <c r="AU119" s="66"/>
      <c r="AW119" s="83"/>
      <c r="AX119" s="66"/>
      <c r="AZ119" s="83"/>
      <c r="BA119" s="66"/>
      <c r="BC119" s="83"/>
      <c r="BD119" s="66"/>
      <c r="BE119" s="48"/>
      <c r="BF119" s="48"/>
      <c r="BH119" s="83"/>
      <c r="BI119" s="66"/>
      <c r="BK119" s="83"/>
      <c r="BL119" s="66"/>
      <c r="BN119" s="83"/>
      <c r="BO119" s="66"/>
      <c r="BQ119" s="83"/>
      <c r="BR119" s="66"/>
      <c r="BT119" s="83"/>
      <c r="BU119" s="66"/>
      <c r="BW119" s="83"/>
      <c r="BX119" s="66"/>
      <c r="BZ119" s="83"/>
      <c r="CA119" s="66"/>
      <c r="CC119" s="83"/>
      <c r="CD119" s="66"/>
      <c r="CE119" s="48"/>
      <c r="CF119" s="48"/>
      <c r="CH119" s="83"/>
      <c r="CI119" s="66"/>
      <c r="CK119" s="83"/>
      <c r="CL119" s="66"/>
      <c r="CN119" s="83"/>
      <c r="CO119" s="66"/>
      <c r="CQ119" s="83"/>
      <c r="CR119" s="66"/>
      <c r="CT119" s="83"/>
      <c r="CU119" s="66"/>
      <c r="CW119" s="83"/>
      <c r="CX119" s="66"/>
      <c r="CZ119" s="83"/>
      <c r="DA119" s="66"/>
      <c r="DC119" s="83"/>
      <c r="DD119" s="66"/>
    </row>
    <row r="120" spans="1:108" s="47" customFormat="1" x14ac:dyDescent="0.25">
      <c r="A120" s="3"/>
      <c r="B120" s="1"/>
      <c r="C120" s="3"/>
      <c r="D120" s="206"/>
      <c r="E120" s="48"/>
      <c r="F120" s="48"/>
      <c r="H120" s="83"/>
      <c r="I120" s="66"/>
      <c r="K120" s="83"/>
      <c r="L120" s="66"/>
      <c r="N120" s="83"/>
      <c r="O120" s="66"/>
      <c r="Q120" s="83"/>
      <c r="R120" s="66"/>
      <c r="T120" s="83"/>
      <c r="U120" s="66"/>
      <c r="W120" s="83"/>
      <c r="X120" s="66"/>
      <c r="Z120" s="83"/>
      <c r="AA120" s="66"/>
      <c r="AC120" s="83"/>
      <c r="AD120" s="66"/>
      <c r="AE120" s="48"/>
      <c r="AF120" s="48"/>
      <c r="AH120" s="83"/>
      <c r="AI120" s="66"/>
      <c r="AK120" s="83"/>
      <c r="AL120" s="66"/>
      <c r="AN120" s="83"/>
      <c r="AO120" s="66"/>
      <c r="AQ120" s="83"/>
      <c r="AR120" s="66"/>
      <c r="AT120" s="83"/>
      <c r="AU120" s="66"/>
      <c r="AW120" s="83"/>
      <c r="AX120" s="66"/>
      <c r="AZ120" s="83"/>
      <c r="BA120" s="66"/>
      <c r="BC120" s="83"/>
      <c r="BD120" s="66"/>
      <c r="BE120" s="48"/>
      <c r="BF120" s="48"/>
      <c r="BH120" s="83"/>
      <c r="BI120" s="66"/>
      <c r="BK120" s="83"/>
      <c r="BL120" s="66"/>
      <c r="BN120" s="83"/>
      <c r="BO120" s="66"/>
      <c r="BQ120" s="83"/>
      <c r="BR120" s="66"/>
      <c r="BT120" s="83"/>
      <c r="BU120" s="66"/>
      <c r="BW120" s="83"/>
      <c r="BX120" s="66"/>
      <c r="BZ120" s="83"/>
      <c r="CA120" s="66"/>
      <c r="CC120" s="83"/>
      <c r="CD120" s="66"/>
      <c r="CE120" s="48"/>
      <c r="CF120" s="48"/>
      <c r="CH120" s="83"/>
      <c r="CI120" s="66"/>
      <c r="CK120" s="83"/>
      <c r="CL120" s="66"/>
      <c r="CN120" s="83"/>
      <c r="CO120" s="66"/>
      <c r="CQ120" s="83"/>
      <c r="CR120" s="66"/>
      <c r="CT120" s="83"/>
      <c r="CU120" s="66"/>
      <c r="CW120" s="83"/>
      <c r="CX120" s="66"/>
      <c r="CZ120" s="83"/>
      <c r="DA120" s="66"/>
      <c r="DC120" s="83"/>
      <c r="DD120" s="66"/>
    </row>
    <row r="121" spans="1:108" s="47" customFormat="1" x14ac:dyDescent="0.25">
      <c r="A121" s="3"/>
      <c r="B121" s="1"/>
      <c r="C121" s="3"/>
      <c r="D121" s="206"/>
      <c r="E121" s="48"/>
      <c r="F121" s="48"/>
      <c r="H121" s="83"/>
      <c r="I121" s="66"/>
      <c r="K121" s="83"/>
      <c r="L121" s="66"/>
      <c r="N121" s="83"/>
      <c r="O121" s="66"/>
      <c r="Q121" s="83"/>
      <c r="R121" s="66"/>
      <c r="T121" s="83"/>
      <c r="U121" s="66"/>
      <c r="W121" s="83"/>
      <c r="X121" s="66"/>
      <c r="Z121" s="83"/>
      <c r="AA121" s="66"/>
      <c r="AC121" s="83"/>
      <c r="AD121" s="66"/>
      <c r="AE121" s="48"/>
      <c r="AF121" s="48"/>
      <c r="AH121" s="83"/>
      <c r="AI121" s="66"/>
      <c r="AK121" s="83"/>
      <c r="AL121" s="66"/>
      <c r="AN121" s="83"/>
      <c r="AO121" s="66"/>
      <c r="AQ121" s="83"/>
      <c r="AR121" s="66"/>
      <c r="AT121" s="83"/>
      <c r="AU121" s="66"/>
      <c r="AW121" s="83"/>
      <c r="AX121" s="66"/>
      <c r="AZ121" s="83"/>
      <c r="BA121" s="66"/>
      <c r="BC121" s="83"/>
      <c r="BD121" s="66"/>
      <c r="BE121" s="48"/>
      <c r="BF121" s="48"/>
      <c r="BH121" s="83"/>
      <c r="BI121" s="66"/>
      <c r="BK121" s="83"/>
      <c r="BL121" s="66"/>
      <c r="BN121" s="83"/>
      <c r="BO121" s="66"/>
      <c r="BQ121" s="83"/>
      <c r="BR121" s="66"/>
      <c r="BT121" s="83"/>
      <c r="BU121" s="66"/>
      <c r="BW121" s="83"/>
      <c r="BX121" s="66"/>
      <c r="BZ121" s="83"/>
      <c r="CA121" s="66"/>
      <c r="CC121" s="83"/>
      <c r="CD121" s="66"/>
      <c r="CE121" s="48"/>
      <c r="CF121" s="48"/>
      <c r="CH121" s="83"/>
      <c r="CI121" s="66"/>
      <c r="CK121" s="83"/>
      <c r="CL121" s="66"/>
      <c r="CN121" s="83"/>
      <c r="CO121" s="66"/>
      <c r="CQ121" s="83"/>
      <c r="CR121" s="66"/>
      <c r="CT121" s="83"/>
      <c r="CU121" s="66"/>
      <c r="CW121" s="83"/>
      <c r="CX121" s="66"/>
      <c r="CZ121" s="83"/>
      <c r="DA121" s="66"/>
      <c r="DC121" s="83"/>
      <c r="DD121" s="66"/>
    </row>
    <row r="122" spans="1:108" s="47" customFormat="1" x14ac:dyDescent="0.25">
      <c r="A122" s="3"/>
      <c r="B122" s="1"/>
      <c r="C122" s="3"/>
      <c r="D122" s="206"/>
      <c r="E122" s="48"/>
      <c r="F122" s="48"/>
      <c r="H122" s="83"/>
      <c r="I122" s="66"/>
      <c r="K122" s="83"/>
      <c r="L122" s="66"/>
      <c r="N122" s="83"/>
      <c r="O122" s="66"/>
      <c r="Q122" s="83"/>
      <c r="R122" s="66"/>
      <c r="T122" s="83"/>
      <c r="U122" s="66"/>
      <c r="W122" s="83"/>
      <c r="X122" s="66"/>
      <c r="Z122" s="83"/>
      <c r="AA122" s="66"/>
      <c r="AC122" s="83"/>
      <c r="AD122" s="66"/>
      <c r="AE122" s="48"/>
      <c r="AF122" s="48"/>
      <c r="AH122" s="83"/>
      <c r="AI122" s="66"/>
      <c r="AK122" s="83"/>
      <c r="AL122" s="66"/>
      <c r="AN122" s="83"/>
      <c r="AO122" s="66"/>
      <c r="AQ122" s="83"/>
      <c r="AR122" s="66"/>
      <c r="AT122" s="83"/>
      <c r="AU122" s="66"/>
      <c r="AW122" s="83"/>
      <c r="AX122" s="66"/>
      <c r="AZ122" s="83"/>
      <c r="BA122" s="66"/>
      <c r="BC122" s="83"/>
      <c r="BD122" s="66"/>
      <c r="BE122" s="48"/>
      <c r="BF122" s="48"/>
      <c r="BH122" s="83"/>
      <c r="BI122" s="66"/>
      <c r="BK122" s="83"/>
      <c r="BL122" s="66"/>
      <c r="BN122" s="83"/>
      <c r="BO122" s="66"/>
      <c r="BQ122" s="83"/>
      <c r="BR122" s="66"/>
      <c r="BT122" s="83"/>
      <c r="BU122" s="66"/>
      <c r="BW122" s="83"/>
      <c r="BX122" s="66"/>
      <c r="BZ122" s="83"/>
      <c r="CA122" s="66"/>
      <c r="CC122" s="83"/>
      <c r="CD122" s="66"/>
      <c r="CE122" s="48"/>
      <c r="CF122" s="48"/>
      <c r="CH122" s="83"/>
      <c r="CI122" s="66"/>
      <c r="CK122" s="83"/>
      <c r="CL122" s="66"/>
      <c r="CN122" s="83"/>
      <c r="CO122" s="66"/>
      <c r="CQ122" s="83"/>
      <c r="CR122" s="66"/>
      <c r="CT122" s="83"/>
      <c r="CU122" s="66"/>
      <c r="CW122" s="83"/>
      <c r="CX122" s="66"/>
      <c r="CZ122" s="83"/>
      <c r="DA122" s="66"/>
      <c r="DC122" s="83"/>
      <c r="DD122" s="66"/>
    </row>
    <row r="123" spans="1:108" s="47" customFormat="1" x14ac:dyDescent="0.25">
      <c r="A123" s="3"/>
      <c r="B123" s="1"/>
      <c r="C123" s="3"/>
      <c r="D123" s="206"/>
      <c r="E123" s="48"/>
      <c r="F123" s="48"/>
      <c r="H123" s="83"/>
      <c r="I123" s="66"/>
      <c r="K123" s="83"/>
      <c r="L123" s="66"/>
      <c r="N123" s="83"/>
      <c r="O123" s="66"/>
      <c r="Q123" s="83"/>
      <c r="R123" s="66"/>
      <c r="T123" s="83"/>
      <c r="U123" s="66"/>
      <c r="W123" s="83"/>
      <c r="X123" s="66"/>
      <c r="Z123" s="83"/>
      <c r="AA123" s="66"/>
      <c r="AC123" s="83"/>
      <c r="AD123" s="66"/>
      <c r="AE123" s="48"/>
      <c r="AF123" s="48"/>
      <c r="AH123" s="83"/>
      <c r="AI123" s="66"/>
      <c r="AK123" s="83"/>
      <c r="AL123" s="66"/>
      <c r="AN123" s="83"/>
      <c r="AO123" s="66"/>
      <c r="AQ123" s="83"/>
      <c r="AR123" s="66"/>
      <c r="AT123" s="83"/>
      <c r="AU123" s="66"/>
      <c r="AW123" s="83"/>
      <c r="AX123" s="66"/>
      <c r="AZ123" s="83"/>
      <c r="BA123" s="66"/>
      <c r="BC123" s="83"/>
      <c r="BD123" s="66"/>
      <c r="BE123" s="48"/>
      <c r="BF123" s="48"/>
      <c r="BH123" s="83"/>
      <c r="BI123" s="66"/>
      <c r="BK123" s="83"/>
      <c r="BL123" s="66"/>
      <c r="BN123" s="83"/>
      <c r="BO123" s="66"/>
      <c r="BQ123" s="83"/>
      <c r="BR123" s="66"/>
      <c r="BT123" s="83"/>
      <c r="BU123" s="66"/>
      <c r="BW123" s="83"/>
      <c r="BX123" s="66"/>
      <c r="BZ123" s="83"/>
      <c r="CA123" s="66"/>
      <c r="CC123" s="83"/>
      <c r="CD123" s="66"/>
      <c r="CE123" s="48"/>
      <c r="CF123" s="48"/>
      <c r="CH123" s="83"/>
      <c r="CI123" s="66"/>
      <c r="CK123" s="83"/>
      <c r="CL123" s="66"/>
      <c r="CN123" s="83"/>
      <c r="CO123" s="66"/>
      <c r="CQ123" s="83"/>
      <c r="CR123" s="66"/>
      <c r="CT123" s="83"/>
      <c r="CU123" s="66"/>
      <c r="CW123" s="83"/>
      <c r="CX123" s="66"/>
      <c r="CZ123" s="83"/>
      <c r="DA123" s="66"/>
      <c r="DC123" s="83"/>
      <c r="DD123" s="66"/>
    </row>
    <row r="124" spans="1:108" s="47" customFormat="1" x14ac:dyDescent="0.25">
      <c r="A124" s="3"/>
      <c r="B124" s="1"/>
      <c r="C124" s="3"/>
      <c r="D124" s="206"/>
      <c r="E124" s="48"/>
      <c r="F124" s="48"/>
      <c r="H124" s="83"/>
      <c r="I124" s="66"/>
      <c r="K124" s="83"/>
      <c r="L124" s="66"/>
      <c r="N124" s="83"/>
      <c r="O124" s="66"/>
      <c r="Q124" s="83"/>
      <c r="R124" s="66"/>
      <c r="T124" s="83"/>
      <c r="U124" s="66"/>
      <c r="W124" s="83"/>
      <c r="X124" s="66"/>
      <c r="Z124" s="83"/>
      <c r="AA124" s="66"/>
      <c r="AC124" s="83"/>
      <c r="AD124" s="66"/>
      <c r="AE124" s="48"/>
      <c r="AF124" s="48"/>
      <c r="AH124" s="83"/>
      <c r="AI124" s="66"/>
      <c r="AK124" s="83"/>
      <c r="AL124" s="66"/>
      <c r="AN124" s="83"/>
      <c r="AO124" s="66"/>
      <c r="AQ124" s="83"/>
      <c r="AR124" s="66"/>
      <c r="AT124" s="83"/>
      <c r="AU124" s="66"/>
      <c r="AW124" s="83"/>
      <c r="AX124" s="66"/>
      <c r="AZ124" s="83"/>
      <c r="BA124" s="66"/>
      <c r="BC124" s="83"/>
      <c r="BD124" s="66"/>
      <c r="BE124" s="48"/>
      <c r="BF124" s="48"/>
      <c r="BH124" s="83"/>
      <c r="BI124" s="66"/>
      <c r="BK124" s="83"/>
      <c r="BL124" s="66"/>
      <c r="BN124" s="83"/>
      <c r="BO124" s="66"/>
      <c r="BQ124" s="83"/>
      <c r="BR124" s="66"/>
      <c r="BT124" s="83"/>
      <c r="BU124" s="66"/>
      <c r="BW124" s="83"/>
      <c r="BX124" s="66"/>
      <c r="BZ124" s="83"/>
      <c r="CA124" s="66"/>
      <c r="CC124" s="83"/>
      <c r="CD124" s="66"/>
      <c r="CE124" s="48"/>
      <c r="CF124" s="48"/>
      <c r="CH124" s="83"/>
      <c r="CI124" s="66"/>
      <c r="CK124" s="83"/>
      <c r="CL124" s="66"/>
      <c r="CN124" s="83"/>
      <c r="CO124" s="66"/>
      <c r="CQ124" s="83"/>
      <c r="CR124" s="66"/>
      <c r="CT124" s="83"/>
      <c r="CU124" s="66"/>
      <c r="CW124" s="83"/>
      <c r="CX124" s="66"/>
      <c r="CZ124" s="83"/>
      <c r="DA124" s="66"/>
      <c r="DC124" s="83"/>
      <c r="DD124" s="66"/>
    </row>
    <row r="125" spans="1:108" x14ac:dyDescent="0.25">
      <c r="A125" s="3"/>
      <c r="C125" s="3"/>
      <c r="D125" s="206"/>
    </row>
    <row r="126" spans="1:108" x14ac:dyDescent="0.25">
      <c r="A126" s="3"/>
      <c r="C126" s="3"/>
      <c r="D126" s="206"/>
    </row>
    <row r="127" spans="1:108" x14ac:dyDescent="0.25">
      <c r="A127" s="3"/>
      <c r="C127" s="3"/>
      <c r="D127" s="206"/>
    </row>
    <row r="128" spans="1:108" x14ac:dyDescent="0.25">
      <c r="A128" s="3"/>
      <c r="C128" s="3"/>
      <c r="D128" s="206"/>
    </row>
    <row r="129" spans="1:108" x14ac:dyDescent="0.25">
      <c r="A129" s="52"/>
      <c r="C129" s="3"/>
      <c r="D129" s="206"/>
      <c r="E129" s="54"/>
      <c r="F129" s="54"/>
      <c r="G129" s="53"/>
      <c r="H129" s="85"/>
      <c r="I129" s="68"/>
      <c r="J129" s="53"/>
      <c r="K129" s="85"/>
      <c r="L129" s="68"/>
      <c r="M129" s="53"/>
      <c r="N129" s="85"/>
      <c r="O129" s="68"/>
      <c r="P129" s="53"/>
      <c r="Q129" s="85"/>
      <c r="R129" s="68"/>
      <c r="S129" s="53"/>
      <c r="T129" s="85"/>
      <c r="U129" s="68"/>
      <c r="V129" s="53"/>
      <c r="W129" s="85"/>
      <c r="X129" s="68"/>
      <c r="Y129" s="53"/>
      <c r="Z129" s="85"/>
      <c r="AA129" s="68"/>
      <c r="AB129" s="53"/>
      <c r="AC129" s="85"/>
      <c r="AD129" s="68"/>
      <c r="AE129" s="54"/>
      <c r="AF129" s="54"/>
      <c r="AG129" s="53"/>
      <c r="AH129" s="85"/>
      <c r="AI129" s="68"/>
      <c r="AJ129" s="53"/>
      <c r="AK129" s="85"/>
      <c r="AL129" s="68"/>
      <c r="AM129" s="53"/>
      <c r="AN129" s="85"/>
      <c r="AO129" s="68"/>
      <c r="AP129" s="53"/>
      <c r="AQ129" s="85"/>
      <c r="AR129" s="68"/>
      <c r="AS129" s="53"/>
      <c r="AT129" s="85"/>
      <c r="AU129" s="68"/>
      <c r="AV129" s="53"/>
      <c r="AW129" s="85"/>
      <c r="AX129" s="68"/>
      <c r="AY129" s="53"/>
      <c r="AZ129" s="85"/>
      <c r="BA129" s="68"/>
      <c r="BB129" s="53"/>
      <c r="BC129" s="85"/>
      <c r="BD129" s="68"/>
      <c r="BE129" s="54"/>
      <c r="BF129" s="54"/>
      <c r="BG129" s="53"/>
      <c r="BH129" s="85"/>
      <c r="BI129" s="68"/>
      <c r="BJ129" s="53"/>
      <c r="BK129" s="85"/>
      <c r="BL129" s="68"/>
      <c r="BM129" s="53"/>
      <c r="BN129" s="85"/>
      <c r="BO129" s="68"/>
      <c r="BP129" s="53"/>
      <c r="BQ129" s="85"/>
      <c r="BR129" s="68"/>
      <c r="BS129" s="53"/>
      <c r="BT129" s="85"/>
      <c r="BU129" s="68"/>
      <c r="BV129" s="53"/>
      <c r="BW129" s="85"/>
      <c r="BX129" s="68"/>
      <c r="BY129" s="53"/>
      <c r="BZ129" s="85"/>
      <c r="CA129" s="68"/>
      <c r="CB129" s="53"/>
      <c r="CC129" s="85"/>
      <c r="CD129" s="68"/>
      <c r="CE129" s="54"/>
      <c r="CF129" s="54"/>
      <c r="CG129" s="53"/>
      <c r="CH129" s="85"/>
      <c r="CI129" s="68"/>
      <c r="CJ129" s="53"/>
      <c r="CK129" s="85"/>
      <c r="CL129" s="68"/>
      <c r="CM129" s="53"/>
      <c r="CN129" s="85"/>
      <c r="CO129" s="68"/>
      <c r="CP129" s="53"/>
      <c r="CQ129" s="85"/>
      <c r="CR129" s="68"/>
      <c r="CS129" s="53"/>
      <c r="CT129" s="85"/>
      <c r="CU129" s="68"/>
      <c r="CV129" s="53"/>
      <c r="CW129" s="85"/>
      <c r="CX129" s="68"/>
      <c r="CY129" s="53"/>
      <c r="CZ129" s="85"/>
      <c r="DA129" s="68"/>
      <c r="DB129" s="53"/>
      <c r="DC129" s="85"/>
      <c r="DD129" s="68"/>
    </row>
    <row r="130" spans="1:108" x14ac:dyDescent="0.25">
      <c r="A130" s="3"/>
      <c r="C130" s="3"/>
      <c r="D130" s="206"/>
      <c r="E130" s="54"/>
      <c r="F130" s="54"/>
      <c r="G130" s="53"/>
      <c r="H130" s="85"/>
      <c r="I130" s="68"/>
      <c r="J130" s="53"/>
      <c r="K130" s="85"/>
      <c r="L130" s="68"/>
      <c r="M130" s="53"/>
      <c r="N130" s="85"/>
      <c r="O130" s="68"/>
      <c r="P130" s="53"/>
      <c r="Q130" s="85"/>
      <c r="R130" s="68"/>
      <c r="S130" s="53"/>
      <c r="T130" s="85"/>
      <c r="U130" s="68"/>
      <c r="V130" s="53"/>
      <c r="W130" s="85"/>
      <c r="X130" s="68"/>
      <c r="Y130" s="53"/>
      <c r="Z130" s="85"/>
      <c r="AA130" s="68"/>
      <c r="AB130" s="53"/>
      <c r="AC130" s="85"/>
      <c r="AD130" s="68"/>
      <c r="AE130" s="54"/>
      <c r="AF130" s="54"/>
      <c r="AG130" s="53"/>
      <c r="AH130" s="85"/>
      <c r="AI130" s="68"/>
      <c r="AJ130" s="53"/>
      <c r="AK130" s="85"/>
      <c r="AL130" s="68"/>
      <c r="AM130" s="53"/>
      <c r="AN130" s="85"/>
      <c r="AO130" s="68"/>
      <c r="AP130" s="53"/>
      <c r="AQ130" s="85"/>
      <c r="AR130" s="68"/>
      <c r="AS130" s="53"/>
      <c r="AT130" s="85"/>
      <c r="AU130" s="68"/>
      <c r="AV130" s="53"/>
      <c r="AW130" s="85"/>
      <c r="AX130" s="68"/>
      <c r="AY130" s="53"/>
      <c r="AZ130" s="85"/>
      <c r="BA130" s="68"/>
      <c r="BB130" s="53"/>
      <c r="BC130" s="85"/>
      <c r="BD130" s="68"/>
      <c r="BE130" s="54"/>
      <c r="BF130" s="54"/>
      <c r="BG130" s="53"/>
      <c r="BH130" s="85"/>
      <c r="BI130" s="68"/>
      <c r="BJ130" s="53"/>
      <c r="BK130" s="85"/>
      <c r="BL130" s="68"/>
      <c r="BM130" s="53"/>
      <c r="BN130" s="85"/>
      <c r="BO130" s="68"/>
      <c r="BP130" s="53"/>
      <c r="BQ130" s="85"/>
      <c r="BR130" s="68"/>
      <c r="BS130" s="53"/>
      <c r="BT130" s="85"/>
      <c r="BU130" s="68"/>
      <c r="BV130" s="53"/>
      <c r="BW130" s="85"/>
      <c r="BX130" s="68"/>
      <c r="BY130" s="53"/>
      <c r="BZ130" s="85"/>
      <c r="CA130" s="68"/>
      <c r="CB130" s="53"/>
      <c r="CC130" s="85"/>
      <c r="CD130" s="68"/>
      <c r="CE130" s="54"/>
      <c r="CF130" s="54"/>
      <c r="CG130" s="53"/>
      <c r="CH130" s="85"/>
      <c r="CI130" s="68"/>
      <c r="CJ130" s="53"/>
      <c r="CK130" s="85"/>
      <c r="CL130" s="68"/>
      <c r="CM130" s="53"/>
      <c r="CN130" s="85"/>
      <c r="CO130" s="68"/>
      <c r="CP130" s="53"/>
      <c r="CQ130" s="85"/>
      <c r="CR130" s="68"/>
      <c r="CS130" s="53"/>
      <c r="CT130" s="85"/>
      <c r="CU130" s="68"/>
      <c r="CV130" s="53"/>
      <c r="CW130" s="85"/>
      <c r="CX130" s="68"/>
      <c r="CY130" s="53"/>
      <c r="CZ130" s="85"/>
      <c r="DA130" s="68"/>
      <c r="DB130" s="53"/>
      <c r="DC130" s="85"/>
      <c r="DD130" s="68"/>
    </row>
    <row r="131" spans="1:108" x14ac:dyDescent="0.25">
      <c r="A131" s="3"/>
      <c r="C131" s="3"/>
      <c r="D131" s="206"/>
      <c r="E131" s="54"/>
      <c r="F131" s="54"/>
      <c r="G131" s="53"/>
      <c r="H131" s="85"/>
      <c r="I131" s="68"/>
      <c r="J131" s="53"/>
      <c r="K131" s="85"/>
      <c r="L131" s="68"/>
      <c r="M131" s="53"/>
      <c r="N131" s="85"/>
      <c r="O131" s="68"/>
      <c r="P131" s="53"/>
      <c r="Q131" s="85"/>
      <c r="R131" s="68"/>
      <c r="S131" s="53"/>
      <c r="T131" s="85"/>
      <c r="U131" s="68"/>
      <c r="V131" s="53"/>
      <c r="W131" s="85"/>
      <c r="X131" s="68"/>
      <c r="Y131" s="53"/>
      <c r="Z131" s="85"/>
      <c r="AA131" s="68"/>
      <c r="AB131" s="53"/>
      <c r="AC131" s="85"/>
      <c r="AD131" s="68"/>
      <c r="AE131" s="54"/>
      <c r="AF131" s="54"/>
      <c r="AG131" s="53"/>
      <c r="AH131" s="85"/>
      <c r="AI131" s="68"/>
      <c r="AJ131" s="53"/>
      <c r="AK131" s="85"/>
      <c r="AL131" s="68"/>
      <c r="AM131" s="53"/>
      <c r="AN131" s="85"/>
      <c r="AO131" s="68"/>
      <c r="AP131" s="53"/>
      <c r="AQ131" s="85"/>
      <c r="AR131" s="68"/>
      <c r="AS131" s="53"/>
      <c r="AT131" s="85"/>
      <c r="AU131" s="68"/>
      <c r="AV131" s="53"/>
      <c r="AW131" s="85"/>
      <c r="AX131" s="68"/>
      <c r="AY131" s="53"/>
      <c r="AZ131" s="85"/>
      <c r="BA131" s="68"/>
      <c r="BB131" s="53"/>
      <c r="BC131" s="85"/>
      <c r="BD131" s="68"/>
      <c r="BE131" s="54"/>
      <c r="BF131" s="54"/>
      <c r="BG131" s="53"/>
      <c r="BH131" s="85"/>
      <c r="BI131" s="68"/>
      <c r="BJ131" s="53"/>
      <c r="BK131" s="85"/>
      <c r="BL131" s="68"/>
      <c r="BM131" s="53"/>
      <c r="BN131" s="85"/>
      <c r="BO131" s="68"/>
      <c r="BP131" s="53"/>
      <c r="BQ131" s="85"/>
      <c r="BR131" s="68"/>
      <c r="BS131" s="53"/>
      <c r="BT131" s="85"/>
      <c r="BU131" s="68"/>
      <c r="BV131" s="53"/>
      <c r="BW131" s="85"/>
      <c r="BX131" s="68"/>
      <c r="BY131" s="53"/>
      <c r="BZ131" s="85"/>
      <c r="CA131" s="68"/>
      <c r="CB131" s="53"/>
      <c r="CC131" s="85"/>
      <c r="CD131" s="68"/>
      <c r="CE131" s="54"/>
      <c r="CF131" s="54"/>
      <c r="CG131" s="53"/>
      <c r="CH131" s="85"/>
      <c r="CI131" s="68"/>
      <c r="CJ131" s="53"/>
      <c r="CK131" s="85"/>
      <c r="CL131" s="68"/>
      <c r="CM131" s="53"/>
      <c r="CN131" s="85"/>
      <c r="CO131" s="68"/>
      <c r="CP131" s="53"/>
      <c r="CQ131" s="85"/>
      <c r="CR131" s="68"/>
      <c r="CS131" s="53"/>
      <c r="CT131" s="85"/>
      <c r="CU131" s="68"/>
      <c r="CV131" s="53"/>
      <c r="CW131" s="85"/>
      <c r="CX131" s="68"/>
      <c r="CY131" s="53"/>
      <c r="CZ131" s="85"/>
      <c r="DA131" s="68"/>
      <c r="DB131" s="53"/>
      <c r="DC131" s="85"/>
      <c r="DD131" s="68"/>
    </row>
    <row r="132" spans="1:108" x14ac:dyDescent="0.25">
      <c r="A132" s="3"/>
      <c r="C132" s="3"/>
      <c r="D132" s="206"/>
      <c r="E132" s="54"/>
      <c r="F132" s="54"/>
      <c r="G132" s="53"/>
      <c r="H132" s="85"/>
      <c r="I132" s="68"/>
      <c r="J132" s="53"/>
      <c r="K132" s="85"/>
      <c r="L132" s="68"/>
      <c r="M132" s="53"/>
      <c r="N132" s="85"/>
      <c r="O132" s="68"/>
      <c r="P132" s="53"/>
      <c r="Q132" s="85"/>
      <c r="R132" s="68"/>
      <c r="S132" s="53"/>
      <c r="T132" s="85"/>
      <c r="U132" s="68"/>
      <c r="V132" s="53"/>
      <c r="W132" s="85"/>
      <c r="X132" s="68"/>
      <c r="Y132" s="53"/>
      <c r="Z132" s="85"/>
      <c r="AA132" s="68"/>
      <c r="AB132" s="53"/>
      <c r="AC132" s="85"/>
      <c r="AD132" s="68"/>
      <c r="AE132" s="54"/>
      <c r="AF132" s="54"/>
      <c r="AG132" s="53"/>
      <c r="AH132" s="85"/>
      <c r="AI132" s="68"/>
      <c r="AJ132" s="53"/>
      <c r="AK132" s="85"/>
      <c r="AL132" s="68"/>
      <c r="AM132" s="53"/>
      <c r="AN132" s="85"/>
      <c r="AO132" s="68"/>
      <c r="AP132" s="53"/>
      <c r="AQ132" s="85"/>
      <c r="AR132" s="68"/>
      <c r="AS132" s="53"/>
      <c r="AT132" s="85"/>
      <c r="AU132" s="68"/>
      <c r="AV132" s="53"/>
      <c r="AW132" s="85"/>
      <c r="AX132" s="68"/>
      <c r="AY132" s="53"/>
      <c r="AZ132" s="85"/>
      <c r="BA132" s="68"/>
      <c r="BB132" s="53"/>
      <c r="BC132" s="85"/>
      <c r="BD132" s="68"/>
      <c r="BE132" s="54"/>
      <c r="BF132" s="54"/>
      <c r="BG132" s="53"/>
      <c r="BH132" s="85"/>
      <c r="BI132" s="68"/>
      <c r="BJ132" s="53"/>
      <c r="BK132" s="85"/>
      <c r="BL132" s="68"/>
      <c r="BM132" s="53"/>
      <c r="BN132" s="85"/>
      <c r="BO132" s="68"/>
      <c r="BP132" s="53"/>
      <c r="BQ132" s="85"/>
      <c r="BR132" s="68"/>
      <c r="BS132" s="53"/>
      <c r="BT132" s="85"/>
      <c r="BU132" s="68"/>
      <c r="BV132" s="53"/>
      <c r="BW132" s="85"/>
      <c r="BX132" s="68"/>
      <c r="BY132" s="53"/>
      <c r="BZ132" s="85"/>
      <c r="CA132" s="68"/>
      <c r="CB132" s="53"/>
      <c r="CC132" s="85"/>
      <c r="CD132" s="68"/>
      <c r="CE132" s="54"/>
      <c r="CF132" s="54"/>
      <c r="CG132" s="53"/>
      <c r="CH132" s="85"/>
      <c r="CI132" s="68"/>
      <c r="CJ132" s="53"/>
      <c r="CK132" s="85"/>
      <c r="CL132" s="68"/>
      <c r="CM132" s="53"/>
      <c r="CN132" s="85"/>
      <c r="CO132" s="68"/>
      <c r="CP132" s="53"/>
      <c r="CQ132" s="85"/>
      <c r="CR132" s="68"/>
      <c r="CS132" s="53"/>
      <c r="CT132" s="85"/>
      <c r="CU132" s="68"/>
      <c r="CV132" s="53"/>
      <c r="CW132" s="85"/>
      <c r="CX132" s="68"/>
      <c r="CY132" s="53"/>
      <c r="CZ132" s="85"/>
      <c r="DA132" s="68"/>
      <c r="DB132" s="53"/>
      <c r="DC132" s="85"/>
      <c r="DD132" s="68"/>
    </row>
    <row r="133" spans="1:108" x14ac:dyDescent="0.25">
      <c r="A133" s="3"/>
      <c r="C133" s="3"/>
      <c r="D133" s="206"/>
      <c r="E133" s="54"/>
      <c r="F133" s="54"/>
      <c r="G133" s="53"/>
      <c r="H133" s="85"/>
      <c r="I133" s="68"/>
      <c r="J133" s="53"/>
      <c r="K133" s="85"/>
      <c r="L133" s="68"/>
      <c r="M133" s="53"/>
      <c r="N133" s="85"/>
      <c r="O133" s="68"/>
      <c r="P133" s="53"/>
      <c r="Q133" s="85"/>
      <c r="R133" s="68"/>
      <c r="S133" s="53"/>
      <c r="T133" s="85"/>
      <c r="U133" s="68"/>
      <c r="V133" s="53"/>
      <c r="W133" s="85"/>
      <c r="X133" s="68"/>
      <c r="Y133" s="53"/>
      <c r="Z133" s="85"/>
      <c r="AA133" s="68"/>
      <c r="AB133" s="53"/>
      <c r="AC133" s="85"/>
      <c r="AD133" s="68"/>
      <c r="AE133" s="54"/>
      <c r="AF133" s="54"/>
      <c r="AG133" s="53"/>
      <c r="AH133" s="85"/>
      <c r="AI133" s="68"/>
      <c r="AJ133" s="53"/>
      <c r="AK133" s="85"/>
      <c r="AL133" s="68"/>
      <c r="AM133" s="53"/>
      <c r="AN133" s="85"/>
      <c r="AO133" s="68"/>
      <c r="AP133" s="53"/>
      <c r="AQ133" s="85"/>
      <c r="AR133" s="68"/>
      <c r="AS133" s="53"/>
      <c r="AT133" s="85"/>
      <c r="AU133" s="68"/>
      <c r="AV133" s="53"/>
      <c r="AW133" s="85"/>
      <c r="AX133" s="68"/>
      <c r="AY133" s="53"/>
      <c r="AZ133" s="85"/>
      <c r="BA133" s="68"/>
      <c r="BB133" s="53"/>
      <c r="BC133" s="85"/>
      <c r="BD133" s="68"/>
      <c r="BE133" s="54"/>
      <c r="BF133" s="54"/>
      <c r="BG133" s="53"/>
      <c r="BH133" s="85"/>
      <c r="BI133" s="68"/>
      <c r="BJ133" s="53"/>
      <c r="BK133" s="85"/>
      <c r="BL133" s="68"/>
      <c r="BM133" s="53"/>
      <c r="BN133" s="85"/>
      <c r="BO133" s="68"/>
      <c r="BP133" s="53"/>
      <c r="BQ133" s="85"/>
      <c r="BR133" s="68"/>
      <c r="BS133" s="53"/>
      <c r="BT133" s="85"/>
      <c r="BU133" s="68"/>
      <c r="BV133" s="53"/>
      <c r="BW133" s="85"/>
      <c r="BX133" s="68"/>
      <c r="BY133" s="53"/>
      <c r="BZ133" s="85"/>
      <c r="CA133" s="68"/>
      <c r="CB133" s="53"/>
      <c r="CC133" s="85"/>
      <c r="CD133" s="68"/>
      <c r="CE133" s="54"/>
      <c r="CF133" s="54"/>
      <c r="CG133" s="53"/>
      <c r="CH133" s="85"/>
      <c r="CI133" s="68"/>
      <c r="CJ133" s="53"/>
      <c r="CK133" s="85"/>
      <c r="CL133" s="68"/>
      <c r="CM133" s="53"/>
      <c r="CN133" s="85"/>
      <c r="CO133" s="68"/>
      <c r="CP133" s="53"/>
      <c r="CQ133" s="85"/>
      <c r="CR133" s="68"/>
      <c r="CS133" s="53"/>
      <c r="CT133" s="85"/>
      <c r="CU133" s="68"/>
      <c r="CV133" s="53"/>
      <c r="CW133" s="85"/>
      <c r="CX133" s="68"/>
      <c r="CY133" s="53"/>
      <c r="CZ133" s="85"/>
      <c r="DA133" s="68"/>
      <c r="DB133" s="53"/>
      <c r="DC133" s="85"/>
      <c r="DD133" s="68"/>
    </row>
    <row r="134" spans="1:108" x14ac:dyDescent="0.25">
      <c r="A134" s="3"/>
      <c r="C134" s="3"/>
      <c r="D134" s="206"/>
      <c r="E134" s="54"/>
      <c r="F134" s="54"/>
      <c r="G134" s="53"/>
      <c r="H134" s="85"/>
      <c r="I134" s="68"/>
      <c r="J134" s="53"/>
      <c r="K134" s="85"/>
      <c r="L134" s="68"/>
      <c r="M134" s="53"/>
      <c r="N134" s="85"/>
      <c r="O134" s="68"/>
      <c r="P134" s="53"/>
      <c r="Q134" s="85"/>
      <c r="R134" s="68"/>
      <c r="S134" s="53"/>
      <c r="T134" s="85"/>
      <c r="U134" s="68"/>
      <c r="V134" s="53"/>
      <c r="W134" s="85"/>
      <c r="X134" s="68"/>
      <c r="Y134" s="53"/>
      <c r="Z134" s="85"/>
      <c r="AA134" s="68"/>
      <c r="AB134" s="53"/>
      <c r="AC134" s="85"/>
      <c r="AD134" s="68"/>
      <c r="AE134" s="54"/>
      <c r="AF134" s="54"/>
      <c r="AG134" s="53"/>
      <c r="AH134" s="85"/>
      <c r="AI134" s="68"/>
      <c r="AJ134" s="53"/>
      <c r="AK134" s="85"/>
      <c r="AL134" s="68"/>
      <c r="AM134" s="53"/>
      <c r="AN134" s="85"/>
      <c r="AO134" s="68"/>
      <c r="AP134" s="53"/>
      <c r="AQ134" s="85"/>
      <c r="AR134" s="68"/>
      <c r="AS134" s="53"/>
      <c r="AT134" s="85"/>
      <c r="AU134" s="68"/>
      <c r="AV134" s="53"/>
      <c r="AW134" s="85"/>
      <c r="AX134" s="68"/>
      <c r="AY134" s="53"/>
      <c r="AZ134" s="85"/>
      <c r="BA134" s="68"/>
      <c r="BB134" s="53"/>
      <c r="BC134" s="85"/>
      <c r="BD134" s="68"/>
      <c r="BE134" s="54"/>
      <c r="BF134" s="54"/>
      <c r="BG134" s="53"/>
      <c r="BH134" s="85"/>
      <c r="BI134" s="68"/>
      <c r="BJ134" s="53"/>
      <c r="BK134" s="85"/>
      <c r="BL134" s="68"/>
      <c r="BM134" s="53"/>
      <c r="BN134" s="85"/>
      <c r="BO134" s="68"/>
      <c r="BP134" s="53"/>
      <c r="BQ134" s="85"/>
      <c r="BR134" s="68"/>
      <c r="BS134" s="53"/>
      <c r="BT134" s="85"/>
      <c r="BU134" s="68"/>
      <c r="BV134" s="53"/>
      <c r="BW134" s="85"/>
      <c r="BX134" s="68"/>
      <c r="BY134" s="53"/>
      <c r="BZ134" s="85"/>
      <c r="CA134" s="68"/>
      <c r="CB134" s="53"/>
      <c r="CC134" s="85"/>
      <c r="CD134" s="68"/>
      <c r="CE134" s="54"/>
      <c r="CF134" s="54"/>
      <c r="CG134" s="53"/>
      <c r="CH134" s="85"/>
      <c r="CI134" s="68"/>
      <c r="CJ134" s="53"/>
      <c r="CK134" s="85"/>
      <c r="CL134" s="68"/>
      <c r="CM134" s="53"/>
      <c r="CN134" s="85"/>
      <c r="CO134" s="68"/>
      <c r="CP134" s="53"/>
      <c r="CQ134" s="85"/>
      <c r="CR134" s="68"/>
      <c r="CS134" s="53"/>
      <c r="CT134" s="85"/>
      <c r="CU134" s="68"/>
      <c r="CV134" s="53"/>
      <c r="CW134" s="85"/>
      <c r="CX134" s="68"/>
      <c r="CY134" s="53"/>
      <c r="CZ134" s="85"/>
      <c r="DA134" s="68"/>
      <c r="DB134" s="53"/>
      <c r="DC134" s="85"/>
      <c r="DD134" s="68"/>
    </row>
    <row r="135" spans="1:108" x14ac:dyDescent="0.25">
      <c r="A135" s="3"/>
      <c r="C135" s="3"/>
      <c r="D135" s="206"/>
      <c r="E135" s="54"/>
      <c r="F135" s="54"/>
      <c r="G135" s="53"/>
      <c r="H135" s="85"/>
      <c r="I135" s="68"/>
      <c r="J135" s="53"/>
      <c r="K135" s="85"/>
      <c r="L135" s="68"/>
      <c r="M135" s="53"/>
      <c r="N135" s="85"/>
      <c r="O135" s="68"/>
      <c r="P135" s="53"/>
      <c r="Q135" s="85"/>
      <c r="R135" s="68"/>
      <c r="S135" s="53"/>
      <c r="T135" s="85"/>
      <c r="U135" s="68"/>
      <c r="V135" s="53"/>
      <c r="W135" s="85"/>
      <c r="X135" s="68"/>
      <c r="Y135" s="53"/>
      <c r="Z135" s="85"/>
      <c r="AA135" s="68"/>
      <c r="AB135" s="53"/>
      <c r="AC135" s="85"/>
      <c r="AD135" s="68"/>
      <c r="AE135" s="54"/>
      <c r="AF135" s="54"/>
      <c r="AG135" s="53"/>
      <c r="AH135" s="85"/>
      <c r="AI135" s="68"/>
      <c r="AJ135" s="53"/>
      <c r="AK135" s="85"/>
      <c r="AL135" s="68"/>
      <c r="AM135" s="53"/>
      <c r="AN135" s="85"/>
      <c r="AO135" s="68"/>
      <c r="AP135" s="53"/>
      <c r="AQ135" s="85"/>
      <c r="AR135" s="68"/>
      <c r="AS135" s="53"/>
      <c r="AT135" s="85"/>
      <c r="AU135" s="68"/>
      <c r="AV135" s="53"/>
      <c r="AW135" s="85"/>
      <c r="AX135" s="68"/>
      <c r="AY135" s="53"/>
      <c r="AZ135" s="85"/>
      <c r="BA135" s="68"/>
      <c r="BB135" s="53"/>
      <c r="BC135" s="85"/>
      <c r="BD135" s="68"/>
      <c r="BE135" s="54"/>
      <c r="BF135" s="54"/>
      <c r="BG135" s="53"/>
      <c r="BH135" s="85"/>
      <c r="BI135" s="68"/>
      <c r="BJ135" s="53"/>
      <c r="BK135" s="85"/>
      <c r="BL135" s="68"/>
      <c r="BM135" s="53"/>
      <c r="BN135" s="85"/>
      <c r="BO135" s="68"/>
      <c r="BP135" s="53"/>
      <c r="BQ135" s="85"/>
      <c r="BR135" s="68"/>
      <c r="BS135" s="53"/>
      <c r="BT135" s="85"/>
      <c r="BU135" s="68"/>
      <c r="BV135" s="53"/>
      <c r="BW135" s="85"/>
      <c r="BX135" s="68"/>
      <c r="BY135" s="53"/>
      <c r="BZ135" s="85"/>
      <c r="CA135" s="68"/>
      <c r="CB135" s="53"/>
      <c r="CC135" s="85"/>
      <c r="CD135" s="68"/>
      <c r="CE135" s="54"/>
      <c r="CF135" s="54"/>
      <c r="CG135" s="53"/>
      <c r="CH135" s="85"/>
      <c r="CI135" s="68"/>
      <c r="CJ135" s="53"/>
      <c r="CK135" s="85"/>
      <c r="CL135" s="68"/>
      <c r="CM135" s="53"/>
      <c r="CN135" s="85"/>
      <c r="CO135" s="68"/>
      <c r="CP135" s="53"/>
      <c r="CQ135" s="85"/>
      <c r="CR135" s="68"/>
      <c r="CS135" s="53"/>
      <c r="CT135" s="85"/>
      <c r="CU135" s="68"/>
      <c r="CV135" s="53"/>
      <c r="CW135" s="85"/>
      <c r="CX135" s="68"/>
      <c r="CY135" s="53"/>
      <c r="CZ135" s="85"/>
      <c r="DA135" s="68"/>
      <c r="DB135" s="53"/>
      <c r="DC135" s="85"/>
      <c r="DD135" s="68"/>
    </row>
    <row r="136" spans="1:108" x14ac:dyDescent="0.25">
      <c r="A136" s="3"/>
      <c r="C136" s="3"/>
      <c r="D136" s="206"/>
      <c r="E136" s="54"/>
      <c r="F136" s="54"/>
      <c r="G136" s="53"/>
      <c r="H136" s="85"/>
      <c r="I136" s="68"/>
      <c r="J136" s="53"/>
      <c r="K136" s="85"/>
      <c r="L136" s="68"/>
      <c r="M136" s="53"/>
      <c r="N136" s="85"/>
      <c r="O136" s="68"/>
      <c r="P136" s="53"/>
      <c r="Q136" s="85"/>
      <c r="R136" s="68"/>
      <c r="S136" s="53"/>
      <c r="T136" s="85"/>
      <c r="U136" s="68"/>
      <c r="V136" s="53"/>
      <c r="W136" s="85"/>
      <c r="X136" s="68"/>
      <c r="Y136" s="53"/>
      <c r="Z136" s="85"/>
      <c r="AA136" s="68"/>
      <c r="AB136" s="53"/>
      <c r="AC136" s="85"/>
      <c r="AD136" s="68"/>
      <c r="AE136" s="54"/>
      <c r="AF136" s="54"/>
      <c r="AG136" s="53"/>
      <c r="AH136" s="85"/>
      <c r="AI136" s="68"/>
      <c r="AJ136" s="53"/>
      <c r="AK136" s="85"/>
      <c r="AL136" s="68"/>
      <c r="AM136" s="53"/>
      <c r="AN136" s="85"/>
      <c r="AO136" s="68"/>
      <c r="AP136" s="53"/>
      <c r="AQ136" s="85"/>
      <c r="AR136" s="68"/>
      <c r="AS136" s="53"/>
      <c r="AT136" s="85"/>
      <c r="AU136" s="68"/>
      <c r="AV136" s="53"/>
      <c r="AW136" s="85"/>
      <c r="AX136" s="68"/>
      <c r="AY136" s="53"/>
      <c r="AZ136" s="85"/>
      <c r="BA136" s="68"/>
      <c r="BB136" s="53"/>
      <c r="BC136" s="85"/>
      <c r="BD136" s="68"/>
      <c r="BE136" s="54"/>
      <c r="BF136" s="54"/>
      <c r="BG136" s="53"/>
      <c r="BH136" s="85"/>
      <c r="BI136" s="68"/>
      <c r="BJ136" s="53"/>
      <c r="BK136" s="85"/>
      <c r="BL136" s="68"/>
      <c r="BM136" s="53"/>
      <c r="BN136" s="85"/>
      <c r="BO136" s="68"/>
      <c r="BP136" s="53"/>
      <c r="BQ136" s="85"/>
      <c r="BR136" s="68"/>
      <c r="BS136" s="53"/>
      <c r="BT136" s="85"/>
      <c r="BU136" s="68"/>
      <c r="BV136" s="53"/>
      <c r="BW136" s="85"/>
      <c r="BX136" s="68"/>
      <c r="BY136" s="53"/>
      <c r="BZ136" s="85"/>
      <c r="CA136" s="68"/>
      <c r="CB136" s="53"/>
      <c r="CC136" s="85"/>
      <c r="CD136" s="68"/>
      <c r="CE136" s="54"/>
      <c r="CF136" s="54"/>
      <c r="CG136" s="53"/>
      <c r="CH136" s="85"/>
      <c r="CI136" s="68"/>
      <c r="CJ136" s="53"/>
      <c r="CK136" s="85"/>
      <c r="CL136" s="68"/>
      <c r="CM136" s="53"/>
      <c r="CN136" s="85"/>
      <c r="CO136" s="68"/>
      <c r="CP136" s="53"/>
      <c r="CQ136" s="85"/>
      <c r="CR136" s="68"/>
      <c r="CS136" s="53"/>
      <c r="CT136" s="85"/>
      <c r="CU136" s="68"/>
      <c r="CV136" s="53"/>
      <c r="CW136" s="85"/>
      <c r="CX136" s="68"/>
      <c r="CY136" s="53"/>
      <c r="CZ136" s="85"/>
      <c r="DA136" s="68"/>
      <c r="DB136" s="53"/>
      <c r="DC136" s="85"/>
      <c r="DD136" s="68"/>
    </row>
    <row r="137" spans="1:108" x14ac:dyDescent="0.25">
      <c r="A137" s="3"/>
      <c r="C137" s="3"/>
      <c r="D137" s="206"/>
      <c r="E137" s="54"/>
      <c r="F137" s="54"/>
      <c r="G137" s="53"/>
      <c r="H137" s="85"/>
      <c r="I137" s="68"/>
      <c r="J137" s="53"/>
      <c r="K137" s="85"/>
      <c r="L137" s="68"/>
      <c r="M137" s="53"/>
      <c r="N137" s="85"/>
      <c r="O137" s="68"/>
      <c r="P137" s="53"/>
      <c r="Q137" s="85"/>
      <c r="R137" s="68"/>
      <c r="S137" s="53"/>
      <c r="T137" s="85"/>
      <c r="U137" s="68"/>
      <c r="V137" s="53"/>
      <c r="W137" s="85"/>
      <c r="X137" s="68"/>
      <c r="Y137" s="53"/>
      <c r="Z137" s="85"/>
      <c r="AA137" s="68"/>
      <c r="AB137" s="53"/>
      <c r="AC137" s="85"/>
      <c r="AD137" s="68"/>
      <c r="AE137" s="54"/>
      <c r="AF137" s="54"/>
      <c r="AG137" s="53"/>
      <c r="AH137" s="85"/>
      <c r="AI137" s="68"/>
      <c r="AJ137" s="53"/>
      <c r="AK137" s="85"/>
      <c r="AL137" s="68"/>
      <c r="AM137" s="53"/>
      <c r="AN137" s="85"/>
      <c r="AO137" s="68"/>
      <c r="AP137" s="53"/>
      <c r="AQ137" s="85"/>
      <c r="AR137" s="68"/>
      <c r="AS137" s="53"/>
      <c r="AT137" s="85"/>
      <c r="AU137" s="68"/>
      <c r="AV137" s="53"/>
      <c r="AW137" s="85"/>
      <c r="AX137" s="68"/>
      <c r="AY137" s="53"/>
      <c r="AZ137" s="85"/>
      <c r="BA137" s="68"/>
      <c r="BB137" s="53"/>
      <c r="BC137" s="85"/>
      <c r="BD137" s="68"/>
      <c r="BE137" s="54"/>
      <c r="BF137" s="54"/>
      <c r="BG137" s="53"/>
      <c r="BH137" s="85"/>
      <c r="BI137" s="68"/>
      <c r="BJ137" s="53"/>
      <c r="BK137" s="85"/>
      <c r="BL137" s="68"/>
      <c r="BM137" s="53"/>
      <c r="BN137" s="85"/>
      <c r="BO137" s="68"/>
      <c r="BP137" s="53"/>
      <c r="BQ137" s="85"/>
      <c r="BR137" s="68"/>
      <c r="BS137" s="53"/>
      <c r="BT137" s="85"/>
      <c r="BU137" s="68"/>
      <c r="BV137" s="53"/>
      <c r="BW137" s="85"/>
      <c r="BX137" s="68"/>
      <c r="BY137" s="53"/>
      <c r="BZ137" s="85"/>
      <c r="CA137" s="68"/>
      <c r="CB137" s="53"/>
      <c r="CC137" s="85"/>
      <c r="CD137" s="68"/>
      <c r="CE137" s="54"/>
      <c r="CF137" s="54"/>
      <c r="CG137" s="53"/>
      <c r="CH137" s="85"/>
      <c r="CI137" s="68"/>
      <c r="CJ137" s="53"/>
      <c r="CK137" s="85"/>
      <c r="CL137" s="68"/>
      <c r="CM137" s="53"/>
      <c r="CN137" s="85"/>
      <c r="CO137" s="68"/>
      <c r="CP137" s="53"/>
      <c r="CQ137" s="85"/>
      <c r="CR137" s="68"/>
      <c r="CS137" s="53"/>
      <c r="CT137" s="85"/>
      <c r="CU137" s="68"/>
      <c r="CV137" s="53"/>
      <c r="CW137" s="85"/>
      <c r="CX137" s="68"/>
      <c r="CY137" s="53"/>
      <c r="CZ137" s="85"/>
      <c r="DA137" s="68"/>
      <c r="DB137" s="53"/>
      <c r="DC137" s="85"/>
      <c r="DD137" s="68"/>
    </row>
    <row r="138" spans="1:108" x14ac:dyDescent="0.25">
      <c r="A138" s="3"/>
      <c r="C138" s="3"/>
      <c r="D138" s="206"/>
      <c r="E138" s="54"/>
      <c r="F138" s="54"/>
      <c r="G138" s="53"/>
      <c r="H138" s="85"/>
      <c r="I138" s="68"/>
      <c r="J138" s="53"/>
      <c r="K138" s="85"/>
      <c r="L138" s="68"/>
      <c r="M138" s="53"/>
      <c r="N138" s="85"/>
      <c r="O138" s="68"/>
      <c r="P138" s="53"/>
      <c r="Q138" s="85"/>
      <c r="R138" s="68"/>
      <c r="S138" s="53"/>
      <c r="T138" s="85"/>
      <c r="U138" s="68"/>
      <c r="V138" s="53"/>
      <c r="W138" s="85"/>
      <c r="X138" s="68"/>
      <c r="Y138" s="53"/>
      <c r="Z138" s="85"/>
      <c r="AA138" s="68"/>
      <c r="AB138" s="53"/>
      <c r="AC138" s="85"/>
      <c r="AD138" s="68"/>
      <c r="AE138" s="54"/>
      <c r="AF138" s="54"/>
      <c r="AG138" s="53"/>
      <c r="AH138" s="85"/>
      <c r="AI138" s="68"/>
      <c r="AJ138" s="53"/>
      <c r="AK138" s="85"/>
      <c r="AL138" s="68"/>
      <c r="AM138" s="53"/>
      <c r="AN138" s="85"/>
      <c r="AO138" s="68"/>
      <c r="AP138" s="53"/>
      <c r="AQ138" s="85"/>
      <c r="AR138" s="68"/>
      <c r="AS138" s="53"/>
      <c r="AT138" s="85"/>
      <c r="AU138" s="68"/>
      <c r="AV138" s="53"/>
      <c r="AW138" s="85"/>
      <c r="AX138" s="68"/>
      <c r="AY138" s="53"/>
      <c r="AZ138" s="85"/>
      <c r="BA138" s="68"/>
      <c r="BB138" s="53"/>
      <c r="BC138" s="85"/>
      <c r="BD138" s="68"/>
      <c r="BE138" s="54"/>
      <c r="BF138" s="54"/>
      <c r="BG138" s="53"/>
      <c r="BH138" s="85"/>
      <c r="BI138" s="68"/>
      <c r="BJ138" s="53"/>
      <c r="BK138" s="85"/>
      <c r="BL138" s="68"/>
      <c r="BM138" s="53"/>
      <c r="BN138" s="85"/>
      <c r="BO138" s="68"/>
      <c r="BP138" s="53"/>
      <c r="BQ138" s="85"/>
      <c r="BR138" s="68"/>
      <c r="BS138" s="53"/>
      <c r="BT138" s="85"/>
      <c r="BU138" s="68"/>
      <c r="BV138" s="53"/>
      <c r="BW138" s="85"/>
      <c r="BX138" s="68"/>
      <c r="BY138" s="53"/>
      <c r="BZ138" s="85"/>
      <c r="CA138" s="68"/>
      <c r="CB138" s="53"/>
      <c r="CC138" s="85"/>
      <c r="CD138" s="68"/>
      <c r="CE138" s="54"/>
      <c r="CF138" s="54"/>
      <c r="CG138" s="53"/>
      <c r="CH138" s="85"/>
      <c r="CI138" s="68"/>
      <c r="CJ138" s="53"/>
      <c r="CK138" s="85"/>
      <c r="CL138" s="68"/>
      <c r="CM138" s="53"/>
      <c r="CN138" s="85"/>
      <c r="CO138" s="68"/>
      <c r="CP138" s="53"/>
      <c r="CQ138" s="85"/>
      <c r="CR138" s="68"/>
      <c r="CS138" s="53"/>
      <c r="CT138" s="85"/>
      <c r="CU138" s="68"/>
      <c r="CV138" s="53"/>
      <c r="CW138" s="85"/>
      <c r="CX138" s="68"/>
      <c r="CY138" s="53"/>
      <c r="CZ138" s="85"/>
      <c r="DA138" s="68"/>
      <c r="DB138" s="53"/>
      <c r="DC138" s="85"/>
      <c r="DD138" s="68"/>
    </row>
    <row r="139" spans="1:108" x14ac:dyDescent="0.25">
      <c r="A139" s="3"/>
      <c r="C139" s="3"/>
      <c r="D139" s="206"/>
      <c r="E139" s="54"/>
      <c r="F139" s="54"/>
      <c r="G139" s="53"/>
      <c r="H139" s="85"/>
      <c r="I139" s="68"/>
      <c r="J139" s="53"/>
      <c r="K139" s="85"/>
      <c r="L139" s="68"/>
      <c r="M139" s="53"/>
      <c r="N139" s="85"/>
      <c r="O139" s="68"/>
      <c r="P139" s="53"/>
      <c r="Q139" s="85"/>
      <c r="R139" s="68"/>
      <c r="S139" s="53"/>
      <c r="T139" s="85"/>
      <c r="U139" s="68"/>
      <c r="V139" s="53"/>
      <c r="W139" s="85"/>
      <c r="X139" s="68"/>
      <c r="Y139" s="53"/>
      <c r="Z139" s="85"/>
      <c r="AA139" s="68"/>
      <c r="AB139" s="53"/>
      <c r="AC139" s="85"/>
      <c r="AD139" s="68"/>
      <c r="AE139" s="54"/>
      <c r="AF139" s="54"/>
      <c r="AG139" s="53"/>
      <c r="AH139" s="85"/>
      <c r="AI139" s="68"/>
      <c r="AJ139" s="53"/>
      <c r="AK139" s="85"/>
      <c r="AL139" s="68"/>
      <c r="AM139" s="53"/>
      <c r="AN139" s="85"/>
      <c r="AO139" s="68"/>
      <c r="AP139" s="53"/>
      <c r="AQ139" s="85"/>
      <c r="AR139" s="68"/>
      <c r="AS139" s="53"/>
      <c r="AT139" s="85"/>
      <c r="AU139" s="68"/>
      <c r="AV139" s="53"/>
      <c r="AW139" s="85"/>
      <c r="AX139" s="68"/>
      <c r="AY139" s="53"/>
      <c r="AZ139" s="85"/>
      <c r="BA139" s="68"/>
      <c r="BB139" s="53"/>
      <c r="BC139" s="85"/>
      <c r="BD139" s="68"/>
      <c r="BE139" s="54"/>
      <c r="BF139" s="54"/>
      <c r="BG139" s="53"/>
      <c r="BH139" s="85"/>
      <c r="BI139" s="68"/>
      <c r="BJ139" s="53"/>
      <c r="BK139" s="85"/>
      <c r="BL139" s="68"/>
      <c r="BM139" s="53"/>
      <c r="BN139" s="85"/>
      <c r="BO139" s="68"/>
      <c r="BP139" s="53"/>
      <c r="BQ139" s="85"/>
      <c r="BR139" s="68"/>
      <c r="BS139" s="53"/>
      <c r="BT139" s="85"/>
      <c r="BU139" s="68"/>
      <c r="BV139" s="53"/>
      <c r="BW139" s="85"/>
      <c r="BX139" s="68"/>
      <c r="BY139" s="53"/>
      <c r="BZ139" s="85"/>
      <c r="CA139" s="68"/>
      <c r="CB139" s="53"/>
      <c r="CC139" s="85"/>
      <c r="CD139" s="68"/>
      <c r="CE139" s="54"/>
      <c r="CF139" s="54"/>
      <c r="CG139" s="53"/>
      <c r="CH139" s="85"/>
      <c r="CI139" s="68"/>
      <c r="CJ139" s="53"/>
      <c r="CK139" s="85"/>
      <c r="CL139" s="68"/>
      <c r="CM139" s="53"/>
      <c r="CN139" s="85"/>
      <c r="CO139" s="68"/>
      <c r="CP139" s="53"/>
      <c r="CQ139" s="85"/>
      <c r="CR139" s="68"/>
      <c r="CS139" s="53"/>
      <c r="CT139" s="85"/>
      <c r="CU139" s="68"/>
      <c r="CV139" s="53"/>
      <c r="CW139" s="85"/>
      <c r="CX139" s="68"/>
      <c r="CY139" s="53"/>
      <c r="CZ139" s="85"/>
      <c r="DA139" s="68"/>
      <c r="DB139" s="53"/>
      <c r="DC139" s="85"/>
      <c r="DD139" s="68"/>
    </row>
    <row r="140" spans="1:108" x14ac:dyDescent="0.25">
      <c r="A140" s="3"/>
      <c r="C140" s="3"/>
      <c r="D140" s="206"/>
      <c r="E140" s="54"/>
      <c r="F140" s="54"/>
      <c r="G140" s="53"/>
      <c r="H140" s="85"/>
      <c r="I140" s="68"/>
      <c r="J140" s="53"/>
      <c r="K140" s="85"/>
      <c r="L140" s="68"/>
      <c r="M140" s="53"/>
      <c r="N140" s="85"/>
      <c r="O140" s="68"/>
      <c r="P140" s="53"/>
      <c r="Q140" s="85"/>
      <c r="R140" s="68"/>
      <c r="S140" s="53"/>
      <c r="T140" s="85"/>
      <c r="U140" s="68"/>
      <c r="V140" s="53"/>
      <c r="W140" s="85"/>
      <c r="X140" s="68"/>
      <c r="Y140" s="53"/>
      <c r="Z140" s="85"/>
      <c r="AA140" s="68"/>
      <c r="AB140" s="53"/>
      <c r="AC140" s="85"/>
      <c r="AD140" s="68"/>
      <c r="AE140" s="54"/>
      <c r="AF140" s="54"/>
      <c r="AG140" s="53"/>
      <c r="AH140" s="85"/>
      <c r="AI140" s="68"/>
      <c r="AJ140" s="53"/>
      <c r="AK140" s="85"/>
      <c r="AL140" s="68"/>
      <c r="AM140" s="53"/>
      <c r="AN140" s="85"/>
      <c r="AO140" s="68"/>
      <c r="AP140" s="53"/>
      <c r="AQ140" s="85"/>
      <c r="AR140" s="68"/>
      <c r="AS140" s="53"/>
      <c r="AT140" s="85"/>
      <c r="AU140" s="68"/>
      <c r="AV140" s="53"/>
      <c r="AW140" s="85"/>
      <c r="AX140" s="68"/>
      <c r="AY140" s="53"/>
      <c r="AZ140" s="85"/>
      <c r="BA140" s="68"/>
      <c r="BB140" s="53"/>
      <c r="BC140" s="85"/>
      <c r="BD140" s="68"/>
      <c r="BE140" s="54"/>
      <c r="BF140" s="54"/>
      <c r="BG140" s="53"/>
      <c r="BH140" s="85"/>
      <c r="BI140" s="68"/>
      <c r="BJ140" s="53"/>
      <c r="BK140" s="85"/>
      <c r="BL140" s="68"/>
      <c r="BM140" s="53"/>
      <c r="BN140" s="85"/>
      <c r="BO140" s="68"/>
      <c r="BP140" s="53"/>
      <c r="BQ140" s="85"/>
      <c r="BR140" s="68"/>
      <c r="BS140" s="53"/>
      <c r="BT140" s="85"/>
      <c r="BU140" s="68"/>
      <c r="BV140" s="53"/>
      <c r="BW140" s="85"/>
      <c r="BX140" s="68"/>
      <c r="BY140" s="53"/>
      <c r="BZ140" s="85"/>
      <c r="CA140" s="68"/>
      <c r="CB140" s="53"/>
      <c r="CC140" s="85"/>
      <c r="CD140" s="68"/>
      <c r="CE140" s="54"/>
      <c r="CF140" s="54"/>
      <c r="CG140" s="53"/>
      <c r="CH140" s="85"/>
      <c r="CI140" s="68"/>
      <c r="CJ140" s="53"/>
      <c r="CK140" s="85"/>
      <c r="CL140" s="68"/>
      <c r="CM140" s="53"/>
      <c r="CN140" s="85"/>
      <c r="CO140" s="68"/>
      <c r="CP140" s="53"/>
      <c r="CQ140" s="85"/>
      <c r="CR140" s="68"/>
      <c r="CS140" s="53"/>
      <c r="CT140" s="85"/>
      <c r="CU140" s="68"/>
      <c r="CV140" s="53"/>
      <c r="CW140" s="85"/>
      <c r="CX140" s="68"/>
      <c r="CY140" s="53"/>
      <c r="CZ140" s="85"/>
      <c r="DA140" s="68"/>
      <c r="DB140" s="53"/>
      <c r="DC140" s="85"/>
      <c r="DD140" s="68"/>
    </row>
    <row r="141" spans="1:108" x14ac:dyDescent="0.25">
      <c r="A141" s="3"/>
      <c r="C141" s="3"/>
      <c r="D141" s="206"/>
      <c r="E141" s="54"/>
      <c r="F141" s="54"/>
      <c r="G141" s="53"/>
      <c r="H141" s="85"/>
      <c r="I141" s="68"/>
      <c r="J141" s="53"/>
      <c r="K141" s="85"/>
      <c r="L141" s="68"/>
      <c r="M141" s="53"/>
      <c r="N141" s="85"/>
      <c r="O141" s="68"/>
      <c r="P141" s="53"/>
      <c r="Q141" s="85"/>
      <c r="R141" s="68"/>
      <c r="S141" s="53"/>
      <c r="T141" s="85"/>
      <c r="U141" s="68"/>
      <c r="V141" s="53"/>
      <c r="W141" s="85"/>
      <c r="X141" s="68"/>
      <c r="Y141" s="53"/>
      <c r="Z141" s="85"/>
      <c r="AA141" s="68"/>
      <c r="AB141" s="53"/>
      <c r="AC141" s="85"/>
      <c r="AD141" s="68"/>
      <c r="AE141" s="54"/>
      <c r="AF141" s="54"/>
      <c r="AG141" s="53"/>
      <c r="AH141" s="85"/>
      <c r="AI141" s="68"/>
      <c r="AJ141" s="53"/>
      <c r="AK141" s="85"/>
      <c r="AL141" s="68"/>
      <c r="AM141" s="53"/>
      <c r="AN141" s="85"/>
      <c r="AO141" s="68"/>
      <c r="AP141" s="53"/>
      <c r="AQ141" s="85"/>
      <c r="AR141" s="68"/>
      <c r="AS141" s="53"/>
      <c r="AT141" s="85"/>
      <c r="AU141" s="68"/>
      <c r="AV141" s="53"/>
      <c r="AW141" s="85"/>
      <c r="AX141" s="68"/>
      <c r="AY141" s="53"/>
      <c r="AZ141" s="85"/>
      <c r="BA141" s="68"/>
      <c r="BB141" s="53"/>
      <c r="BC141" s="85"/>
      <c r="BD141" s="68"/>
      <c r="BE141" s="54"/>
      <c r="BF141" s="54"/>
      <c r="BG141" s="53"/>
      <c r="BH141" s="85"/>
      <c r="BI141" s="68"/>
      <c r="BJ141" s="53"/>
      <c r="BK141" s="85"/>
      <c r="BL141" s="68"/>
      <c r="BM141" s="53"/>
      <c r="BN141" s="85"/>
      <c r="BO141" s="68"/>
      <c r="BP141" s="53"/>
      <c r="BQ141" s="85"/>
      <c r="BR141" s="68"/>
      <c r="BS141" s="53"/>
      <c r="BT141" s="85"/>
      <c r="BU141" s="68"/>
      <c r="BV141" s="53"/>
      <c r="BW141" s="85"/>
      <c r="BX141" s="68"/>
      <c r="BY141" s="53"/>
      <c r="BZ141" s="85"/>
      <c r="CA141" s="68"/>
      <c r="CB141" s="53"/>
      <c r="CC141" s="85"/>
      <c r="CD141" s="68"/>
      <c r="CE141" s="54"/>
      <c r="CF141" s="54"/>
      <c r="CG141" s="53"/>
      <c r="CH141" s="85"/>
      <c r="CI141" s="68"/>
      <c r="CJ141" s="53"/>
      <c r="CK141" s="85"/>
      <c r="CL141" s="68"/>
      <c r="CM141" s="53"/>
      <c r="CN141" s="85"/>
      <c r="CO141" s="68"/>
      <c r="CP141" s="53"/>
      <c r="CQ141" s="85"/>
      <c r="CR141" s="68"/>
      <c r="CS141" s="53"/>
      <c r="CT141" s="85"/>
      <c r="CU141" s="68"/>
      <c r="CV141" s="53"/>
      <c r="CW141" s="85"/>
      <c r="CX141" s="68"/>
      <c r="CY141" s="53"/>
      <c r="CZ141" s="85"/>
      <c r="DA141" s="68"/>
      <c r="DB141" s="53"/>
      <c r="DC141" s="85"/>
      <c r="DD141" s="68"/>
    </row>
    <row r="142" spans="1:108" x14ac:dyDescent="0.25">
      <c r="A142" s="3"/>
      <c r="C142" s="3"/>
      <c r="D142" s="206"/>
      <c r="E142" s="54"/>
      <c r="F142" s="54"/>
      <c r="G142" s="53"/>
      <c r="H142" s="85"/>
      <c r="I142" s="68"/>
      <c r="J142" s="53"/>
      <c r="K142" s="85"/>
      <c r="L142" s="68"/>
      <c r="M142" s="53"/>
      <c r="N142" s="85"/>
      <c r="O142" s="68"/>
      <c r="P142" s="53"/>
      <c r="Q142" s="85"/>
      <c r="R142" s="68"/>
      <c r="S142" s="53"/>
      <c r="T142" s="85"/>
      <c r="U142" s="68"/>
      <c r="V142" s="53"/>
      <c r="W142" s="85"/>
      <c r="X142" s="68"/>
      <c r="Y142" s="53"/>
      <c r="Z142" s="85"/>
      <c r="AA142" s="68"/>
      <c r="AB142" s="53"/>
      <c r="AC142" s="85"/>
      <c r="AD142" s="68"/>
      <c r="AE142" s="54"/>
      <c r="AF142" s="54"/>
      <c r="AG142" s="53"/>
      <c r="AH142" s="85"/>
      <c r="AI142" s="68"/>
      <c r="AJ142" s="53"/>
      <c r="AK142" s="85"/>
      <c r="AL142" s="68"/>
      <c r="AM142" s="53"/>
      <c r="AN142" s="85"/>
      <c r="AO142" s="68"/>
      <c r="AP142" s="53"/>
      <c r="AQ142" s="85"/>
      <c r="AR142" s="68"/>
      <c r="AS142" s="53"/>
      <c r="AT142" s="85"/>
      <c r="AU142" s="68"/>
      <c r="AV142" s="53"/>
      <c r="AW142" s="85"/>
      <c r="AX142" s="68"/>
      <c r="AY142" s="53"/>
      <c r="AZ142" s="85"/>
      <c r="BA142" s="68"/>
      <c r="BB142" s="53"/>
      <c r="BC142" s="85"/>
      <c r="BD142" s="68"/>
      <c r="BE142" s="54"/>
      <c r="BF142" s="54"/>
      <c r="BG142" s="53"/>
      <c r="BH142" s="85"/>
      <c r="BI142" s="68"/>
      <c r="BJ142" s="53"/>
      <c r="BK142" s="85"/>
      <c r="BL142" s="68"/>
      <c r="BM142" s="53"/>
      <c r="BN142" s="85"/>
      <c r="BO142" s="68"/>
      <c r="BP142" s="53"/>
      <c r="BQ142" s="85"/>
      <c r="BR142" s="68"/>
      <c r="BS142" s="53"/>
      <c r="BT142" s="85"/>
      <c r="BU142" s="68"/>
      <c r="BV142" s="53"/>
      <c r="BW142" s="85"/>
      <c r="BX142" s="68"/>
      <c r="BY142" s="53"/>
      <c r="BZ142" s="85"/>
      <c r="CA142" s="68"/>
      <c r="CB142" s="53"/>
      <c r="CC142" s="85"/>
      <c r="CD142" s="68"/>
      <c r="CE142" s="54"/>
      <c r="CF142" s="54"/>
      <c r="CG142" s="53"/>
      <c r="CH142" s="85"/>
      <c r="CI142" s="68"/>
      <c r="CJ142" s="53"/>
      <c r="CK142" s="85"/>
      <c r="CL142" s="68"/>
      <c r="CM142" s="53"/>
      <c r="CN142" s="85"/>
      <c r="CO142" s="68"/>
      <c r="CP142" s="53"/>
      <c r="CQ142" s="85"/>
      <c r="CR142" s="68"/>
      <c r="CS142" s="53"/>
      <c r="CT142" s="85"/>
      <c r="CU142" s="68"/>
      <c r="CV142" s="53"/>
      <c r="CW142" s="85"/>
      <c r="CX142" s="68"/>
      <c r="CY142" s="53"/>
      <c r="CZ142" s="85"/>
      <c r="DA142" s="68"/>
      <c r="DB142" s="53"/>
      <c r="DC142" s="85"/>
      <c r="DD142" s="68"/>
    </row>
    <row r="143" spans="1:108" x14ac:dyDescent="0.25">
      <c r="A143" s="3"/>
      <c r="C143" s="3"/>
      <c r="D143" s="206"/>
      <c r="E143" s="54"/>
      <c r="F143" s="54"/>
      <c r="G143" s="53"/>
      <c r="H143" s="85"/>
      <c r="I143" s="68"/>
      <c r="J143" s="53"/>
      <c r="K143" s="85"/>
      <c r="L143" s="68"/>
      <c r="M143" s="53"/>
      <c r="N143" s="85"/>
      <c r="O143" s="68"/>
      <c r="P143" s="53"/>
      <c r="Q143" s="85"/>
      <c r="R143" s="68"/>
      <c r="S143" s="53"/>
      <c r="T143" s="85"/>
      <c r="U143" s="68"/>
      <c r="V143" s="53"/>
      <c r="W143" s="85"/>
      <c r="X143" s="68"/>
      <c r="Y143" s="53"/>
      <c r="Z143" s="85"/>
      <c r="AA143" s="68"/>
      <c r="AB143" s="53"/>
      <c r="AC143" s="85"/>
      <c r="AD143" s="68"/>
      <c r="AE143" s="54"/>
      <c r="AF143" s="54"/>
      <c r="AG143" s="53"/>
      <c r="AH143" s="85"/>
      <c r="AI143" s="68"/>
      <c r="AJ143" s="53"/>
      <c r="AK143" s="85"/>
      <c r="AL143" s="68"/>
      <c r="AM143" s="53"/>
      <c r="AN143" s="85"/>
      <c r="AO143" s="68"/>
      <c r="AP143" s="53"/>
      <c r="AQ143" s="85"/>
      <c r="AR143" s="68"/>
      <c r="AS143" s="53"/>
      <c r="AT143" s="85"/>
      <c r="AU143" s="68"/>
      <c r="AV143" s="53"/>
      <c r="AW143" s="85"/>
      <c r="AX143" s="68"/>
      <c r="AY143" s="53"/>
      <c r="AZ143" s="85"/>
      <c r="BA143" s="68"/>
      <c r="BB143" s="53"/>
      <c r="BC143" s="85"/>
      <c r="BD143" s="68"/>
      <c r="BE143" s="54"/>
      <c r="BF143" s="54"/>
      <c r="BG143" s="53"/>
      <c r="BH143" s="85"/>
      <c r="BI143" s="68"/>
      <c r="BJ143" s="53"/>
      <c r="BK143" s="85"/>
      <c r="BL143" s="68"/>
      <c r="BM143" s="53"/>
      <c r="BN143" s="85"/>
      <c r="BO143" s="68"/>
      <c r="BP143" s="53"/>
      <c r="BQ143" s="85"/>
      <c r="BR143" s="68"/>
      <c r="BS143" s="53"/>
      <c r="BT143" s="85"/>
      <c r="BU143" s="68"/>
      <c r="BV143" s="53"/>
      <c r="BW143" s="85"/>
      <c r="BX143" s="68"/>
      <c r="BY143" s="53"/>
      <c r="BZ143" s="85"/>
      <c r="CA143" s="68"/>
      <c r="CB143" s="53"/>
      <c r="CC143" s="85"/>
      <c r="CD143" s="68"/>
      <c r="CE143" s="54"/>
      <c r="CF143" s="54"/>
      <c r="CG143" s="53"/>
      <c r="CH143" s="85"/>
      <c r="CI143" s="68"/>
      <c r="CJ143" s="53"/>
      <c r="CK143" s="85"/>
      <c r="CL143" s="68"/>
      <c r="CM143" s="53"/>
      <c r="CN143" s="85"/>
      <c r="CO143" s="68"/>
      <c r="CP143" s="53"/>
      <c r="CQ143" s="85"/>
      <c r="CR143" s="68"/>
      <c r="CS143" s="53"/>
      <c r="CT143" s="85"/>
      <c r="CU143" s="68"/>
      <c r="CV143" s="53"/>
      <c r="CW143" s="85"/>
      <c r="CX143" s="68"/>
      <c r="CY143" s="53"/>
      <c r="CZ143" s="85"/>
      <c r="DA143" s="68"/>
      <c r="DB143" s="53"/>
      <c r="DC143" s="85"/>
      <c r="DD143" s="68"/>
    </row>
    <row r="144" spans="1:108" x14ac:dyDescent="0.25">
      <c r="A144" s="3"/>
      <c r="C144" s="3"/>
      <c r="D144" s="206"/>
      <c r="E144" s="54"/>
      <c r="F144" s="54"/>
      <c r="G144" s="53"/>
      <c r="H144" s="85"/>
      <c r="I144" s="68"/>
      <c r="J144" s="53"/>
      <c r="K144" s="85"/>
      <c r="L144" s="68"/>
      <c r="M144" s="53"/>
      <c r="N144" s="85"/>
      <c r="O144" s="68"/>
      <c r="P144" s="53"/>
      <c r="Q144" s="85"/>
      <c r="R144" s="68"/>
      <c r="S144" s="53"/>
      <c r="T144" s="85"/>
      <c r="U144" s="68"/>
      <c r="V144" s="53"/>
      <c r="W144" s="85"/>
      <c r="X144" s="68"/>
      <c r="Y144" s="53"/>
      <c r="Z144" s="85"/>
      <c r="AA144" s="68"/>
      <c r="AB144" s="53"/>
      <c r="AC144" s="85"/>
      <c r="AD144" s="68"/>
      <c r="AE144" s="54"/>
      <c r="AF144" s="54"/>
      <c r="AG144" s="53"/>
      <c r="AH144" s="85"/>
      <c r="AI144" s="68"/>
      <c r="AJ144" s="53"/>
      <c r="AK144" s="85"/>
      <c r="AL144" s="68"/>
      <c r="AM144" s="53"/>
      <c r="AN144" s="85"/>
      <c r="AO144" s="68"/>
      <c r="AP144" s="53"/>
      <c r="AQ144" s="85"/>
      <c r="AR144" s="68"/>
      <c r="AS144" s="53"/>
      <c r="AT144" s="85"/>
      <c r="AU144" s="68"/>
      <c r="AV144" s="53"/>
      <c r="AW144" s="85"/>
      <c r="AX144" s="68"/>
      <c r="AY144" s="53"/>
      <c r="AZ144" s="85"/>
      <c r="BA144" s="68"/>
      <c r="BB144" s="53"/>
      <c r="BC144" s="85"/>
      <c r="BD144" s="68"/>
      <c r="BE144" s="54"/>
      <c r="BF144" s="54"/>
      <c r="BG144" s="53"/>
      <c r="BH144" s="85"/>
      <c r="BI144" s="68"/>
      <c r="BJ144" s="53"/>
      <c r="BK144" s="85"/>
      <c r="BL144" s="68"/>
      <c r="BM144" s="53"/>
      <c r="BN144" s="85"/>
      <c r="BO144" s="68"/>
      <c r="BP144" s="53"/>
      <c r="BQ144" s="85"/>
      <c r="BR144" s="68"/>
      <c r="BS144" s="53"/>
      <c r="BT144" s="85"/>
      <c r="BU144" s="68"/>
      <c r="BV144" s="53"/>
      <c r="BW144" s="85"/>
      <c r="BX144" s="68"/>
      <c r="BY144" s="53"/>
      <c r="BZ144" s="85"/>
      <c r="CA144" s="68"/>
      <c r="CB144" s="53"/>
      <c r="CC144" s="85"/>
      <c r="CD144" s="68"/>
      <c r="CE144" s="54"/>
      <c r="CF144" s="54"/>
      <c r="CG144" s="53"/>
      <c r="CH144" s="85"/>
      <c r="CI144" s="68"/>
      <c r="CJ144" s="53"/>
      <c r="CK144" s="85"/>
      <c r="CL144" s="68"/>
      <c r="CM144" s="53"/>
      <c r="CN144" s="85"/>
      <c r="CO144" s="68"/>
      <c r="CP144" s="53"/>
      <c r="CQ144" s="85"/>
      <c r="CR144" s="68"/>
      <c r="CS144" s="53"/>
      <c r="CT144" s="85"/>
      <c r="CU144" s="68"/>
      <c r="CV144" s="53"/>
      <c r="CW144" s="85"/>
      <c r="CX144" s="68"/>
      <c r="CY144" s="53"/>
      <c r="CZ144" s="85"/>
      <c r="DA144" s="68"/>
      <c r="DB144" s="53"/>
      <c r="DC144" s="85"/>
      <c r="DD144" s="68"/>
    </row>
    <row r="145" spans="1:108" x14ac:dyDescent="0.25">
      <c r="A145" s="3"/>
      <c r="C145" s="3"/>
      <c r="D145" s="206"/>
      <c r="E145" s="54"/>
      <c r="F145" s="54"/>
      <c r="G145" s="53"/>
      <c r="H145" s="85"/>
      <c r="I145" s="68"/>
      <c r="J145" s="53"/>
      <c r="K145" s="85"/>
      <c r="L145" s="68"/>
      <c r="M145" s="53"/>
      <c r="N145" s="85"/>
      <c r="O145" s="68"/>
      <c r="P145" s="53"/>
      <c r="Q145" s="85"/>
      <c r="R145" s="68"/>
      <c r="S145" s="53"/>
      <c r="T145" s="85"/>
      <c r="U145" s="68"/>
      <c r="V145" s="53"/>
      <c r="W145" s="85"/>
      <c r="X145" s="68"/>
      <c r="Y145" s="53"/>
      <c r="Z145" s="85"/>
      <c r="AA145" s="68"/>
      <c r="AB145" s="53"/>
      <c r="AC145" s="85"/>
      <c r="AD145" s="68"/>
      <c r="AE145" s="54"/>
      <c r="AF145" s="54"/>
      <c r="AG145" s="53"/>
      <c r="AH145" s="85"/>
      <c r="AI145" s="68"/>
      <c r="AJ145" s="53"/>
      <c r="AK145" s="85"/>
      <c r="AL145" s="68"/>
      <c r="AM145" s="53"/>
      <c r="AN145" s="85"/>
      <c r="AO145" s="68"/>
      <c r="AP145" s="53"/>
      <c r="AQ145" s="85"/>
      <c r="AR145" s="68"/>
      <c r="AS145" s="53"/>
      <c r="AT145" s="85"/>
      <c r="AU145" s="68"/>
      <c r="AV145" s="53"/>
      <c r="AW145" s="85"/>
      <c r="AX145" s="68"/>
      <c r="AY145" s="53"/>
      <c r="AZ145" s="85"/>
      <c r="BA145" s="68"/>
      <c r="BB145" s="53"/>
      <c r="BC145" s="85"/>
      <c r="BD145" s="68"/>
      <c r="BE145" s="54"/>
      <c r="BF145" s="54"/>
      <c r="BG145" s="53"/>
      <c r="BH145" s="85"/>
      <c r="BI145" s="68"/>
      <c r="BJ145" s="53"/>
      <c r="BK145" s="85"/>
      <c r="BL145" s="68"/>
      <c r="BM145" s="53"/>
      <c r="BN145" s="85"/>
      <c r="BO145" s="68"/>
      <c r="BP145" s="53"/>
      <c r="BQ145" s="85"/>
      <c r="BR145" s="68"/>
      <c r="BS145" s="53"/>
      <c r="BT145" s="85"/>
      <c r="BU145" s="68"/>
      <c r="BV145" s="53"/>
      <c r="BW145" s="85"/>
      <c r="BX145" s="68"/>
      <c r="BY145" s="53"/>
      <c r="BZ145" s="85"/>
      <c r="CA145" s="68"/>
      <c r="CB145" s="53"/>
      <c r="CC145" s="85"/>
      <c r="CD145" s="68"/>
      <c r="CE145" s="54"/>
      <c r="CF145" s="54"/>
      <c r="CG145" s="53"/>
      <c r="CH145" s="85"/>
      <c r="CI145" s="68"/>
      <c r="CJ145" s="53"/>
      <c r="CK145" s="85"/>
      <c r="CL145" s="68"/>
      <c r="CM145" s="53"/>
      <c r="CN145" s="85"/>
      <c r="CO145" s="68"/>
      <c r="CP145" s="53"/>
      <c r="CQ145" s="85"/>
      <c r="CR145" s="68"/>
      <c r="CS145" s="53"/>
      <c r="CT145" s="85"/>
      <c r="CU145" s="68"/>
      <c r="CV145" s="53"/>
      <c r="CW145" s="85"/>
      <c r="CX145" s="68"/>
      <c r="CY145" s="53"/>
      <c r="CZ145" s="85"/>
      <c r="DA145" s="68"/>
      <c r="DB145" s="53"/>
      <c r="DC145" s="85"/>
      <c r="DD145" s="68"/>
    </row>
    <row r="146" spans="1:108" x14ac:dyDescent="0.25">
      <c r="A146" s="3"/>
      <c r="C146" s="3"/>
      <c r="D146" s="206"/>
      <c r="E146" s="54"/>
      <c r="F146" s="54"/>
      <c r="G146" s="53"/>
      <c r="H146" s="85"/>
      <c r="I146" s="68"/>
      <c r="J146" s="53"/>
      <c r="K146" s="85"/>
      <c r="L146" s="68"/>
      <c r="M146" s="53"/>
      <c r="N146" s="85"/>
      <c r="O146" s="68"/>
      <c r="P146" s="53"/>
      <c r="Q146" s="85"/>
      <c r="R146" s="68"/>
      <c r="S146" s="53"/>
      <c r="T146" s="85"/>
      <c r="U146" s="68"/>
      <c r="V146" s="53"/>
      <c r="W146" s="85"/>
      <c r="X146" s="68"/>
      <c r="Y146" s="53"/>
      <c r="Z146" s="85"/>
      <c r="AA146" s="68"/>
      <c r="AB146" s="53"/>
      <c r="AC146" s="85"/>
      <c r="AD146" s="68"/>
      <c r="AE146" s="54"/>
      <c r="AF146" s="54"/>
      <c r="AG146" s="53"/>
      <c r="AH146" s="85"/>
      <c r="AI146" s="68"/>
      <c r="AJ146" s="53"/>
      <c r="AK146" s="85"/>
      <c r="AL146" s="68"/>
      <c r="AM146" s="53"/>
      <c r="AN146" s="85"/>
      <c r="AO146" s="68"/>
      <c r="AP146" s="53"/>
      <c r="AQ146" s="85"/>
      <c r="AR146" s="68"/>
      <c r="AS146" s="53"/>
      <c r="AT146" s="85"/>
      <c r="AU146" s="68"/>
      <c r="AV146" s="53"/>
      <c r="AW146" s="85"/>
      <c r="AX146" s="68"/>
      <c r="AY146" s="53"/>
      <c r="AZ146" s="85"/>
      <c r="BA146" s="68"/>
      <c r="BB146" s="53"/>
      <c r="BC146" s="85"/>
      <c r="BD146" s="68"/>
      <c r="BE146" s="54"/>
      <c r="BF146" s="54"/>
      <c r="BG146" s="53"/>
      <c r="BH146" s="85"/>
      <c r="BI146" s="68"/>
      <c r="BJ146" s="53"/>
      <c r="BK146" s="85"/>
      <c r="BL146" s="68"/>
      <c r="BM146" s="53"/>
      <c r="BN146" s="85"/>
      <c r="BO146" s="68"/>
      <c r="BP146" s="53"/>
      <c r="BQ146" s="85"/>
      <c r="BR146" s="68"/>
      <c r="BS146" s="53"/>
      <c r="BT146" s="85"/>
      <c r="BU146" s="68"/>
      <c r="BV146" s="53"/>
      <c r="BW146" s="85"/>
      <c r="BX146" s="68"/>
      <c r="BY146" s="53"/>
      <c r="BZ146" s="85"/>
      <c r="CA146" s="68"/>
      <c r="CB146" s="53"/>
      <c r="CC146" s="85"/>
      <c r="CD146" s="68"/>
      <c r="CE146" s="54"/>
      <c r="CF146" s="54"/>
      <c r="CG146" s="53"/>
      <c r="CH146" s="85"/>
      <c r="CI146" s="68"/>
      <c r="CJ146" s="53"/>
      <c r="CK146" s="85"/>
      <c r="CL146" s="68"/>
      <c r="CM146" s="53"/>
      <c r="CN146" s="85"/>
      <c r="CO146" s="68"/>
      <c r="CP146" s="53"/>
      <c r="CQ146" s="85"/>
      <c r="CR146" s="68"/>
      <c r="CS146" s="53"/>
      <c r="CT146" s="85"/>
      <c r="CU146" s="68"/>
      <c r="CV146" s="53"/>
      <c r="CW146" s="85"/>
      <c r="CX146" s="68"/>
      <c r="CY146" s="53"/>
      <c r="CZ146" s="85"/>
      <c r="DA146" s="68"/>
      <c r="DB146" s="53"/>
      <c r="DC146" s="85"/>
      <c r="DD146" s="68"/>
    </row>
    <row r="147" spans="1:108" x14ac:dyDescent="0.25">
      <c r="A147" s="3"/>
      <c r="C147" s="3"/>
      <c r="D147" s="206"/>
      <c r="E147" s="54"/>
      <c r="F147" s="54"/>
      <c r="G147" s="53"/>
      <c r="H147" s="85"/>
      <c r="I147" s="68"/>
      <c r="J147" s="53"/>
      <c r="K147" s="85"/>
      <c r="L147" s="68"/>
      <c r="M147" s="53"/>
      <c r="N147" s="85"/>
      <c r="O147" s="68"/>
      <c r="P147" s="53"/>
      <c r="Q147" s="85"/>
      <c r="R147" s="68"/>
      <c r="S147" s="53"/>
      <c r="T147" s="85"/>
      <c r="U147" s="68"/>
      <c r="V147" s="53"/>
      <c r="W147" s="85"/>
      <c r="X147" s="68"/>
      <c r="Y147" s="53"/>
      <c r="Z147" s="85"/>
      <c r="AA147" s="68"/>
      <c r="AB147" s="53"/>
      <c r="AC147" s="85"/>
      <c r="AD147" s="68"/>
      <c r="AE147" s="54"/>
      <c r="AF147" s="54"/>
      <c r="AG147" s="53"/>
      <c r="AH147" s="85"/>
      <c r="AI147" s="68"/>
      <c r="AJ147" s="53"/>
      <c r="AK147" s="85"/>
      <c r="AL147" s="68"/>
      <c r="AM147" s="53"/>
      <c r="AN147" s="85"/>
      <c r="AO147" s="68"/>
      <c r="AP147" s="53"/>
      <c r="AQ147" s="85"/>
      <c r="AR147" s="68"/>
      <c r="AS147" s="53"/>
      <c r="AT147" s="85"/>
      <c r="AU147" s="68"/>
      <c r="AV147" s="53"/>
      <c r="AW147" s="85"/>
      <c r="AX147" s="68"/>
      <c r="AY147" s="53"/>
      <c r="AZ147" s="85"/>
      <c r="BA147" s="68"/>
      <c r="BB147" s="53"/>
      <c r="BC147" s="85"/>
      <c r="BD147" s="68"/>
      <c r="BE147" s="54"/>
      <c r="BF147" s="54"/>
      <c r="BG147" s="53"/>
      <c r="BH147" s="85"/>
      <c r="BI147" s="68"/>
      <c r="BJ147" s="53"/>
      <c r="BK147" s="85"/>
      <c r="BL147" s="68"/>
      <c r="BM147" s="53"/>
      <c r="BN147" s="85"/>
      <c r="BO147" s="68"/>
      <c r="BP147" s="53"/>
      <c r="BQ147" s="85"/>
      <c r="BR147" s="68"/>
      <c r="BS147" s="53"/>
      <c r="BT147" s="85"/>
      <c r="BU147" s="68"/>
      <c r="BV147" s="53"/>
      <c r="BW147" s="85"/>
      <c r="BX147" s="68"/>
      <c r="BY147" s="53"/>
      <c r="BZ147" s="85"/>
      <c r="CA147" s="68"/>
      <c r="CB147" s="53"/>
      <c r="CC147" s="85"/>
      <c r="CD147" s="68"/>
      <c r="CE147" s="54"/>
      <c r="CF147" s="54"/>
      <c r="CG147" s="53"/>
      <c r="CH147" s="85"/>
      <c r="CI147" s="68"/>
      <c r="CJ147" s="53"/>
      <c r="CK147" s="85"/>
      <c r="CL147" s="68"/>
      <c r="CM147" s="53"/>
      <c r="CN147" s="85"/>
      <c r="CO147" s="68"/>
      <c r="CP147" s="53"/>
      <c r="CQ147" s="85"/>
      <c r="CR147" s="68"/>
      <c r="CS147" s="53"/>
      <c r="CT147" s="85"/>
      <c r="CU147" s="68"/>
      <c r="CV147" s="53"/>
      <c r="CW147" s="85"/>
      <c r="CX147" s="68"/>
      <c r="CY147" s="53"/>
      <c r="CZ147" s="85"/>
      <c r="DA147" s="68"/>
      <c r="DB147" s="53"/>
      <c r="DC147" s="85"/>
      <c r="DD147" s="68"/>
    </row>
    <row r="148" spans="1:108" x14ac:dyDescent="0.25">
      <c r="A148" s="3"/>
      <c r="C148" s="3"/>
      <c r="D148" s="206"/>
      <c r="E148" s="54"/>
      <c r="F148" s="54"/>
      <c r="G148" s="53"/>
      <c r="H148" s="85"/>
      <c r="I148" s="68"/>
      <c r="J148" s="53"/>
      <c r="K148" s="85"/>
      <c r="L148" s="68"/>
      <c r="M148" s="53"/>
      <c r="N148" s="85"/>
      <c r="O148" s="68"/>
      <c r="P148" s="53"/>
      <c r="Q148" s="85"/>
      <c r="R148" s="68"/>
      <c r="S148" s="53"/>
      <c r="T148" s="85"/>
      <c r="U148" s="68"/>
      <c r="V148" s="53"/>
      <c r="W148" s="85"/>
      <c r="X148" s="68"/>
      <c r="Y148" s="53"/>
      <c r="Z148" s="85"/>
      <c r="AA148" s="68"/>
      <c r="AB148" s="53"/>
      <c r="AC148" s="85"/>
      <c r="AD148" s="68"/>
      <c r="AE148" s="54"/>
      <c r="AF148" s="54"/>
      <c r="AG148" s="53"/>
      <c r="AH148" s="85"/>
      <c r="AI148" s="68"/>
      <c r="AJ148" s="53"/>
      <c r="AK148" s="85"/>
      <c r="AL148" s="68"/>
      <c r="AM148" s="53"/>
      <c r="AN148" s="85"/>
      <c r="AO148" s="68"/>
      <c r="AP148" s="53"/>
      <c r="AQ148" s="85"/>
      <c r="AR148" s="68"/>
      <c r="AS148" s="53"/>
      <c r="AT148" s="85"/>
      <c r="AU148" s="68"/>
      <c r="AV148" s="53"/>
      <c r="AW148" s="85"/>
      <c r="AX148" s="68"/>
      <c r="AY148" s="53"/>
      <c r="AZ148" s="85"/>
      <c r="BA148" s="68"/>
      <c r="BB148" s="53"/>
      <c r="BC148" s="85"/>
      <c r="BD148" s="68"/>
      <c r="BE148" s="54"/>
      <c r="BF148" s="54"/>
      <c r="BG148" s="53"/>
      <c r="BH148" s="85"/>
      <c r="BI148" s="68"/>
      <c r="BJ148" s="53"/>
      <c r="BK148" s="85"/>
      <c r="BL148" s="68"/>
      <c r="BM148" s="53"/>
      <c r="BN148" s="85"/>
      <c r="BO148" s="68"/>
      <c r="BP148" s="53"/>
      <c r="BQ148" s="85"/>
      <c r="BR148" s="68"/>
      <c r="BS148" s="53"/>
      <c r="BT148" s="85"/>
      <c r="BU148" s="68"/>
      <c r="BV148" s="53"/>
      <c r="BW148" s="85"/>
      <c r="BX148" s="68"/>
      <c r="BY148" s="53"/>
      <c r="BZ148" s="85"/>
      <c r="CA148" s="68"/>
      <c r="CB148" s="53"/>
      <c r="CC148" s="85"/>
      <c r="CD148" s="68"/>
      <c r="CE148" s="54"/>
      <c r="CF148" s="54"/>
      <c r="CG148" s="53"/>
      <c r="CH148" s="85"/>
      <c r="CI148" s="68"/>
      <c r="CJ148" s="53"/>
      <c r="CK148" s="85"/>
      <c r="CL148" s="68"/>
      <c r="CM148" s="53"/>
      <c r="CN148" s="85"/>
      <c r="CO148" s="68"/>
      <c r="CP148" s="53"/>
      <c r="CQ148" s="85"/>
      <c r="CR148" s="68"/>
      <c r="CS148" s="53"/>
      <c r="CT148" s="85"/>
      <c r="CU148" s="68"/>
      <c r="CV148" s="53"/>
      <c r="CW148" s="85"/>
      <c r="CX148" s="68"/>
      <c r="CY148" s="53"/>
      <c r="CZ148" s="85"/>
      <c r="DA148" s="68"/>
      <c r="DB148" s="53"/>
      <c r="DC148" s="85"/>
      <c r="DD148" s="68"/>
    </row>
    <row r="149" spans="1:108" x14ac:dyDescent="0.25">
      <c r="A149" s="3"/>
      <c r="C149" s="3"/>
      <c r="D149" s="206"/>
      <c r="E149" s="54"/>
      <c r="F149" s="54"/>
      <c r="G149" s="53"/>
      <c r="H149" s="85"/>
      <c r="I149" s="68"/>
      <c r="J149" s="53"/>
      <c r="K149" s="85"/>
      <c r="L149" s="68"/>
      <c r="M149" s="53"/>
      <c r="N149" s="85"/>
      <c r="O149" s="68"/>
      <c r="P149" s="53"/>
      <c r="Q149" s="85"/>
      <c r="R149" s="68"/>
      <c r="S149" s="53"/>
      <c r="T149" s="85"/>
      <c r="U149" s="68"/>
      <c r="V149" s="53"/>
      <c r="W149" s="85"/>
      <c r="X149" s="68"/>
      <c r="Y149" s="53"/>
      <c r="Z149" s="85"/>
      <c r="AA149" s="68"/>
      <c r="AB149" s="53"/>
      <c r="AC149" s="85"/>
      <c r="AD149" s="68"/>
      <c r="AE149" s="54"/>
      <c r="AF149" s="54"/>
      <c r="AG149" s="53"/>
      <c r="AH149" s="85"/>
      <c r="AI149" s="68"/>
      <c r="AJ149" s="53"/>
      <c r="AK149" s="85"/>
      <c r="AL149" s="68"/>
      <c r="AM149" s="53"/>
      <c r="AN149" s="85"/>
      <c r="AO149" s="68"/>
      <c r="AP149" s="53"/>
      <c r="AQ149" s="85"/>
      <c r="AR149" s="68"/>
      <c r="AS149" s="53"/>
      <c r="AT149" s="85"/>
      <c r="AU149" s="68"/>
      <c r="AV149" s="53"/>
      <c r="AW149" s="85"/>
      <c r="AX149" s="68"/>
      <c r="AY149" s="53"/>
      <c r="AZ149" s="85"/>
      <c r="BA149" s="68"/>
      <c r="BB149" s="53"/>
      <c r="BC149" s="85"/>
      <c r="BD149" s="68"/>
      <c r="BE149" s="54"/>
      <c r="BF149" s="54"/>
      <c r="BG149" s="53"/>
      <c r="BH149" s="85"/>
      <c r="BI149" s="68"/>
      <c r="BJ149" s="53"/>
      <c r="BK149" s="85"/>
      <c r="BL149" s="68"/>
      <c r="BM149" s="53"/>
      <c r="BN149" s="85"/>
      <c r="BO149" s="68"/>
      <c r="BP149" s="53"/>
      <c r="BQ149" s="85"/>
      <c r="BR149" s="68"/>
      <c r="BS149" s="53"/>
      <c r="BT149" s="85"/>
      <c r="BU149" s="68"/>
      <c r="BV149" s="53"/>
      <c r="BW149" s="85"/>
      <c r="BX149" s="68"/>
      <c r="BY149" s="53"/>
      <c r="BZ149" s="85"/>
      <c r="CA149" s="68"/>
      <c r="CB149" s="53"/>
      <c r="CC149" s="85"/>
      <c r="CD149" s="68"/>
      <c r="CE149" s="54"/>
      <c r="CF149" s="54"/>
      <c r="CG149" s="53"/>
      <c r="CH149" s="85"/>
      <c r="CI149" s="68"/>
      <c r="CJ149" s="53"/>
      <c r="CK149" s="85"/>
      <c r="CL149" s="68"/>
      <c r="CM149" s="53"/>
      <c r="CN149" s="85"/>
      <c r="CO149" s="68"/>
      <c r="CP149" s="53"/>
      <c r="CQ149" s="85"/>
      <c r="CR149" s="68"/>
      <c r="CS149" s="53"/>
      <c r="CT149" s="85"/>
      <c r="CU149" s="68"/>
      <c r="CV149" s="53"/>
      <c r="CW149" s="85"/>
      <c r="CX149" s="68"/>
      <c r="CY149" s="53"/>
      <c r="CZ149" s="85"/>
      <c r="DA149" s="68"/>
      <c r="DB149" s="53"/>
      <c r="DC149" s="85"/>
      <c r="DD149" s="68"/>
    </row>
    <row r="150" spans="1:108" x14ac:dyDescent="0.25">
      <c r="A150" s="3"/>
      <c r="C150" s="3"/>
      <c r="D150" s="206"/>
      <c r="E150" s="54"/>
      <c r="F150" s="54"/>
      <c r="G150" s="53"/>
      <c r="H150" s="85"/>
      <c r="I150" s="68"/>
      <c r="J150" s="53"/>
      <c r="K150" s="85"/>
      <c r="L150" s="68"/>
      <c r="M150" s="53"/>
      <c r="N150" s="85"/>
      <c r="O150" s="68"/>
      <c r="P150" s="53"/>
      <c r="Q150" s="85"/>
      <c r="R150" s="68"/>
      <c r="S150" s="53"/>
      <c r="T150" s="85"/>
      <c r="U150" s="68"/>
      <c r="V150" s="53"/>
      <c r="W150" s="85"/>
      <c r="X150" s="68"/>
      <c r="Y150" s="53"/>
      <c r="Z150" s="85"/>
      <c r="AA150" s="68"/>
      <c r="AB150" s="53"/>
      <c r="AC150" s="85"/>
      <c r="AD150" s="68"/>
      <c r="AE150" s="54"/>
      <c r="AF150" s="54"/>
      <c r="AG150" s="53"/>
      <c r="AH150" s="85"/>
      <c r="AI150" s="68"/>
      <c r="AJ150" s="53"/>
      <c r="AK150" s="85"/>
      <c r="AL150" s="68"/>
      <c r="AM150" s="53"/>
      <c r="AN150" s="85"/>
      <c r="AO150" s="68"/>
      <c r="AP150" s="53"/>
      <c r="AQ150" s="85"/>
      <c r="AR150" s="68"/>
      <c r="AS150" s="53"/>
      <c r="AT150" s="85"/>
      <c r="AU150" s="68"/>
      <c r="AV150" s="53"/>
      <c r="AW150" s="85"/>
      <c r="AX150" s="68"/>
      <c r="AY150" s="53"/>
      <c r="AZ150" s="85"/>
      <c r="BA150" s="68"/>
      <c r="BB150" s="53"/>
      <c r="BC150" s="85"/>
      <c r="BD150" s="68"/>
      <c r="BE150" s="54"/>
      <c r="BF150" s="54"/>
      <c r="BG150" s="53"/>
      <c r="BH150" s="85"/>
      <c r="BI150" s="68"/>
      <c r="BJ150" s="53"/>
      <c r="BK150" s="85"/>
      <c r="BL150" s="68"/>
      <c r="BM150" s="53"/>
      <c r="BN150" s="85"/>
      <c r="BO150" s="68"/>
      <c r="BP150" s="53"/>
      <c r="BQ150" s="85"/>
      <c r="BR150" s="68"/>
      <c r="BS150" s="53"/>
      <c r="BT150" s="85"/>
      <c r="BU150" s="68"/>
      <c r="BV150" s="53"/>
      <c r="BW150" s="85"/>
      <c r="BX150" s="68"/>
      <c r="BY150" s="53"/>
      <c r="BZ150" s="85"/>
      <c r="CA150" s="68"/>
      <c r="CB150" s="53"/>
      <c r="CC150" s="85"/>
      <c r="CD150" s="68"/>
      <c r="CE150" s="54"/>
      <c r="CF150" s="54"/>
      <c r="CG150" s="53"/>
      <c r="CH150" s="85"/>
      <c r="CI150" s="68"/>
      <c r="CJ150" s="53"/>
      <c r="CK150" s="85"/>
      <c r="CL150" s="68"/>
      <c r="CM150" s="53"/>
      <c r="CN150" s="85"/>
      <c r="CO150" s="68"/>
      <c r="CP150" s="53"/>
      <c r="CQ150" s="85"/>
      <c r="CR150" s="68"/>
      <c r="CS150" s="53"/>
      <c r="CT150" s="85"/>
      <c r="CU150" s="68"/>
      <c r="CV150" s="53"/>
      <c r="CW150" s="85"/>
      <c r="CX150" s="68"/>
      <c r="CY150" s="53"/>
      <c r="CZ150" s="85"/>
      <c r="DA150" s="68"/>
      <c r="DB150" s="53"/>
      <c r="DC150" s="85"/>
      <c r="DD150" s="68"/>
    </row>
    <row r="151" spans="1:108" x14ac:dyDescent="0.25">
      <c r="A151" s="3"/>
      <c r="C151" s="55"/>
      <c r="D151" s="206"/>
      <c r="E151" s="54"/>
      <c r="F151" s="54"/>
      <c r="G151" s="53"/>
      <c r="H151" s="85"/>
      <c r="I151" s="68"/>
      <c r="J151" s="53"/>
      <c r="K151" s="85"/>
      <c r="L151" s="68"/>
      <c r="M151" s="53"/>
      <c r="N151" s="85"/>
      <c r="O151" s="68"/>
      <c r="P151" s="53"/>
      <c r="Q151" s="85"/>
      <c r="R151" s="68"/>
      <c r="S151" s="53"/>
      <c r="T151" s="85"/>
      <c r="U151" s="68"/>
      <c r="V151" s="53"/>
      <c r="W151" s="85"/>
      <c r="X151" s="68"/>
      <c r="Y151" s="53"/>
      <c r="Z151" s="85"/>
      <c r="AA151" s="68"/>
      <c r="AB151" s="53"/>
      <c r="AC151" s="85"/>
      <c r="AD151" s="68"/>
      <c r="AE151" s="54"/>
      <c r="AF151" s="54"/>
      <c r="AG151" s="53"/>
      <c r="AH151" s="85"/>
      <c r="AI151" s="68"/>
      <c r="AJ151" s="53"/>
      <c r="AK151" s="85"/>
      <c r="AL151" s="68"/>
      <c r="AM151" s="53"/>
      <c r="AN151" s="85"/>
      <c r="AO151" s="68"/>
      <c r="AP151" s="53"/>
      <c r="AQ151" s="85"/>
      <c r="AR151" s="68"/>
      <c r="AS151" s="53"/>
      <c r="AT151" s="85"/>
      <c r="AU151" s="68"/>
      <c r="AV151" s="53"/>
      <c r="AW151" s="85"/>
      <c r="AX151" s="68"/>
      <c r="AY151" s="53"/>
      <c r="AZ151" s="85"/>
      <c r="BA151" s="68"/>
      <c r="BB151" s="53"/>
      <c r="BC151" s="85"/>
      <c r="BD151" s="68"/>
      <c r="BE151" s="54"/>
      <c r="BF151" s="54"/>
      <c r="BG151" s="53"/>
      <c r="BH151" s="85"/>
      <c r="BI151" s="68"/>
      <c r="BJ151" s="53"/>
      <c r="BK151" s="85"/>
      <c r="BL151" s="68"/>
      <c r="BM151" s="53"/>
      <c r="BN151" s="85"/>
      <c r="BO151" s="68"/>
      <c r="BP151" s="53"/>
      <c r="BQ151" s="85"/>
      <c r="BR151" s="68"/>
      <c r="BS151" s="53"/>
      <c r="BT151" s="85"/>
      <c r="BU151" s="68"/>
      <c r="BV151" s="53"/>
      <c r="BW151" s="85"/>
      <c r="BX151" s="68"/>
      <c r="BY151" s="53"/>
      <c r="BZ151" s="85"/>
      <c r="CA151" s="68"/>
      <c r="CB151" s="53"/>
      <c r="CC151" s="85"/>
      <c r="CD151" s="68"/>
      <c r="CE151" s="54"/>
      <c r="CF151" s="54"/>
      <c r="CG151" s="53"/>
      <c r="CH151" s="85"/>
      <c r="CI151" s="68"/>
      <c r="CJ151" s="53"/>
      <c r="CK151" s="85"/>
      <c r="CL151" s="68"/>
      <c r="CM151" s="53"/>
      <c r="CN151" s="85"/>
      <c r="CO151" s="68"/>
      <c r="CP151" s="53"/>
      <c r="CQ151" s="85"/>
      <c r="CR151" s="68"/>
      <c r="CS151" s="53"/>
      <c r="CT151" s="85"/>
      <c r="CU151" s="68"/>
      <c r="CV151" s="53"/>
      <c r="CW151" s="85"/>
      <c r="CX151" s="68"/>
      <c r="CY151" s="53"/>
      <c r="CZ151" s="85"/>
      <c r="DA151" s="68"/>
      <c r="DB151" s="53"/>
      <c r="DC151" s="85"/>
      <c r="DD151" s="68"/>
    </row>
  </sheetData>
  <mergeCells count="392">
    <mergeCell ref="BE1:CD2"/>
    <mergeCell ref="CE1:DD2"/>
    <mergeCell ref="E3:F3"/>
    <mergeCell ref="G3:I3"/>
    <mergeCell ref="J3:L3"/>
    <mergeCell ref="M3:O3"/>
    <mergeCell ref="P3:R3"/>
    <mergeCell ref="S3:U3"/>
    <mergeCell ref="V3:X3"/>
    <mergeCell ref="BE3:BF3"/>
    <mergeCell ref="BB3:BD3"/>
    <mergeCell ref="AY3:BA3"/>
    <mergeCell ref="AE1:BD2"/>
    <mergeCell ref="AE3:AF3"/>
    <mergeCell ref="AG3:AI3"/>
    <mergeCell ref="AJ3:AL3"/>
    <mergeCell ref="AM3:AO3"/>
    <mergeCell ref="AP3:AR3"/>
    <mergeCell ref="AS3:AU3"/>
    <mergeCell ref="AV3:AX3"/>
    <mergeCell ref="DB3:DD3"/>
    <mergeCell ref="CV3:CX3"/>
    <mergeCell ref="CY3:DA3"/>
    <mergeCell ref="BV3:BX3"/>
    <mergeCell ref="A4:A6"/>
    <mergeCell ref="B4:B6"/>
    <mergeCell ref="C4:C6"/>
    <mergeCell ref="D4:D6"/>
    <mergeCell ref="E4:F4"/>
    <mergeCell ref="G4:I4"/>
    <mergeCell ref="J4:L4"/>
    <mergeCell ref="A1:D3"/>
    <mergeCell ref="E1:AD2"/>
    <mergeCell ref="Y3:AA3"/>
    <mergeCell ref="AB3:AD3"/>
    <mergeCell ref="E5:E6"/>
    <mergeCell ref="F5:F6"/>
    <mergeCell ref="G5:I5"/>
    <mergeCell ref="J5:L5"/>
    <mergeCell ref="V5:X5"/>
    <mergeCell ref="Y5:AA5"/>
    <mergeCell ref="AB5:AD5"/>
    <mergeCell ref="M5:O5"/>
    <mergeCell ref="P5:R5"/>
    <mergeCell ref="S5:U5"/>
    <mergeCell ref="M4:O4"/>
    <mergeCell ref="P4:R4"/>
    <mergeCell ref="BY3:CA3"/>
    <mergeCell ref="CB3:CD3"/>
    <mergeCell ref="BG3:BI3"/>
    <mergeCell ref="BJ3:BL3"/>
    <mergeCell ref="BM3:BO3"/>
    <mergeCell ref="BP3:BR3"/>
    <mergeCell ref="CS3:CU3"/>
    <mergeCell ref="CJ3:CL3"/>
    <mergeCell ref="CM3:CO3"/>
    <mergeCell ref="CP3:CR3"/>
    <mergeCell ref="CE3:CF3"/>
    <mergeCell ref="CG3:CI3"/>
    <mergeCell ref="BS3:BU3"/>
    <mergeCell ref="AY4:BA4"/>
    <mergeCell ref="BB4:BD4"/>
    <mergeCell ref="AM4:AO4"/>
    <mergeCell ref="AP4:AR4"/>
    <mergeCell ref="AS4:AU4"/>
    <mergeCell ref="AE4:AF4"/>
    <mergeCell ref="AG4:AI4"/>
    <mergeCell ref="AJ4:AL4"/>
    <mergeCell ref="S4:U4"/>
    <mergeCell ref="V4:X4"/>
    <mergeCell ref="Y4:AA4"/>
    <mergeCell ref="AV4:AX4"/>
    <mergeCell ref="AB4:AD4"/>
    <mergeCell ref="CY4:DA4"/>
    <mergeCell ref="DB4:DD4"/>
    <mergeCell ref="BM4:BO4"/>
    <mergeCell ref="BP4:BR4"/>
    <mergeCell ref="BS4:BU4"/>
    <mergeCell ref="BV4:BX4"/>
    <mergeCell ref="BE4:BF4"/>
    <mergeCell ref="BG4:BI4"/>
    <mergeCell ref="BJ4:BL4"/>
    <mergeCell ref="CP4:CR4"/>
    <mergeCell ref="CS4:CU4"/>
    <mergeCell ref="CV4:CX4"/>
    <mergeCell ref="CE4:CF4"/>
    <mergeCell ref="CG4:CI4"/>
    <mergeCell ref="CJ4:CL4"/>
    <mergeCell ref="CM4:CO4"/>
    <mergeCell ref="BY4:CA4"/>
    <mergeCell ref="CB4:CD4"/>
    <mergeCell ref="AV5:AX5"/>
    <mergeCell ref="AY5:BA5"/>
    <mergeCell ref="BB5:BD5"/>
    <mergeCell ref="AM5:AO5"/>
    <mergeCell ref="AP5:AR5"/>
    <mergeCell ref="AS5:AU5"/>
    <mergeCell ref="AE5:AE6"/>
    <mergeCell ref="AF5:AF6"/>
    <mergeCell ref="AG5:AI5"/>
    <mergeCell ref="AJ5:AL5"/>
    <mergeCell ref="BV5:BX5"/>
    <mergeCell ref="BY5:CA5"/>
    <mergeCell ref="CB5:CD5"/>
    <mergeCell ref="BM5:BO5"/>
    <mergeCell ref="BP5:BR5"/>
    <mergeCell ref="BS5:BU5"/>
    <mergeCell ref="BE5:BE6"/>
    <mergeCell ref="BF5:BF6"/>
    <mergeCell ref="BG5:BI5"/>
    <mergeCell ref="BJ5:BL5"/>
    <mergeCell ref="CV5:CX5"/>
    <mergeCell ref="CY5:DA5"/>
    <mergeCell ref="DB5:DD5"/>
    <mergeCell ref="CM5:CO5"/>
    <mergeCell ref="CP5:CR5"/>
    <mergeCell ref="CS5:CU5"/>
    <mergeCell ref="CE5:CE6"/>
    <mergeCell ref="CF5:CF6"/>
    <mergeCell ref="CG5:CI5"/>
    <mergeCell ref="CJ5:CL5"/>
    <mergeCell ref="A56:A63"/>
    <mergeCell ref="A64:A75"/>
    <mergeCell ref="A76:A79"/>
    <mergeCell ref="A80:A83"/>
    <mergeCell ref="A84:A92"/>
    <mergeCell ref="A93:A104"/>
    <mergeCell ref="A7:A22"/>
    <mergeCell ref="A23:A40"/>
    <mergeCell ref="A41:A44"/>
    <mergeCell ref="A45:A51"/>
    <mergeCell ref="A52:A55"/>
    <mergeCell ref="P108:Q108"/>
    <mergeCell ref="S108:T108"/>
    <mergeCell ref="V108:W108"/>
    <mergeCell ref="F108:F115"/>
    <mergeCell ref="G108:H108"/>
    <mergeCell ref="J108:K108"/>
    <mergeCell ref="M108:N108"/>
    <mergeCell ref="S109:T109"/>
    <mergeCell ref="V109:W109"/>
    <mergeCell ref="S111:T111"/>
    <mergeCell ref="V111:W111"/>
    <mergeCell ref="G114:H114"/>
    <mergeCell ref="J114:K114"/>
    <mergeCell ref="M114:N114"/>
    <mergeCell ref="P114:Q114"/>
    <mergeCell ref="G109:H109"/>
    <mergeCell ref="J109:K109"/>
    <mergeCell ref="M109:N109"/>
    <mergeCell ref="P109:Q109"/>
    <mergeCell ref="G110:H110"/>
    <mergeCell ref="J110:K110"/>
    <mergeCell ref="M110:N110"/>
    <mergeCell ref="P110:Q110"/>
    <mergeCell ref="S110:T110"/>
    <mergeCell ref="AS108:AT108"/>
    <mergeCell ref="AV108:AW108"/>
    <mergeCell ref="AG108:AH108"/>
    <mergeCell ref="AJ108:AK108"/>
    <mergeCell ref="AM108:AN108"/>
    <mergeCell ref="AP108:AQ108"/>
    <mergeCell ref="Y108:Z108"/>
    <mergeCell ref="AB108:AC108"/>
    <mergeCell ref="AF108:AF115"/>
    <mergeCell ref="Y109:Z109"/>
    <mergeCell ref="AB109:AC109"/>
    <mergeCell ref="Y111:Z111"/>
    <mergeCell ref="AB111:AC111"/>
    <mergeCell ref="AG109:AH109"/>
    <mergeCell ref="AJ109:AK109"/>
    <mergeCell ref="AM109:AN109"/>
    <mergeCell ref="AP109:AQ109"/>
    <mergeCell ref="AM112:AN112"/>
    <mergeCell ref="AP112:AQ112"/>
    <mergeCell ref="AS112:AT112"/>
    <mergeCell ref="AV112:AW112"/>
    <mergeCell ref="AG112:AH112"/>
    <mergeCell ref="AJ112:AK112"/>
    <mergeCell ref="BS108:BT108"/>
    <mergeCell ref="BV108:BW108"/>
    <mergeCell ref="BY108:BZ108"/>
    <mergeCell ref="BJ108:BK108"/>
    <mergeCell ref="BM108:BN108"/>
    <mergeCell ref="BP108:BQ108"/>
    <mergeCell ref="AY108:AZ108"/>
    <mergeCell ref="BB108:BC108"/>
    <mergeCell ref="BF108:BF115"/>
    <mergeCell ref="BG108:BH108"/>
    <mergeCell ref="AY109:AZ109"/>
    <mergeCell ref="BB109:BC109"/>
    <mergeCell ref="AY110:AZ110"/>
    <mergeCell ref="BB110:BC110"/>
    <mergeCell ref="BG110:BH110"/>
    <mergeCell ref="BG115:BH115"/>
    <mergeCell ref="BP109:BQ109"/>
    <mergeCell ref="BS109:BT109"/>
    <mergeCell ref="BM112:BN112"/>
    <mergeCell ref="BP112:BQ112"/>
    <mergeCell ref="AY112:AZ112"/>
    <mergeCell ref="BB112:BC112"/>
    <mergeCell ref="BM110:BN110"/>
    <mergeCell ref="BP110:BQ110"/>
    <mergeCell ref="CS108:CT108"/>
    <mergeCell ref="CV108:CW108"/>
    <mergeCell ref="CY108:CZ108"/>
    <mergeCell ref="DB108:DC108"/>
    <mergeCell ref="AS109:AT109"/>
    <mergeCell ref="AV109:AW109"/>
    <mergeCell ref="CM108:CN108"/>
    <mergeCell ref="CP108:CQ108"/>
    <mergeCell ref="CB108:CC108"/>
    <mergeCell ref="CF108:CF115"/>
    <mergeCell ref="CG108:CH108"/>
    <mergeCell ref="CJ108:CK108"/>
    <mergeCell ref="CG110:CH110"/>
    <mergeCell ref="CJ110:CK110"/>
    <mergeCell ref="CM109:CN109"/>
    <mergeCell ref="CP109:CQ109"/>
    <mergeCell ref="CG111:CH111"/>
    <mergeCell ref="CJ111:CK111"/>
    <mergeCell ref="CM112:CN112"/>
    <mergeCell ref="CP112:CQ112"/>
    <mergeCell ref="BV109:BW109"/>
    <mergeCell ref="BG109:BH109"/>
    <mergeCell ref="BJ109:BK109"/>
    <mergeCell ref="BM109:BN109"/>
    <mergeCell ref="CS109:CT109"/>
    <mergeCell ref="CV109:CW109"/>
    <mergeCell ref="CY109:CZ109"/>
    <mergeCell ref="DB109:DC109"/>
    <mergeCell ref="AS110:AT110"/>
    <mergeCell ref="AV110:AW110"/>
    <mergeCell ref="BY109:BZ109"/>
    <mergeCell ref="CB109:CC109"/>
    <mergeCell ref="CG109:CH109"/>
    <mergeCell ref="CJ109:CK109"/>
    <mergeCell ref="M111:N111"/>
    <mergeCell ref="P111:Q111"/>
    <mergeCell ref="CS110:CT110"/>
    <mergeCell ref="CV110:CW110"/>
    <mergeCell ref="CY110:CZ110"/>
    <mergeCell ref="DB110:DC110"/>
    <mergeCell ref="AM111:AN111"/>
    <mergeCell ref="AP111:AQ111"/>
    <mergeCell ref="AS111:AT111"/>
    <mergeCell ref="AV111:AW111"/>
    <mergeCell ref="BJ110:BK110"/>
    <mergeCell ref="CM110:CN110"/>
    <mergeCell ref="CP110:CQ110"/>
    <mergeCell ref="BS110:BT110"/>
    <mergeCell ref="BV110:BW110"/>
    <mergeCell ref="BY110:BZ110"/>
    <mergeCell ref="CB110:CC110"/>
    <mergeCell ref="V110:W110"/>
    <mergeCell ref="Y110:Z110"/>
    <mergeCell ref="AB110:AC110"/>
    <mergeCell ref="AG110:AH110"/>
    <mergeCell ref="AJ110:AK110"/>
    <mergeCell ref="AM110:AN110"/>
    <mergeCell ref="AP110:AQ110"/>
    <mergeCell ref="G112:H112"/>
    <mergeCell ref="J112:K112"/>
    <mergeCell ref="M112:N112"/>
    <mergeCell ref="P112:Q112"/>
    <mergeCell ref="CS111:CT111"/>
    <mergeCell ref="CV111:CW111"/>
    <mergeCell ref="CY111:CZ111"/>
    <mergeCell ref="DB111:DC111"/>
    <mergeCell ref="CM111:CN111"/>
    <mergeCell ref="CP111:CQ111"/>
    <mergeCell ref="BY111:BZ111"/>
    <mergeCell ref="CB111:CC111"/>
    <mergeCell ref="BP111:BQ111"/>
    <mergeCell ref="AY111:AZ111"/>
    <mergeCell ref="BB111:BC111"/>
    <mergeCell ref="BS111:BT111"/>
    <mergeCell ref="BV111:BW111"/>
    <mergeCell ref="AG111:AH111"/>
    <mergeCell ref="AJ111:AK111"/>
    <mergeCell ref="BG111:BH111"/>
    <mergeCell ref="BJ111:BK111"/>
    <mergeCell ref="BM111:BN111"/>
    <mergeCell ref="G111:H111"/>
    <mergeCell ref="J111:K111"/>
    <mergeCell ref="S112:T112"/>
    <mergeCell ref="V112:W112"/>
    <mergeCell ref="Y112:Z112"/>
    <mergeCell ref="AB112:AC112"/>
    <mergeCell ref="CS112:CT112"/>
    <mergeCell ref="CV112:CW112"/>
    <mergeCell ref="CY112:CZ112"/>
    <mergeCell ref="DB112:DC112"/>
    <mergeCell ref="AM113:AN113"/>
    <mergeCell ref="AP113:AQ113"/>
    <mergeCell ref="AS113:AT113"/>
    <mergeCell ref="AV113:AW113"/>
    <mergeCell ref="BY112:BZ112"/>
    <mergeCell ref="CB112:CC112"/>
    <mergeCell ref="CG112:CH112"/>
    <mergeCell ref="CJ112:CK112"/>
    <mergeCell ref="BG113:BH113"/>
    <mergeCell ref="BJ113:BK113"/>
    <mergeCell ref="BM113:BN113"/>
    <mergeCell ref="BP113:BQ113"/>
    <mergeCell ref="BS112:BT112"/>
    <mergeCell ref="BV112:BW112"/>
    <mergeCell ref="BG112:BH112"/>
    <mergeCell ref="BJ112:BK112"/>
    <mergeCell ref="S114:T114"/>
    <mergeCell ref="V114:W114"/>
    <mergeCell ref="CJ113:CK113"/>
    <mergeCell ref="BS113:BT113"/>
    <mergeCell ref="BV113:BW113"/>
    <mergeCell ref="AY113:AZ113"/>
    <mergeCell ref="BB113:BC113"/>
    <mergeCell ref="CG113:CH113"/>
    <mergeCell ref="G113:H113"/>
    <mergeCell ref="J113:K113"/>
    <mergeCell ref="M113:N113"/>
    <mergeCell ref="P113:Q113"/>
    <mergeCell ref="S113:T113"/>
    <mergeCell ref="V113:W113"/>
    <mergeCell ref="Y113:Z113"/>
    <mergeCell ref="AB113:AC113"/>
    <mergeCell ref="AG113:AH113"/>
    <mergeCell ref="AJ113:AK113"/>
    <mergeCell ref="Y114:Z114"/>
    <mergeCell ref="AB114:AC114"/>
    <mergeCell ref="CS113:CT113"/>
    <mergeCell ref="CV113:CW113"/>
    <mergeCell ref="CY113:CZ113"/>
    <mergeCell ref="DB113:DC113"/>
    <mergeCell ref="CM113:CN113"/>
    <mergeCell ref="CP113:CQ113"/>
    <mergeCell ref="BY113:BZ113"/>
    <mergeCell ref="CB113:CC113"/>
    <mergeCell ref="AG114:AH114"/>
    <mergeCell ref="AJ114:AK114"/>
    <mergeCell ref="BS114:BT114"/>
    <mergeCell ref="BV114:BW114"/>
    <mergeCell ref="BG114:BH114"/>
    <mergeCell ref="BJ114:BK114"/>
    <mergeCell ref="BM114:BN114"/>
    <mergeCell ref="BP114:BQ114"/>
    <mergeCell ref="AY114:AZ114"/>
    <mergeCell ref="BB114:BC114"/>
    <mergeCell ref="AM114:AN114"/>
    <mergeCell ref="AP114:AQ114"/>
    <mergeCell ref="AS114:AT114"/>
    <mergeCell ref="AV114:AW114"/>
    <mergeCell ref="CS114:CT114"/>
    <mergeCell ref="CV114:CW114"/>
    <mergeCell ref="CY114:CZ114"/>
    <mergeCell ref="DB114:DC114"/>
    <mergeCell ref="CM114:CN114"/>
    <mergeCell ref="CP114:CQ114"/>
    <mergeCell ref="BY114:BZ114"/>
    <mergeCell ref="CB114:CC114"/>
    <mergeCell ref="CG114:CH114"/>
    <mergeCell ref="CJ114:CK114"/>
    <mergeCell ref="AG115:AH115"/>
    <mergeCell ref="AJ115:AK115"/>
    <mergeCell ref="BV115:BW115"/>
    <mergeCell ref="CS115:CT115"/>
    <mergeCell ref="CV115:CW115"/>
    <mergeCell ref="CY115:CZ115"/>
    <mergeCell ref="DB115:DC115"/>
    <mergeCell ref="CM115:CN115"/>
    <mergeCell ref="CP115:CQ115"/>
    <mergeCell ref="BY115:BZ115"/>
    <mergeCell ref="CB115:CC115"/>
    <mergeCell ref="CG115:CH115"/>
    <mergeCell ref="CJ115:CK115"/>
    <mergeCell ref="S115:T115"/>
    <mergeCell ref="V115:W115"/>
    <mergeCell ref="Y115:Z115"/>
    <mergeCell ref="AB115:AC115"/>
    <mergeCell ref="G115:H115"/>
    <mergeCell ref="J115:K115"/>
    <mergeCell ref="M115:N115"/>
    <mergeCell ref="P115:Q115"/>
    <mergeCell ref="BS115:BT115"/>
    <mergeCell ref="BJ115:BK115"/>
    <mergeCell ref="BM115:BN115"/>
    <mergeCell ref="BP115:BQ115"/>
    <mergeCell ref="AY115:AZ115"/>
    <mergeCell ref="BB115:BC115"/>
    <mergeCell ref="AM115:AN115"/>
    <mergeCell ref="AP115:AQ115"/>
    <mergeCell ref="AS115:AT115"/>
    <mergeCell ref="AV115:AW115"/>
  </mergeCells>
  <dataValidations count="2">
    <dataValidation type="list" allowBlank="1" showInputMessage="1" showErrorMessage="1" sqref="CE7:CE104 BE7:BE104 E7:E104 AE7:AE104">
      <formula1>"-, ALT, ÜST, 60sn ÜST-60sn ALT,90sn ÜST-60sn ALT, 60sn ÜST-90sn ALT,SÜREKLİ ENERJİLİ, ENERJİSİZ"</formula1>
    </dataValidation>
    <dataValidation type="list" allowBlank="1" showInputMessage="1" showErrorMessage="1" sqref="CF7:CF104 BF7:BF104 F7:F104 AF7:AF104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D151"/>
  <sheetViews>
    <sheetView zoomScale="60" zoomScaleNormal="60" workbookViewId="0">
      <pane xSplit="4" ySplit="6" topLeftCell="E88" activePane="bottomRight" state="frozen"/>
      <selection pane="topRight" activeCell="E1" sqref="E1"/>
      <selection pane="bottomLeft" activeCell="A7" sqref="A7"/>
      <selection pane="bottomRight" activeCell="I28" sqref="I28"/>
    </sheetView>
  </sheetViews>
  <sheetFormatPr defaultRowHeight="15.75" x14ac:dyDescent="0.25"/>
  <cols>
    <col min="1" max="1" width="6.7109375" style="398" customWidth="1"/>
    <col min="2" max="2" width="4.28515625" style="382" customWidth="1"/>
    <col min="3" max="3" width="70.140625" style="398" customWidth="1"/>
    <col min="4" max="4" width="12.85546875" style="399" customWidth="1"/>
    <col min="5" max="6" width="21.140625" style="384" customWidth="1"/>
    <col min="7" max="7" width="13" style="385" customWidth="1"/>
    <col min="8" max="8" width="9.28515625" style="386" customWidth="1"/>
    <col min="9" max="9" width="10" style="387" customWidth="1"/>
    <col min="10" max="10" width="13" style="385" customWidth="1"/>
    <col min="11" max="11" width="9.28515625" style="386" customWidth="1"/>
    <col min="12" max="12" width="10" style="387" customWidth="1"/>
    <col min="13" max="13" width="13" style="385" customWidth="1"/>
    <col min="14" max="14" width="9.28515625" style="386" customWidth="1"/>
    <col min="15" max="15" width="10" style="387" customWidth="1"/>
    <col min="16" max="16" width="13" style="385" customWidth="1"/>
    <col min="17" max="17" width="9.28515625" style="386" customWidth="1"/>
    <col min="18" max="18" width="10" style="387" customWidth="1"/>
    <col min="19" max="19" width="13" style="385" customWidth="1"/>
    <col min="20" max="20" width="9.28515625" style="386" customWidth="1"/>
    <col min="21" max="21" width="10" style="387" customWidth="1"/>
    <col min="22" max="22" width="13" style="385" customWidth="1"/>
    <col min="23" max="23" width="9.28515625" style="386" customWidth="1"/>
    <col min="24" max="24" width="10" style="387" customWidth="1"/>
    <col min="25" max="25" width="13" style="385" customWidth="1"/>
    <col min="26" max="26" width="9.28515625" style="386" customWidth="1"/>
    <col min="27" max="27" width="10" style="387" customWidth="1"/>
    <col min="28" max="28" width="13" style="385" customWidth="1"/>
    <col min="29" max="29" width="9.28515625" style="386" customWidth="1"/>
    <col min="30" max="30" width="10" style="387" customWidth="1"/>
    <col min="31" max="32" width="21.140625" style="384" customWidth="1"/>
    <col min="33" max="33" width="13" style="385" customWidth="1"/>
    <col min="34" max="34" width="9.28515625" style="386" customWidth="1"/>
    <col min="35" max="35" width="10" style="387" customWidth="1"/>
    <col min="36" max="36" width="13" style="385" customWidth="1"/>
    <col min="37" max="37" width="9.28515625" style="386" customWidth="1"/>
    <col min="38" max="38" width="10" style="387" customWidth="1"/>
    <col min="39" max="39" width="13" style="385" customWidth="1"/>
    <col min="40" max="40" width="9.28515625" style="386" customWidth="1"/>
    <col min="41" max="41" width="10" style="387" customWidth="1"/>
    <col min="42" max="42" width="13" style="385" customWidth="1"/>
    <col min="43" max="43" width="9.28515625" style="386" customWidth="1"/>
    <col min="44" max="44" width="10" style="387" customWidth="1"/>
    <col min="45" max="45" width="13" style="385" customWidth="1"/>
    <col min="46" max="46" width="9.28515625" style="386" customWidth="1"/>
    <col min="47" max="47" width="10" style="387" customWidth="1"/>
    <col min="48" max="48" width="13" style="385" customWidth="1"/>
    <col min="49" max="49" width="9.28515625" style="386" customWidth="1"/>
    <col min="50" max="50" width="10" style="387" customWidth="1"/>
    <col min="51" max="51" width="13" style="385" customWidth="1"/>
    <col min="52" max="52" width="9.28515625" style="386" customWidth="1"/>
    <col min="53" max="53" width="10" style="387" customWidth="1"/>
    <col min="54" max="54" width="13" style="385" customWidth="1"/>
    <col min="55" max="55" width="9.28515625" style="386" customWidth="1"/>
    <col min="56" max="56" width="10" style="387" customWidth="1"/>
    <col min="57" max="58" width="21.140625" style="384" customWidth="1"/>
    <col min="59" max="59" width="13" style="385" customWidth="1"/>
    <col min="60" max="60" width="9.28515625" style="386" customWidth="1"/>
    <col min="61" max="61" width="10" style="387" customWidth="1"/>
    <col min="62" max="62" width="13" style="385" customWidth="1"/>
    <col min="63" max="63" width="9.28515625" style="386" customWidth="1"/>
    <col min="64" max="64" width="10" style="387" customWidth="1"/>
    <col min="65" max="65" width="13" style="385" customWidth="1"/>
    <col min="66" max="66" width="9.28515625" style="386" customWidth="1"/>
    <col min="67" max="67" width="10" style="387" customWidth="1"/>
    <col min="68" max="68" width="13" style="385" customWidth="1"/>
    <col min="69" max="69" width="9.28515625" style="386" customWidth="1"/>
    <col min="70" max="70" width="10" style="387" customWidth="1"/>
    <col min="71" max="71" width="13" style="385" customWidth="1"/>
    <col min="72" max="72" width="9.28515625" style="386" customWidth="1"/>
    <col min="73" max="73" width="10" style="387" customWidth="1"/>
    <col min="74" max="74" width="13" style="385" customWidth="1"/>
    <col min="75" max="75" width="9.28515625" style="386" customWidth="1"/>
    <col min="76" max="76" width="10" style="387" customWidth="1"/>
    <col min="77" max="77" width="13" style="385" customWidth="1"/>
    <col min="78" max="78" width="9.28515625" style="386" customWidth="1"/>
    <col min="79" max="79" width="10" style="387" customWidth="1"/>
    <col min="80" max="80" width="13" style="385" customWidth="1"/>
    <col min="81" max="81" width="9.28515625" style="386" customWidth="1"/>
    <col min="82" max="82" width="10" style="387" customWidth="1"/>
    <col min="83" max="84" width="21.140625" style="384" customWidth="1"/>
    <col min="85" max="85" width="13" style="385" customWidth="1"/>
    <col min="86" max="86" width="9.28515625" style="386" customWidth="1"/>
    <col min="87" max="87" width="10" style="387" customWidth="1"/>
    <col min="88" max="88" width="13" style="385" customWidth="1"/>
    <col min="89" max="89" width="9.28515625" style="386" customWidth="1"/>
    <col min="90" max="90" width="10" style="387" customWidth="1"/>
    <col min="91" max="91" width="13" style="385" customWidth="1"/>
    <col min="92" max="92" width="9.28515625" style="386" customWidth="1"/>
    <col min="93" max="93" width="10" style="387" customWidth="1"/>
    <col min="94" max="94" width="13" style="385" customWidth="1"/>
    <col min="95" max="95" width="9.28515625" style="386" customWidth="1"/>
    <col min="96" max="96" width="10" style="387" customWidth="1"/>
    <col min="97" max="97" width="13" style="385" customWidth="1"/>
    <col min="98" max="98" width="9.28515625" style="386" customWidth="1"/>
    <col min="99" max="99" width="10" style="387" customWidth="1"/>
    <col min="100" max="100" width="13" style="385" customWidth="1"/>
    <col min="101" max="101" width="9.28515625" style="386" customWidth="1"/>
    <col min="102" max="102" width="10" style="387" customWidth="1"/>
    <col min="103" max="103" width="13" style="385" customWidth="1"/>
    <col min="104" max="104" width="9.28515625" style="386" customWidth="1"/>
    <col min="105" max="105" width="10" style="387" customWidth="1"/>
    <col min="106" max="106" width="13" style="385" customWidth="1"/>
    <col min="107" max="107" width="9.28515625" style="386" customWidth="1"/>
    <col min="108" max="108" width="10" style="387" customWidth="1"/>
    <col min="109" max="16384" width="9.140625" style="250"/>
  </cols>
  <sheetData>
    <row r="1" spans="1:108" ht="32.25" customHeight="1" x14ac:dyDescent="0.2">
      <c r="A1" s="536" t="s">
        <v>193</v>
      </c>
      <c r="B1" s="536"/>
      <c r="C1" s="536"/>
      <c r="D1" s="537"/>
      <c r="E1" s="596" t="s">
        <v>215</v>
      </c>
      <c r="F1" s="597"/>
      <c r="G1" s="597"/>
      <c r="H1" s="597"/>
      <c r="I1" s="597"/>
      <c r="J1" s="597"/>
      <c r="K1" s="597"/>
      <c r="L1" s="597"/>
      <c r="M1" s="597"/>
      <c r="N1" s="597"/>
      <c r="O1" s="597"/>
      <c r="P1" s="597"/>
      <c r="Q1" s="597"/>
      <c r="R1" s="597"/>
      <c r="S1" s="597"/>
      <c r="T1" s="597"/>
      <c r="U1" s="597"/>
      <c r="V1" s="597"/>
      <c r="W1" s="597"/>
      <c r="X1" s="597"/>
      <c r="Y1" s="597"/>
      <c r="Z1" s="597"/>
      <c r="AA1" s="597"/>
      <c r="AB1" s="597"/>
      <c r="AC1" s="597"/>
      <c r="AD1" s="597"/>
      <c r="AE1" s="598" t="s">
        <v>216</v>
      </c>
      <c r="AF1" s="598"/>
      <c r="AG1" s="598"/>
      <c r="AH1" s="598"/>
      <c r="AI1" s="598"/>
      <c r="AJ1" s="598"/>
      <c r="AK1" s="598"/>
      <c r="AL1" s="598"/>
      <c r="AM1" s="598"/>
      <c r="AN1" s="598"/>
      <c r="AO1" s="598"/>
      <c r="AP1" s="598"/>
      <c r="AQ1" s="598"/>
      <c r="AR1" s="598"/>
      <c r="AS1" s="598"/>
      <c r="AT1" s="598"/>
      <c r="AU1" s="598"/>
      <c r="AV1" s="598"/>
      <c r="AW1" s="598"/>
      <c r="AX1" s="598"/>
      <c r="AY1" s="598"/>
      <c r="AZ1" s="598"/>
      <c r="BA1" s="598"/>
      <c r="BB1" s="598"/>
      <c r="BC1" s="598"/>
      <c r="BD1" s="598"/>
      <c r="BE1" s="602" t="s">
        <v>217</v>
      </c>
      <c r="BF1" s="602"/>
      <c r="BG1" s="602"/>
      <c r="BH1" s="602"/>
      <c r="BI1" s="602"/>
      <c r="BJ1" s="602"/>
      <c r="BK1" s="602"/>
      <c r="BL1" s="602"/>
      <c r="BM1" s="602"/>
      <c r="BN1" s="602"/>
      <c r="BO1" s="602"/>
      <c r="BP1" s="602"/>
      <c r="BQ1" s="602"/>
      <c r="BR1" s="602"/>
      <c r="BS1" s="602"/>
      <c r="BT1" s="602"/>
      <c r="BU1" s="602"/>
      <c r="BV1" s="602"/>
      <c r="BW1" s="602"/>
      <c r="BX1" s="602"/>
      <c r="BY1" s="602"/>
      <c r="BZ1" s="602"/>
      <c r="CA1" s="602"/>
      <c r="CB1" s="602"/>
      <c r="CC1" s="602"/>
      <c r="CD1" s="602"/>
      <c r="CE1" s="604" t="s">
        <v>218</v>
      </c>
      <c r="CF1" s="604"/>
      <c r="CG1" s="604"/>
      <c r="CH1" s="604"/>
      <c r="CI1" s="604"/>
      <c r="CJ1" s="604"/>
      <c r="CK1" s="604"/>
      <c r="CL1" s="604"/>
      <c r="CM1" s="604"/>
      <c r="CN1" s="604"/>
      <c r="CO1" s="604"/>
      <c r="CP1" s="604"/>
      <c r="CQ1" s="604"/>
      <c r="CR1" s="604"/>
      <c r="CS1" s="604"/>
      <c r="CT1" s="604"/>
      <c r="CU1" s="604"/>
      <c r="CV1" s="604"/>
      <c r="CW1" s="604"/>
      <c r="CX1" s="604"/>
      <c r="CY1" s="604"/>
      <c r="CZ1" s="604"/>
      <c r="DA1" s="604"/>
      <c r="DB1" s="604"/>
      <c r="DC1" s="604"/>
      <c r="DD1" s="604"/>
    </row>
    <row r="2" spans="1:108" ht="34.5" customHeight="1" thickBot="1" x14ac:dyDescent="0.25">
      <c r="A2" s="536"/>
      <c r="B2" s="536"/>
      <c r="C2" s="536"/>
      <c r="D2" s="537"/>
      <c r="E2" s="596"/>
      <c r="F2" s="597"/>
      <c r="G2" s="597"/>
      <c r="H2" s="597"/>
      <c r="I2" s="597"/>
      <c r="J2" s="597"/>
      <c r="K2" s="597"/>
      <c r="L2" s="597"/>
      <c r="M2" s="597"/>
      <c r="N2" s="597"/>
      <c r="O2" s="597"/>
      <c r="P2" s="597"/>
      <c r="Q2" s="597"/>
      <c r="R2" s="597"/>
      <c r="S2" s="597"/>
      <c r="T2" s="597"/>
      <c r="U2" s="597"/>
      <c r="V2" s="597"/>
      <c r="W2" s="597"/>
      <c r="X2" s="597"/>
      <c r="Y2" s="597"/>
      <c r="Z2" s="597"/>
      <c r="AA2" s="597"/>
      <c r="AB2" s="597"/>
      <c r="AC2" s="597"/>
      <c r="AD2" s="597"/>
      <c r="AE2" s="599"/>
      <c r="AF2" s="599"/>
      <c r="AG2" s="599"/>
      <c r="AH2" s="599"/>
      <c r="AI2" s="599"/>
      <c r="AJ2" s="599"/>
      <c r="AK2" s="599"/>
      <c r="AL2" s="599"/>
      <c r="AM2" s="599"/>
      <c r="AN2" s="599"/>
      <c r="AO2" s="599"/>
      <c r="AP2" s="599"/>
      <c r="AQ2" s="599"/>
      <c r="AR2" s="599"/>
      <c r="AS2" s="599"/>
      <c r="AT2" s="599"/>
      <c r="AU2" s="599"/>
      <c r="AV2" s="599"/>
      <c r="AW2" s="599"/>
      <c r="AX2" s="599"/>
      <c r="AY2" s="599"/>
      <c r="AZ2" s="599"/>
      <c r="BA2" s="599"/>
      <c r="BB2" s="599"/>
      <c r="BC2" s="599"/>
      <c r="BD2" s="599"/>
      <c r="BE2" s="603"/>
      <c r="BF2" s="603"/>
      <c r="BG2" s="603"/>
      <c r="BH2" s="603"/>
      <c r="BI2" s="603"/>
      <c r="BJ2" s="603"/>
      <c r="BK2" s="603"/>
      <c r="BL2" s="603"/>
      <c r="BM2" s="603"/>
      <c r="BN2" s="603"/>
      <c r="BO2" s="603"/>
      <c r="BP2" s="603"/>
      <c r="BQ2" s="603"/>
      <c r="BR2" s="603"/>
      <c r="BS2" s="603"/>
      <c r="BT2" s="603"/>
      <c r="BU2" s="603"/>
      <c r="BV2" s="603"/>
      <c r="BW2" s="603"/>
      <c r="BX2" s="603"/>
      <c r="BY2" s="603"/>
      <c r="BZ2" s="603"/>
      <c r="CA2" s="603"/>
      <c r="CB2" s="603"/>
      <c r="CC2" s="603"/>
      <c r="CD2" s="603"/>
      <c r="CE2" s="605"/>
      <c r="CF2" s="605"/>
      <c r="CG2" s="605"/>
      <c r="CH2" s="605"/>
      <c r="CI2" s="605"/>
      <c r="CJ2" s="605"/>
      <c r="CK2" s="605"/>
      <c r="CL2" s="605"/>
      <c r="CM2" s="605"/>
      <c r="CN2" s="605"/>
      <c r="CO2" s="605"/>
      <c r="CP2" s="605"/>
      <c r="CQ2" s="605"/>
      <c r="CR2" s="605"/>
      <c r="CS2" s="605"/>
      <c r="CT2" s="605"/>
      <c r="CU2" s="605"/>
      <c r="CV2" s="605"/>
      <c r="CW2" s="605"/>
      <c r="CX2" s="605"/>
      <c r="CY2" s="605"/>
      <c r="CZ2" s="605"/>
      <c r="DA2" s="605"/>
      <c r="DB2" s="605"/>
      <c r="DC2" s="605"/>
      <c r="DD2" s="605"/>
    </row>
    <row r="3" spans="1:108" ht="24" customHeight="1" thickBot="1" x14ac:dyDescent="0.25">
      <c r="A3" s="538"/>
      <c r="B3" s="538"/>
      <c r="C3" s="538"/>
      <c r="D3" s="539"/>
      <c r="E3" s="606" t="s">
        <v>160</v>
      </c>
      <c r="F3" s="607"/>
      <c r="G3" s="606" t="s">
        <v>160</v>
      </c>
      <c r="H3" s="607"/>
      <c r="I3" s="607"/>
      <c r="J3" s="606" t="s">
        <v>160</v>
      </c>
      <c r="K3" s="607"/>
      <c r="L3" s="607"/>
      <c r="M3" s="606" t="s">
        <v>160</v>
      </c>
      <c r="N3" s="607"/>
      <c r="O3" s="607"/>
      <c r="P3" s="606" t="s">
        <v>160</v>
      </c>
      <c r="Q3" s="607"/>
      <c r="R3" s="607"/>
      <c r="S3" s="606" t="s">
        <v>160</v>
      </c>
      <c r="T3" s="607"/>
      <c r="U3" s="607"/>
      <c r="V3" s="606" t="s">
        <v>160</v>
      </c>
      <c r="W3" s="607"/>
      <c r="X3" s="607"/>
      <c r="Y3" s="606" t="s">
        <v>160</v>
      </c>
      <c r="Z3" s="607"/>
      <c r="AA3" s="607"/>
      <c r="AB3" s="606" t="s">
        <v>160</v>
      </c>
      <c r="AC3" s="607"/>
      <c r="AD3" s="607"/>
      <c r="AE3" s="600" t="s">
        <v>160</v>
      </c>
      <c r="AF3" s="601"/>
      <c r="AG3" s="600" t="s">
        <v>160</v>
      </c>
      <c r="AH3" s="601"/>
      <c r="AI3" s="601"/>
      <c r="AJ3" s="600" t="s">
        <v>160</v>
      </c>
      <c r="AK3" s="601"/>
      <c r="AL3" s="601"/>
      <c r="AM3" s="600" t="s">
        <v>160</v>
      </c>
      <c r="AN3" s="601"/>
      <c r="AO3" s="601"/>
      <c r="AP3" s="600" t="s">
        <v>160</v>
      </c>
      <c r="AQ3" s="601"/>
      <c r="AR3" s="601"/>
      <c r="AS3" s="600" t="s">
        <v>160</v>
      </c>
      <c r="AT3" s="601"/>
      <c r="AU3" s="601"/>
      <c r="AV3" s="600" t="s">
        <v>160</v>
      </c>
      <c r="AW3" s="601"/>
      <c r="AX3" s="601"/>
      <c r="AY3" s="600" t="s">
        <v>160</v>
      </c>
      <c r="AZ3" s="601"/>
      <c r="BA3" s="601"/>
      <c r="BB3" s="600" t="s">
        <v>160</v>
      </c>
      <c r="BC3" s="601"/>
      <c r="BD3" s="601"/>
      <c r="BE3" s="594" t="s">
        <v>160</v>
      </c>
      <c r="BF3" s="595"/>
      <c r="BG3" s="594" t="s">
        <v>160</v>
      </c>
      <c r="BH3" s="595"/>
      <c r="BI3" s="595"/>
      <c r="BJ3" s="594" t="s">
        <v>160</v>
      </c>
      <c r="BK3" s="595"/>
      <c r="BL3" s="595"/>
      <c r="BM3" s="594" t="s">
        <v>160</v>
      </c>
      <c r="BN3" s="595"/>
      <c r="BO3" s="595"/>
      <c r="BP3" s="594" t="s">
        <v>160</v>
      </c>
      <c r="BQ3" s="595"/>
      <c r="BR3" s="595"/>
      <c r="BS3" s="594" t="s">
        <v>160</v>
      </c>
      <c r="BT3" s="595"/>
      <c r="BU3" s="595"/>
      <c r="BV3" s="594" t="s">
        <v>160</v>
      </c>
      <c r="BW3" s="595"/>
      <c r="BX3" s="595"/>
      <c r="BY3" s="594" t="s">
        <v>160</v>
      </c>
      <c r="BZ3" s="595"/>
      <c r="CA3" s="595"/>
      <c r="CB3" s="594" t="s">
        <v>160</v>
      </c>
      <c r="CC3" s="595"/>
      <c r="CD3" s="595"/>
      <c r="CE3" s="592" t="s">
        <v>160</v>
      </c>
      <c r="CF3" s="593"/>
      <c r="CG3" s="592" t="s">
        <v>160</v>
      </c>
      <c r="CH3" s="593"/>
      <c r="CI3" s="593"/>
      <c r="CJ3" s="592" t="s">
        <v>160</v>
      </c>
      <c r="CK3" s="593"/>
      <c r="CL3" s="593"/>
      <c r="CM3" s="592" t="s">
        <v>160</v>
      </c>
      <c r="CN3" s="593"/>
      <c r="CO3" s="593"/>
      <c r="CP3" s="592" t="s">
        <v>160</v>
      </c>
      <c r="CQ3" s="593"/>
      <c r="CR3" s="593"/>
      <c r="CS3" s="592" t="s">
        <v>160</v>
      </c>
      <c r="CT3" s="593"/>
      <c r="CU3" s="593"/>
      <c r="CV3" s="592" t="s">
        <v>160</v>
      </c>
      <c r="CW3" s="593"/>
      <c r="CX3" s="593"/>
      <c r="CY3" s="592" t="s">
        <v>160</v>
      </c>
      <c r="CZ3" s="593"/>
      <c r="DA3" s="593"/>
      <c r="DB3" s="592" t="s">
        <v>160</v>
      </c>
      <c r="DC3" s="593"/>
      <c r="DD3" s="593"/>
    </row>
    <row r="4" spans="1:108" s="251" customFormat="1" ht="61.5" customHeight="1" thickBot="1" x14ac:dyDescent="0.25">
      <c r="A4" s="582"/>
      <c r="B4" s="585" t="s">
        <v>0</v>
      </c>
      <c r="C4" s="588" t="s">
        <v>196</v>
      </c>
      <c r="D4" s="590" t="s">
        <v>1</v>
      </c>
      <c r="E4" s="580" t="s">
        <v>219</v>
      </c>
      <c r="F4" s="581"/>
      <c r="G4" s="580" t="s">
        <v>219</v>
      </c>
      <c r="H4" s="581"/>
      <c r="I4" s="581"/>
      <c r="J4" s="580" t="s">
        <v>219</v>
      </c>
      <c r="K4" s="581"/>
      <c r="L4" s="581"/>
      <c r="M4" s="576" t="s">
        <v>219</v>
      </c>
      <c r="N4" s="577"/>
      <c r="O4" s="577"/>
      <c r="P4" s="576" t="s">
        <v>219</v>
      </c>
      <c r="Q4" s="577"/>
      <c r="R4" s="577"/>
      <c r="S4" s="578" t="s">
        <v>219</v>
      </c>
      <c r="T4" s="579"/>
      <c r="U4" s="579"/>
      <c r="V4" s="578" t="s">
        <v>219</v>
      </c>
      <c r="W4" s="579"/>
      <c r="X4" s="579"/>
      <c r="Y4" s="574" t="s">
        <v>219</v>
      </c>
      <c r="Z4" s="575"/>
      <c r="AA4" s="575"/>
      <c r="AB4" s="574" t="s">
        <v>219</v>
      </c>
      <c r="AC4" s="575"/>
      <c r="AD4" s="575"/>
      <c r="AE4" s="580" t="s">
        <v>220</v>
      </c>
      <c r="AF4" s="581"/>
      <c r="AG4" s="580" t="s">
        <v>220</v>
      </c>
      <c r="AH4" s="581"/>
      <c r="AI4" s="581"/>
      <c r="AJ4" s="580" t="s">
        <v>220</v>
      </c>
      <c r="AK4" s="581"/>
      <c r="AL4" s="581"/>
      <c r="AM4" s="576" t="s">
        <v>220</v>
      </c>
      <c r="AN4" s="577"/>
      <c r="AO4" s="577"/>
      <c r="AP4" s="576" t="s">
        <v>220</v>
      </c>
      <c r="AQ4" s="577"/>
      <c r="AR4" s="577"/>
      <c r="AS4" s="578" t="s">
        <v>220</v>
      </c>
      <c r="AT4" s="579"/>
      <c r="AU4" s="579"/>
      <c r="AV4" s="578" t="s">
        <v>220</v>
      </c>
      <c r="AW4" s="579"/>
      <c r="AX4" s="579"/>
      <c r="AY4" s="574" t="s">
        <v>220</v>
      </c>
      <c r="AZ4" s="575"/>
      <c r="BA4" s="575"/>
      <c r="BB4" s="574" t="s">
        <v>220</v>
      </c>
      <c r="BC4" s="575"/>
      <c r="BD4" s="575"/>
      <c r="BE4" s="580" t="s">
        <v>221</v>
      </c>
      <c r="BF4" s="581"/>
      <c r="BG4" s="580" t="s">
        <v>221</v>
      </c>
      <c r="BH4" s="581"/>
      <c r="BI4" s="581"/>
      <c r="BJ4" s="580" t="s">
        <v>221</v>
      </c>
      <c r="BK4" s="581"/>
      <c r="BL4" s="581"/>
      <c r="BM4" s="576" t="s">
        <v>221</v>
      </c>
      <c r="BN4" s="577"/>
      <c r="BO4" s="577"/>
      <c r="BP4" s="576" t="s">
        <v>221</v>
      </c>
      <c r="BQ4" s="577"/>
      <c r="BR4" s="577"/>
      <c r="BS4" s="578" t="s">
        <v>221</v>
      </c>
      <c r="BT4" s="579"/>
      <c r="BU4" s="579"/>
      <c r="BV4" s="578" t="s">
        <v>221</v>
      </c>
      <c r="BW4" s="579"/>
      <c r="BX4" s="579"/>
      <c r="BY4" s="574" t="s">
        <v>221</v>
      </c>
      <c r="BZ4" s="575"/>
      <c r="CA4" s="575"/>
      <c r="CB4" s="574" t="s">
        <v>221</v>
      </c>
      <c r="CC4" s="575"/>
      <c r="CD4" s="575"/>
      <c r="CE4" s="580" t="s">
        <v>222</v>
      </c>
      <c r="CF4" s="581"/>
      <c r="CG4" s="580" t="s">
        <v>222</v>
      </c>
      <c r="CH4" s="581"/>
      <c r="CI4" s="581"/>
      <c r="CJ4" s="580" t="s">
        <v>222</v>
      </c>
      <c r="CK4" s="581"/>
      <c r="CL4" s="581"/>
      <c r="CM4" s="576" t="s">
        <v>222</v>
      </c>
      <c r="CN4" s="577"/>
      <c r="CO4" s="577"/>
      <c r="CP4" s="576" t="s">
        <v>222</v>
      </c>
      <c r="CQ4" s="577"/>
      <c r="CR4" s="577"/>
      <c r="CS4" s="578" t="s">
        <v>222</v>
      </c>
      <c r="CT4" s="579"/>
      <c r="CU4" s="579"/>
      <c r="CV4" s="578" t="s">
        <v>222</v>
      </c>
      <c r="CW4" s="579"/>
      <c r="CX4" s="579"/>
      <c r="CY4" s="574" t="s">
        <v>222</v>
      </c>
      <c r="CZ4" s="575"/>
      <c r="DA4" s="575"/>
      <c r="DB4" s="574" t="s">
        <v>222</v>
      </c>
      <c r="DC4" s="575"/>
      <c r="DD4" s="575"/>
    </row>
    <row r="5" spans="1:108" s="251" customFormat="1" ht="48" customHeight="1" thickBot="1" x14ac:dyDescent="0.25">
      <c r="A5" s="583"/>
      <c r="B5" s="586"/>
      <c r="C5" s="589"/>
      <c r="D5" s="591"/>
      <c r="E5" s="572" t="s">
        <v>97</v>
      </c>
      <c r="F5" s="572" t="s">
        <v>198</v>
      </c>
      <c r="G5" s="569" t="s">
        <v>211</v>
      </c>
      <c r="H5" s="570"/>
      <c r="I5" s="571"/>
      <c r="J5" s="569" t="s">
        <v>142</v>
      </c>
      <c r="K5" s="570"/>
      <c r="L5" s="571"/>
      <c r="M5" s="569" t="s">
        <v>223</v>
      </c>
      <c r="N5" s="570"/>
      <c r="O5" s="571"/>
      <c r="P5" s="569" t="s">
        <v>144</v>
      </c>
      <c r="Q5" s="570"/>
      <c r="R5" s="571"/>
      <c r="S5" s="569" t="s">
        <v>224</v>
      </c>
      <c r="T5" s="570"/>
      <c r="U5" s="571"/>
      <c r="V5" s="569" t="s">
        <v>168</v>
      </c>
      <c r="W5" s="570"/>
      <c r="X5" s="571"/>
      <c r="Y5" s="569" t="s">
        <v>225</v>
      </c>
      <c r="Z5" s="570"/>
      <c r="AA5" s="571"/>
      <c r="AB5" s="569" t="s">
        <v>169</v>
      </c>
      <c r="AC5" s="570"/>
      <c r="AD5" s="571"/>
      <c r="AE5" s="572" t="s">
        <v>97</v>
      </c>
      <c r="AF5" s="572" t="s">
        <v>198</v>
      </c>
      <c r="AG5" s="569" t="s">
        <v>211</v>
      </c>
      <c r="AH5" s="570"/>
      <c r="AI5" s="571"/>
      <c r="AJ5" s="569" t="s">
        <v>142</v>
      </c>
      <c r="AK5" s="570"/>
      <c r="AL5" s="571"/>
      <c r="AM5" s="569" t="s">
        <v>223</v>
      </c>
      <c r="AN5" s="570"/>
      <c r="AO5" s="571"/>
      <c r="AP5" s="569" t="s">
        <v>144</v>
      </c>
      <c r="AQ5" s="570"/>
      <c r="AR5" s="571"/>
      <c r="AS5" s="569" t="s">
        <v>224</v>
      </c>
      <c r="AT5" s="570"/>
      <c r="AU5" s="571"/>
      <c r="AV5" s="569" t="s">
        <v>168</v>
      </c>
      <c r="AW5" s="570"/>
      <c r="AX5" s="571"/>
      <c r="AY5" s="569" t="s">
        <v>225</v>
      </c>
      <c r="AZ5" s="570"/>
      <c r="BA5" s="571"/>
      <c r="BB5" s="569" t="s">
        <v>169</v>
      </c>
      <c r="BC5" s="570"/>
      <c r="BD5" s="571"/>
      <c r="BE5" s="572" t="s">
        <v>97</v>
      </c>
      <c r="BF5" s="572" t="s">
        <v>198</v>
      </c>
      <c r="BG5" s="569" t="s">
        <v>211</v>
      </c>
      <c r="BH5" s="570"/>
      <c r="BI5" s="571"/>
      <c r="BJ5" s="569" t="s">
        <v>142</v>
      </c>
      <c r="BK5" s="570"/>
      <c r="BL5" s="571"/>
      <c r="BM5" s="569" t="s">
        <v>223</v>
      </c>
      <c r="BN5" s="570"/>
      <c r="BO5" s="571"/>
      <c r="BP5" s="569" t="s">
        <v>144</v>
      </c>
      <c r="BQ5" s="570"/>
      <c r="BR5" s="571"/>
      <c r="BS5" s="569" t="s">
        <v>224</v>
      </c>
      <c r="BT5" s="570"/>
      <c r="BU5" s="571"/>
      <c r="BV5" s="569" t="s">
        <v>168</v>
      </c>
      <c r="BW5" s="570"/>
      <c r="BX5" s="571"/>
      <c r="BY5" s="569" t="s">
        <v>225</v>
      </c>
      <c r="BZ5" s="570"/>
      <c r="CA5" s="571"/>
      <c r="CB5" s="569" t="s">
        <v>169</v>
      </c>
      <c r="CC5" s="570"/>
      <c r="CD5" s="571"/>
      <c r="CE5" s="572" t="s">
        <v>97</v>
      </c>
      <c r="CF5" s="572" t="s">
        <v>198</v>
      </c>
      <c r="CG5" s="569" t="s">
        <v>211</v>
      </c>
      <c r="CH5" s="570"/>
      <c r="CI5" s="571"/>
      <c r="CJ5" s="569" t="s">
        <v>142</v>
      </c>
      <c r="CK5" s="570"/>
      <c r="CL5" s="571"/>
      <c r="CM5" s="569" t="s">
        <v>223</v>
      </c>
      <c r="CN5" s="570"/>
      <c r="CO5" s="571"/>
      <c r="CP5" s="569" t="s">
        <v>144</v>
      </c>
      <c r="CQ5" s="570"/>
      <c r="CR5" s="571"/>
      <c r="CS5" s="569" t="s">
        <v>224</v>
      </c>
      <c r="CT5" s="570"/>
      <c r="CU5" s="571"/>
      <c r="CV5" s="569" t="s">
        <v>168</v>
      </c>
      <c r="CW5" s="570"/>
      <c r="CX5" s="571"/>
      <c r="CY5" s="569" t="s">
        <v>225</v>
      </c>
      <c r="CZ5" s="570"/>
      <c r="DA5" s="571"/>
      <c r="DB5" s="569" t="s">
        <v>169</v>
      </c>
      <c r="DC5" s="570"/>
      <c r="DD5" s="571"/>
    </row>
    <row r="6" spans="1:108" ht="26.25" thickBot="1" x14ac:dyDescent="0.25">
      <c r="A6" s="584"/>
      <c r="B6" s="587"/>
      <c r="C6" s="589"/>
      <c r="D6" s="591"/>
      <c r="E6" s="573"/>
      <c r="F6" s="573"/>
      <c r="G6" s="252" t="s">
        <v>2</v>
      </c>
      <c r="H6" s="253" t="s">
        <v>191</v>
      </c>
      <c r="I6" s="254" t="s">
        <v>98</v>
      </c>
      <c r="J6" s="252" t="s">
        <v>2</v>
      </c>
      <c r="K6" s="253" t="s">
        <v>191</v>
      </c>
      <c r="L6" s="254" t="s">
        <v>98</v>
      </c>
      <c r="M6" s="252" t="s">
        <v>2</v>
      </c>
      <c r="N6" s="253" t="s">
        <v>191</v>
      </c>
      <c r="O6" s="254" t="s">
        <v>98</v>
      </c>
      <c r="P6" s="252" t="s">
        <v>2</v>
      </c>
      <c r="Q6" s="253" t="s">
        <v>191</v>
      </c>
      <c r="R6" s="254" t="s">
        <v>98</v>
      </c>
      <c r="S6" s="255" t="s">
        <v>2</v>
      </c>
      <c r="T6" s="253" t="s">
        <v>191</v>
      </c>
      <c r="U6" s="254" t="s">
        <v>98</v>
      </c>
      <c r="V6" s="252" t="s">
        <v>2</v>
      </c>
      <c r="W6" s="253" t="s">
        <v>191</v>
      </c>
      <c r="X6" s="254" t="s">
        <v>98</v>
      </c>
      <c r="Y6" s="252" t="s">
        <v>2</v>
      </c>
      <c r="Z6" s="253" t="s">
        <v>191</v>
      </c>
      <c r="AA6" s="254" t="s">
        <v>98</v>
      </c>
      <c r="AB6" s="252" t="s">
        <v>2</v>
      </c>
      <c r="AC6" s="253" t="s">
        <v>191</v>
      </c>
      <c r="AD6" s="254" t="s">
        <v>98</v>
      </c>
      <c r="AE6" s="573"/>
      <c r="AF6" s="573"/>
      <c r="AG6" s="252" t="s">
        <v>2</v>
      </c>
      <c r="AH6" s="253" t="s">
        <v>191</v>
      </c>
      <c r="AI6" s="254" t="s">
        <v>98</v>
      </c>
      <c r="AJ6" s="252" t="s">
        <v>2</v>
      </c>
      <c r="AK6" s="253" t="s">
        <v>191</v>
      </c>
      <c r="AL6" s="254" t="s">
        <v>98</v>
      </c>
      <c r="AM6" s="252" t="s">
        <v>2</v>
      </c>
      <c r="AN6" s="253" t="s">
        <v>191</v>
      </c>
      <c r="AO6" s="254" t="s">
        <v>98</v>
      </c>
      <c r="AP6" s="252" t="s">
        <v>2</v>
      </c>
      <c r="AQ6" s="253" t="s">
        <v>191</v>
      </c>
      <c r="AR6" s="254" t="s">
        <v>98</v>
      </c>
      <c r="AS6" s="255" t="s">
        <v>2</v>
      </c>
      <c r="AT6" s="253" t="s">
        <v>191</v>
      </c>
      <c r="AU6" s="254" t="s">
        <v>98</v>
      </c>
      <c r="AV6" s="252" t="s">
        <v>2</v>
      </c>
      <c r="AW6" s="253" t="s">
        <v>191</v>
      </c>
      <c r="AX6" s="254" t="s">
        <v>98</v>
      </c>
      <c r="AY6" s="252" t="s">
        <v>2</v>
      </c>
      <c r="AZ6" s="253" t="s">
        <v>191</v>
      </c>
      <c r="BA6" s="254" t="s">
        <v>98</v>
      </c>
      <c r="BB6" s="252" t="s">
        <v>2</v>
      </c>
      <c r="BC6" s="253" t="s">
        <v>191</v>
      </c>
      <c r="BD6" s="254" t="s">
        <v>98</v>
      </c>
      <c r="BE6" s="573"/>
      <c r="BF6" s="573"/>
      <c r="BG6" s="252" t="s">
        <v>2</v>
      </c>
      <c r="BH6" s="253" t="s">
        <v>191</v>
      </c>
      <c r="BI6" s="254" t="s">
        <v>98</v>
      </c>
      <c r="BJ6" s="252" t="s">
        <v>2</v>
      </c>
      <c r="BK6" s="253" t="s">
        <v>191</v>
      </c>
      <c r="BL6" s="254" t="s">
        <v>98</v>
      </c>
      <c r="BM6" s="252" t="s">
        <v>2</v>
      </c>
      <c r="BN6" s="253" t="s">
        <v>191</v>
      </c>
      <c r="BO6" s="254" t="s">
        <v>98</v>
      </c>
      <c r="BP6" s="252" t="s">
        <v>2</v>
      </c>
      <c r="BQ6" s="253" t="s">
        <v>191</v>
      </c>
      <c r="BR6" s="254" t="s">
        <v>98</v>
      </c>
      <c r="BS6" s="255" t="s">
        <v>2</v>
      </c>
      <c r="BT6" s="253" t="s">
        <v>191</v>
      </c>
      <c r="BU6" s="254" t="s">
        <v>98</v>
      </c>
      <c r="BV6" s="252" t="s">
        <v>2</v>
      </c>
      <c r="BW6" s="253" t="s">
        <v>191</v>
      </c>
      <c r="BX6" s="254" t="s">
        <v>98</v>
      </c>
      <c r="BY6" s="252" t="s">
        <v>2</v>
      </c>
      <c r="BZ6" s="253" t="s">
        <v>191</v>
      </c>
      <c r="CA6" s="254" t="s">
        <v>98</v>
      </c>
      <c r="CB6" s="252" t="s">
        <v>2</v>
      </c>
      <c r="CC6" s="253" t="s">
        <v>191</v>
      </c>
      <c r="CD6" s="254" t="s">
        <v>98</v>
      </c>
      <c r="CE6" s="573"/>
      <c r="CF6" s="573"/>
      <c r="CG6" s="252" t="s">
        <v>2</v>
      </c>
      <c r="CH6" s="253" t="s">
        <v>191</v>
      </c>
      <c r="CI6" s="254" t="s">
        <v>98</v>
      </c>
      <c r="CJ6" s="252" t="s">
        <v>2</v>
      </c>
      <c r="CK6" s="253" t="s">
        <v>191</v>
      </c>
      <c r="CL6" s="254" t="s">
        <v>98</v>
      </c>
      <c r="CM6" s="252" t="s">
        <v>2</v>
      </c>
      <c r="CN6" s="253" t="s">
        <v>191</v>
      </c>
      <c r="CO6" s="254" t="s">
        <v>98</v>
      </c>
      <c r="CP6" s="252" t="s">
        <v>2</v>
      </c>
      <c r="CQ6" s="253" t="s">
        <v>191</v>
      </c>
      <c r="CR6" s="254" t="s">
        <v>98</v>
      </c>
      <c r="CS6" s="255" t="s">
        <v>2</v>
      </c>
      <c r="CT6" s="253" t="s">
        <v>191</v>
      </c>
      <c r="CU6" s="254" t="s">
        <v>98</v>
      </c>
      <c r="CV6" s="252" t="s">
        <v>2</v>
      </c>
      <c r="CW6" s="253" t="s">
        <v>191</v>
      </c>
      <c r="CX6" s="254" t="s">
        <v>98</v>
      </c>
      <c r="CY6" s="252" t="s">
        <v>2</v>
      </c>
      <c r="CZ6" s="253" t="s">
        <v>191</v>
      </c>
      <c r="DA6" s="254" t="s">
        <v>98</v>
      </c>
      <c r="DB6" s="252" t="s">
        <v>2</v>
      </c>
      <c r="DC6" s="253" t="s">
        <v>191</v>
      </c>
      <c r="DD6" s="254" t="s">
        <v>98</v>
      </c>
    </row>
    <row r="7" spans="1:108" ht="16.5" thickBot="1" x14ac:dyDescent="0.25">
      <c r="A7" s="566" t="s">
        <v>195</v>
      </c>
      <c r="B7" s="257" t="s">
        <v>3</v>
      </c>
      <c r="C7" s="258" t="s">
        <v>199</v>
      </c>
      <c r="D7" s="259" t="s">
        <v>179</v>
      </c>
      <c r="E7" s="259" t="s">
        <v>4</v>
      </c>
      <c r="F7" s="259" t="s">
        <v>4</v>
      </c>
      <c r="G7" s="256">
        <v>105</v>
      </c>
      <c r="H7" s="260">
        <v>30</v>
      </c>
      <c r="I7" s="261" t="s">
        <v>130</v>
      </c>
      <c r="J7" s="256">
        <f t="shared" ref="J7:J30" si="0">G7+15</f>
        <v>120</v>
      </c>
      <c r="K7" s="260">
        <v>30</v>
      </c>
      <c r="L7" s="261" t="s">
        <v>130</v>
      </c>
      <c r="M7" s="256">
        <f t="shared" ref="M7:M33" si="1">G7+14</f>
        <v>119</v>
      </c>
      <c r="N7" s="260">
        <v>30</v>
      </c>
      <c r="O7" s="261" t="s">
        <v>130</v>
      </c>
      <c r="P7" s="256">
        <f t="shared" ref="P7:P30" si="2">M7+15</f>
        <v>134</v>
      </c>
      <c r="Q7" s="260">
        <v>30</v>
      </c>
      <c r="R7" s="261" t="s">
        <v>130</v>
      </c>
      <c r="S7" s="256">
        <v>105</v>
      </c>
      <c r="T7" s="260">
        <v>30</v>
      </c>
      <c r="U7" s="261" t="s">
        <v>130</v>
      </c>
      <c r="V7" s="256">
        <f t="shared" ref="V7:V30" si="3">S7+15</f>
        <v>120</v>
      </c>
      <c r="W7" s="260">
        <v>30</v>
      </c>
      <c r="X7" s="261" t="s">
        <v>130</v>
      </c>
      <c r="Y7" s="256">
        <f t="shared" ref="Y7:Y33" si="4">S7+14</f>
        <v>119</v>
      </c>
      <c r="Z7" s="260">
        <v>30</v>
      </c>
      <c r="AA7" s="261" t="s">
        <v>130</v>
      </c>
      <c r="AB7" s="256">
        <f t="shared" ref="AB7:AB30" si="5">Y7+15</f>
        <v>134</v>
      </c>
      <c r="AC7" s="260">
        <v>30</v>
      </c>
      <c r="AD7" s="261" t="s">
        <v>130</v>
      </c>
      <c r="AE7" s="259" t="s">
        <v>4</v>
      </c>
      <c r="AF7" s="259" t="s">
        <v>4</v>
      </c>
      <c r="AG7" s="256">
        <v>113</v>
      </c>
      <c r="AH7" s="260">
        <v>30</v>
      </c>
      <c r="AI7" s="261" t="s">
        <v>130</v>
      </c>
      <c r="AJ7" s="256">
        <f t="shared" ref="AJ7:AJ30" si="6">AG7+14</f>
        <v>127</v>
      </c>
      <c r="AK7" s="260">
        <v>30</v>
      </c>
      <c r="AL7" s="261" t="s">
        <v>130</v>
      </c>
      <c r="AM7" s="256">
        <f t="shared" ref="AM7:AM38" si="7">AG7+12</f>
        <v>125</v>
      </c>
      <c r="AN7" s="260">
        <v>30</v>
      </c>
      <c r="AO7" s="261" t="s">
        <v>130</v>
      </c>
      <c r="AP7" s="256">
        <f t="shared" ref="AP7:AP30" si="8">AM7+14</f>
        <v>139</v>
      </c>
      <c r="AQ7" s="260">
        <v>30</v>
      </c>
      <c r="AR7" s="261" t="s">
        <v>130</v>
      </c>
      <c r="AS7" s="256">
        <v>113</v>
      </c>
      <c r="AT7" s="260">
        <v>30</v>
      </c>
      <c r="AU7" s="261" t="s">
        <v>130</v>
      </c>
      <c r="AV7" s="256">
        <f t="shared" ref="AV7:AV30" si="9">AS7+14</f>
        <v>127</v>
      </c>
      <c r="AW7" s="260">
        <v>30</v>
      </c>
      <c r="AX7" s="261" t="s">
        <v>130</v>
      </c>
      <c r="AY7" s="256">
        <f t="shared" ref="AY7:AY38" si="10">AS7+12</f>
        <v>125</v>
      </c>
      <c r="AZ7" s="260">
        <v>30</v>
      </c>
      <c r="BA7" s="261" t="s">
        <v>130</v>
      </c>
      <c r="BB7" s="256">
        <f t="shared" ref="BB7:BB30" si="11">AY7+14</f>
        <v>139</v>
      </c>
      <c r="BC7" s="260">
        <v>30</v>
      </c>
      <c r="BD7" s="261" t="s">
        <v>130</v>
      </c>
      <c r="BE7" s="259" t="s">
        <v>4</v>
      </c>
      <c r="BF7" s="259" t="s">
        <v>4</v>
      </c>
      <c r="BG7" s="256">
        <v>160</v>
      </c>
      <c r="BH7" s="260">
        <v>30</v>
      </c>
      <c r="BI7" s="261" t="s">
        <v>130</v>
      </c>
      <c r="BJ7" s="256">
        <f t="shared" ref="BJ7:BJ70" si="12">BG7+13</f>
        <v>173</v>
      </c>
      <c r="BK7" s="260">
        <v>30</v>
      </c>
      <c r="BL7" s="261" t="s">
        <v>130</v>
      </c>
      <c r="BM7" s="256">
        <f t="shared" ref="BM7:BM38" si="13">BG7+12</f>
        <v>172</v>
      </c>
      <c r="BN7" s="260">
        <v>30</v>
      </c>
      <c r="BO7" s="261" t="s">
        <v>130</v>
      </c>
      <c r="BP7" s="256">
        <f t="shared" ref="BP7:BP70" si="14">BM7+13</f>
        <v>185</v>
      </c>
      <c r="BQ7" s="260">
        <v>30</v>
      </c>
      <c r="BR7" s="261" t="s">
        <v>130</v>
      </c>
      <c r="BS7" s="256">
        <v>160</v>
      </c>
      <c r="BT7" s="260">
        <v>30</v>
      </c>
      <c r="BU7" s="261" t="s">
        <v>130</v>
      </c>
      <c r="BV7" s="256">
        <f t="shared" ref="BV7:BV70" si="15">BS7+13</f>
        <v>173</v>
      </c>
      <c r="BW7" s="260">
        <v>30</v>
      </c>
      <c r="BX7" s="261" t="s">
        <v>130</v>
      </c>
      <c r="BY7" s="256">
        <f t="shared" ref="BY7:BY38" si="16">BS7+12</f>
        <v>172</v>
      </c>
      <c r="BZ7" s="260">
        <v>30</v>
      </c>
      <c r="CA7" s="261" t="s">
        <v>130</v>
      </c>
      <c r="CB7" s="256">
        <f t="shared" ref="CB7:CB70" si="17">BY7+13</f>
        <v>185</v>
      </c>
      <c r="CC7" s="260">
        <v>30</v>
      </c>
      <c r="CD7" s="261" t="s">
        <v>130</v>
      </c>
      <c r="CE7" s="259" t="s">
        <v>4</v>
      </c>
      <c r="CF7" s="259" t="s">
        <v>4</v>
      </c>
      <c r="CG7" s="256">
        <v>166</v>
      </c>
      <c r="CH7" s="260">
        <v>30</v>
      </c>
      <c r="CI7" s="261" t="s">
        <v>130</v>
      </c>
      <c r="CJ7" s="256">
        <f t="shared" ref="CJ7:CJ70" si="18">CG7+13</f>
        <v>179</v>
      </c>
      <c r="CK7" s="260">
        <v>30</v>
      </c>
      <c r="CL7" s="261" t="s">
        <v>130</v>
      </c>
      <c r="CM7" s="256">
        <f t="shared" ref="CM7:CM38" si="19">CG7+12</f>
        <v>178</v>
      </c>
      <c r="CN7" s="260">
        <v>30</v>
      </c>
      <c r="CO7" s="261" t="s">
        <v>130</v>
      </c>
      <c r="CP7" s="256">
        <f t="shared" ref="CP7:CP70" si="20">CM7+13</f>
        <v>191</v>
      </c>
      <c r="CQ7" s="260">
        <v>30</v>
      </c>
      <c r="CR7" s="261" t="s">
        <v>130</v>
      </c>
      <c r="CS7" s="256">
        <v>166</v>
      </c>
      <c r="CT7" s="260">
        <v>30</v>
      </c>
      <c r="CU7" s="261" t="s">
        <v>130</v>
      </c>
      <c r="CV7" s="256">
        <f t="shared" ref="CV7:CV41" si="21">CS7+13</f>
        <v>179</v>
      </c>
      <c r="CW7" s="260">
        <v>30</v>
      </c>
      <c r="CX7" s="261" t="s">
        <v>130</v>
      </c>
      <c r="CY7" s="256">
        <f t="shared" ref="CY7:CY38" si="22">CS7+12</f>
        <v>178</v>
      </c>
      <c r="CZ7" s="260">
        <v>30</v>
      </c>
      <c r="DA7" s="261" t="s">
        <v>130</v>
      </c>
      <c r="DB7" s="256">
        <f t="shared" ref="DB7:DB70" si="23">CY7+13</f>
        <v>191</v>
      </c>
      <c r="DC7" s="260">
        <v>30</v>
      </c>
      <c r="DD7" s="261" t="s">
        <v>130</v>
      </c>
    </row>
    <row r="8" spans="1:108" ht="16.5" thickBot="1" x14ac:dyDescent="0.25">
      <c r="A8" s="567"/>
      <c r="B8" s="257" t="s">
        <v>5</v>
      </c>
      <c r="C8" s="262" t="s">
        <v>200</v>
      </c>
      <c r="D8" s="263" t="s">
        <v>201</v>
      </c>
      <c r="E8" s="263" t="s">
        <v>134</v>
      </c>
      <c r="F8" s="263" t="s">
        <v>4</v>
      </c>
      <c r="G8" s="264">
        <v>105</v>
      </c>
      <c r="H8" s="265">
        <v>4</v>
      </c>
      <c r="I8" s="266" t="s">
        <v>131</v>
      </c>
      <c r="J8" s="264">
        <f t="shared" si="0"/>
        <v>120</v>
      </c>
      <c r="K8" s="265">
        <v>4</v>
      </c>
      <c r="L8" s="266" t="s">
        <v>131</v>
      </c>
      <c r="M8" s="264">
        <f t="shared" si="1"/>
        <v>119</v>
      </c>
      <c r="N8" s="265">
        <v>4</v>
      </c>
      <c r="O8" s="266" t="s">
        <v>131</v>
      </c>
      <c r="P8" s="264">
        <f t="shared" si="2"/>
        <v>134</v>
      </c>
      <c r="Q8" s="265">
        <v>4</v>
      </c>
      <c r="R8" s="266" t="s">
        <v>131</v>
      </c>
      <c r="S8" s="264">
        <v>105</v>
      </c>
      <c r="T8" s="265">
        <v>4</v>
      </c>
      <c r="U8" s="266" t="s">
        <v>131</v>
      </c>
      <c r="V8" s="264">
        <f t="shared" si="3"/>
        <v>120</v>
      </c>
      <c r="W8" s="265">
        <v>4</v>
      </c>
      <c r="X8" s="266" t="s">
        <v>131</v>
      </c>
      <c r="Y8" s="264">
        <f t="shared" si="4"/>
        <v>119</v>
      </c>
      <c r="Z8" s="265">
        <v>4</v>
      </c>
      <c r="AA8" s="266" t="s">
        <v>131</v>
      </c>
      <c r="AB8" s="264">
        <f t="shared" si="5"/>
        <v>134</v>
      </c>
      <c r="AC8" s="265">
        <v>4</v>
      </c>
      <c r="AD8" s="266" t="s">
        <v>131</v>
      </c>
      <c r="AE8" s="263" t="s">
        <v>134</v>
      </c>
      <c r="AF8" s="263" t="s">
        <v>4</v>
      </c>
      <c r="AG8" s="264">
        <v>113</v>
      </c>
      <c r="AH8" s="265">
        <v>4</v>
      </c>
      <c r="AI8" s="266" t="s">
        <v>131</v>
      </c>
      <c r="AJ8" s="264">
        <f t="shared" si="6"/>
        <v>127</v>
      </c>
      <c r="AK8" s="265">
        <v>4</v>
      </c>
      <c r="AL8" s="266" t="s">
        <v>131</v>
      </c>
      <c r="AM8" s="264">
        <f t="shared" si="7"/>
        <v>125</v>
      </c>
      <c r="AN8" s="265">
        <v>4</v>
      </c>
      <c r="AO8" s="266" t="s">
        <v>131</v>
      </c>
      <c r="AP8" s="264">
        <f t="shared" si="8"/>
        <v>139</v>
      </c>
      <c r="AQ8" s="265">
        <v>4</v>
      </c>
      <c r="AR8" s="266" t="s">
        <v>131</v>
      </c>
      <c r="AS8" s="264">
        <v>113</v>
      </c>
      <c r="AT8" s="265">
        <v>4</v>
      </c>
      <c r="AU8" s="266" t="s">
        <v>131</v>
      </c>
      <c r="AV8" s="264">
        <f t="shared" si="9"/>
        <v>127</v>
      </c>
      <c r="AW8" s="265">
        <v>4</v>
      </c>
      <c r="AX8" s="266" t="s">
        <v>131</v>
      </c>
      <c r="AY8" s="264">
        <f t="shared" si="10"/>
        <v>125</v>
      </c>
      <c r="AZ8" s="265">
        <v>4</v>
      </c>
      <c r="BA8" s="266" t="s">
        <v>131</v>
      </c>
      <c r="BB8" s="264">
        <f t="shared" si="11"/>
        <v>139</v>
      </c>
      <c r="BC8" s="265">
        <v>4</v>
      </c>
      <c r="BD8" s="266" t="s">
        <v>131</v>
      </c>
      <c r="BE8" s="263" t="s">
        <v>134</v>
      </c>
      <c r="BF8" s="263" t="s">
        <v>4</v>
      </c>
      <c r="BG8" s="264">
        <v>160</v>
      </c>
      <c r="BH8" s="265">
        <v>4</v>
      </c>
      <c r="BI8" s="266" t="s">
        <v>131</v>
      </c>
      <c r="BJ8" s="264">
        <f t="shared" si="12"/>
        <v>173</v>
      </c>
      <c r="BK8" s="265">
        <v>4</v>
      </c>
      <c r="BL8" s="266" t="s">
        <v>131</v>
      </c>
      <c r="BM8" s="264">
        <f t="shared" si="13"/>
        <v>172</v>
      </c>
      <c r="BN8" s="265">
        <v>4</v>
      </c>
      <c r="BO8" s="266" t="s">
        <v>131</v>
      </c>
      <c r="BP8" s="264">
        <f t="shared" si="14"/>
        <v>185</v>
      </c>
      <c r="BQ8" s="265">
        <v>4</v>
      </c>
      <c r="BR8" s="266" t="s">
        <v>131</v>
      </c>
      <c r="BS8" s="264">
        <v>160</v>
      </c>
      <c r="BT8" s="265">
        <v>4</v>
      </c>
      <c r="BU8" s="266" t="s">
        <v>131</v>
      </c>
      <c r="BV8" s="264">
        <f t="shared" si="15"/>
        <v>173</v>
      </c>
      <c r="BW8" s="265">
        <v>4</v>
      </c>
      <c r="BX8" s="266" t="s">
        <v>131</v>
      </c>
      <c r="BY8" s="264">
        <f t="shared" si="16"/>
        <v>172</v>
      </c>
      <c r="BZ8" s="265">
        <v>4</v>
      </c>
      <c r="CA8" s="266" t="s">
        <v>131</v>
      </c>
      <c r="CB8" s="264">
        <f t="shared" si="17"/>
        <v>185</v>
      </c>
      <c r="CC8" s="265">
        <v>4</v>
      </c>
      <c r="CD8" s="266" t="s">
        <v>131</v>
      </c>
      <c r="CE8" s="263" t="s">
        <v>134</v>
      </c>
      <c r="CF8" s="263" t="s">
        <v>4</v>
      </c>
      <c r="CG8" s="264">
        <v>166</v>
      </c>
      <c r="CH8" s="265">
        <v>4</v>
      </c>
      <c r="CI8" s="266" t="s">
        <v>131</v>
      </c>
      <c r="CJ8" s="264">
        <f t="shared" si="18"/>
        <v>179</v>
      </c>
      <c r="CK8" s="265">
        <v>4</v>
      </c>
      <c r="CL8" s="266" t="s">
        <v>131</v>
      </c>
      <c r="CM8" s="264">
        <f t="shared" si="19"/>
        <v>178</v>
      </c>
      <c r="CN8" s="265">
        <v>4</v>
      </c>
      <c r="CO8" s="266" t="s">
        <v>131</v>
      </c>
      <c r="CP8" s="264">
        <f t="shared" si="20"/>
        <v>191</v>
      </c>
      <c r="CQ8" s="265">
        <v>4</v>
      </c>
      <c r="CR8" s="266" t="s">
        <v>131</v>
      </c>
      <c r="CS8" s="264">
        <v>166</v>
      </c>
      <c r="CT8" s="265">
        <v>4</v>
      </c>
      <c r="CU8" s="266" t="s">
        <v>131</v>
      </c>
      <c r="CV8" s="264">
        <f t="shared" si="21"/>
        <v>179</v>
      </c>
      <c r="CW8" s="265">
        <v>4</v>
      </c>
      <c r="CX8" s="266" t="s">
        <v>131</v>
      </c>
      <c r="CY8" s="264">
        <f t="shared" si="22"/>
        <v>178</v>
      </c>
      <c r="CZ8" s="265">
        <v>4</v>
      </c>
      <c r="DA8" s="266" t="s">
        <v>131</v>
      </c>
      <c r="DB8" s="264">
        <f t="shared" si="23"/>
        <v>191</v>
      </c>
      <c r="DC8" s="265">
        <v>4</v>
      </c>
      <c r="DD8" s="266" t="s">
        <v>131</v>
      </c>
    </row>
    <row r="9" spans="1:108" ht="16.5" thickBot="1" x14ac:dyDescent="0.25">
      <c r="A9" s="567"/>
      <c r="B9" s="257" t="s">
        <v>6</v>
      </c>
      <c r="C9" s="267" t="s">
        <v>192</v>
      </c>
      <c r="D9" s="268" t="s">
        <v>179</v>
      </c>
      <c r="E9" s="268" t="s">
        <v>4</v>
      </c>
      <c r="F9" s="268" t="s">
        <v>4</v>
      </c>
      <c r="G9" s="264">
        <v>103</v>
      </c>
      <c r="H9" s="269">
        <v>90</v>
      </c>
      <c r="I9" s="266" t="s">
        <v>130</v>
      </c>
      <c r="J9" s="264">
        <f t="shared" si="0"/>
        <v>118</v>
      </c>
      <c r="K9" s="269">
        <v>90</v>
      </c>
      <c r="L9" s="266" t="s">
        <v>130</v>
      </c>
      <c r="M9" s="264">
        <f t="shared" si="1"/>
        <v>117</v>
      </c>
      <c r="N9" s="269">
        <v>90</v>
      </c>
      <c r="O9" s="266" t="s">
        <v>130</v>
      </c>
      <c r="P9" s="264">
        <f t="shared" si="2"/>
        <v>132</v>
      </c>
      <c r="Q9" s="269">
        <v>90</v>
      </c>
      <c r="R9" s="266" t="s">
        <v>130</v>
      </c>
      <c r="S9" s="264">
        <v>103</v>
      </c>
      <c r="T9" s="269">
        <v>90</v>
      </c>
      <c r="U9" s="266" t="s">
        <v>130</v>
      </c>
      <c r="V9" s="264">
        <f t="shared" si="3"/>
        <v>118</v>
      </c>
      <c r="W9" s="269">
        <v>90</v>
      </c>
      <c r="X9" s="266" t="s">
        <v>130</v>
      </c>
      <c r="Y9" s="264">
        <f t="shared" si="4"/>
        <v>117</v>
      </c>
      <c r="Z9" s="269">
        <v>90</v>
      </c>
      <c r="AA9" s="266" t="s">
        <v>130</v>
      </c>
      <c r="AB9" s="264">
        <f t="shared" si="5"/>
        <v>132</v>
      </c>
      <c r="AC9" s="269">
        <v>90</v>
      </c>
      <c r="AD9" s="266" t="s">
        <v>130</v>
      </c>
      <c r="AE9" s="268" t="s">
        <v>4</v>
      </c>
      <c r="AF9" s="268" t="s">
        <v>4</v>
      </c>
      <c r="AG9" s="264">
        <v>111</v>
      </c>
      <c r="AH9" s="269">
        <v>90</v>
      </c>
      <c r="AI9" s="266" t="s">
        <v>130</v>
      </c>
      <c r="AJ9" s="264">
        <f t="shared" si="6"/>
        <v>125</v>
      </c>
      <c r="AK9" s="269">
        <v>90</v>
      </c>
      <c r="AL9" s="266" t="s">
        <v>130</v>
      </c>
      <c r="AM9" s="264">
        <f t="shared" si="7"/>
        <v>123</v>
      </c>
      <c r="AN9" s="269">
        <v>90</v>
      </c>
      <c r="AO9" s="266" t="s">
        <v>130</v>
      </c>
      <c r="AP9" s="264">
        <f t="shared" si="8"/>
        <v>137</v>
      </c>
      <c r="AQ9" s="269">
        <v>90</v>
      </c>
      <c r="AR9" s="266" t="s">
        <v>130</v>
      </c>
      <c r="AS9" s="264">
        <v>111</v>
      </c>
      <c r="AT9" s="269">
        <v>90</v>
      </c>
      <c r="AU9" s="266" t="s">
        <v>130</v>
      </c>
      <c r="AV9" s="264">
        <f t="shared" si="9"/>
        <v>125</v>
      </c>
      <c r="AW9" s="269">
        <v>90</v>
      </c>
      <c r="AX9" s="266" t="s">
        <v>130</v>
      </c>
      <c r="AY9" s="264">
        <f t="shared" si="10"/>
        <v>123</v>
      </c>
      <c r="AZ9" s="269">
        <v>90</v>
      </c>
      <c r="BA9" s="266" t="s">
        <v>130</v>
      </c>
      <c r="BB9" s="264">
        <f t="shared" si="11"/>
        <v>137</v>
      </c>
      <c r="BC9" s="269">
        <v>90</v>
      </c>
      <c r="BD9" s="266" t="s">
        <v>130</v>
      </c>
      <c r="BE9" s="268" t="s">
        <v>4</v>
      </c>
      <c r="BF9" s="268" t="s">
        <v>4</v>
      </c>
      <c r="BG9" s="264">
        <v>158</v>
      </c>
      <c r="BH9" s="269">
        <v>90</v>
      </c>
      <c r="BI9" s="266" t="s">
        <v>130</v>
      </c>
      <c r="BJ9" s="264">
        <f t="shared" si="12"/>
        <v>171</v>
      </c>
      <c r="BK9" s="269">
        <v>90</v>
      </c>
      <c r="BL9" s="266" t="s">
        <v>130</v>
      </c>
      <c r="BM9" s="264">
        <f t="shared" si="13"/>
        <v>170</v>
      </c>
      <c r="BN9" s="269">
        <v>90</v>
      </c>
      <c r="BO9" s="266" t="s">
        <v>130</v>
      </c>
      <c r="BP9" s="264">
        <f t="shared" si="14"/>
        <v>183</v>
      </c>
      <c r="BQ9" s="269">
        <v>90</v>
      </c>
      <c r="BR9" s="266" t="s">
        <v>130</v>
      </c>
      <c r="BS9" s="264">
        <v>158</v>
      </c>
      <c r="BT9" s="269">
        <v>90</v>
      </c>
      <c r="BU9" s="266" t="s">
        <v>130</v>
      </c>
      <c r="BV9" s="264">
        <f t="shared" si="15"/>
        <v>171</v>
      </c>
      <c r="BW9" s="269">
        <v>90</v>
      </c>
      <c r="BX9" s="266" t="s">
        <v>130</v>
      </c>
      <c r="BY9" s="264">
        <f t="shared" si="16"/>
        <v>170</v>
      </c>
      <c r="BZ9" s="269">
        <v>90</v>
      </c>
      <c r="CA9" s="266" t="s">
        <v>130</v>
      </c>
      <c r="CB9" s="264">
        <f t="shared" si="17"/>
        <v>183</v>
      </c>
      <c r="CC9" s="269">
        <v>90</v>
      </c>
      <c r="CD9" s="266" t="s">
        <v>130</v>
      </c>
      <c r="CE9" s="268" t="s">
        <v>4</v>
      </c>
      <c r="CF9" s="268" t="s">
        <v>4</v>
      </c>
      <c r="CG9" s="264">
        <v>164</v>
      </c>
      <c r="CH9" s="269">
        <v>90</v>
      </c>
      <c r="CI9" s="266" t="s">
        <v>130</v>
      </c>
      <c r="CJ9" s="264">
        <f t="shared" si="18"/>
        <v>177</v>
      </c>
      <c r="CK9" s="269">
        <v>90</v>
      </c>
      <c r="CL9" s="266" t="s">
        <v>130</v>
      </c>
      <c r="CM9" s="264">
        <f t="shared" si="19"/>
        <v>176</v>
      </c>
      <c r="CN9" s="269">
        <v>90</v>
      </c>
      <c r="CO9" s="266" t="s">
        <v>130</v>
      </c>
      <c r="CP9" s="264">
        <f t="shared" si="20"/>
        <v>189</v>
      </c>
      <c r="CQ9" s="269">
        <v>90</v>
      </c>
      <c r="CR9" s="266" t="s">
        <v>130</v>
      </c>
      <c r="CS9" s="264">
        <v>164</v>
      </c>
      <c r="CT9" s="269">
        <v>90</v>
      </c>
      <c r="CU9" s="266" t="s">
        <v>130</v>
      </c>
      <c r="CV9" s="264">
        <f t="shared" si="21"/>
        <v>177</v>
      </c>
      <c r="CW9" s="269">
        <v>90</v>
      </c>
      <c r="CX9" s="266" t="s">
        <v>130</v>
      </c>
      <c r="CY9" s="264">
        <f t="shared" si="22"/>
        <v>176</v>
      </c>
      <c r="CZ9" s="269">
        <v>90</v>
      </c>
      <c r="DA9" s="266" t="s">
        <v>130</v>
      </c>
      <c r="DB9" s="264">
        <f t="shared" si="23"/>
        <v>189</v>
      </c>
      <c r="DC9" s="269">
        <v>90</v>
      </c>
      <c r="DD9" s="266" t="s">
        <v>130</v>
      </c>
    </row>
    <row r="10" spans="1:108" ht="16.5" thickBot="1" x14ac:dyDescent="0.25">
      <c r="A10" s="567"/>
      <c r="B10" s="257" t="s">
        <v>7</v>
      </c>
      <c r="C10" s="262" t="s">
        <v>202</v>
      </c>
      <c r="D10" s="263" t="s">
        <v>179</v>
      </c>
      <c r="E10" s="263" t="s">
        <v>181</v>
      </c>
      <c r="F10" s="263" t="s">
        <v>140</v>
      </c>
      <c r="G10" s="270">
        <v>103</v>
      </c>
      <c r="H10" s="271">
        <v>1</v>
      </c>
      <c r="I10" s="266" t="s">
        <v>132</v>
      </c>
      <c r="J10" s="270">
        <f t="shared" si="0"/>
        <v>118</v>
      </c>
      <c r="K10" s="271">
        <v>1</v>
      </c>
      <c r="L10" s="266" t="s">
        <v>132</v>
      </c>
      <c r="M10" s="270">
        <f t="shared" si="1"/>
        <v>117</v>
      </c>
      <c r="N10" s="271">
        <v>1</v>
      </c>
      <c r="O10" s="266" t="s">
        <v>132</v>
      </c>
      <c r="P10" s="270">
        <f t="shared" si="2"/>
        <v>132</v>
      </c>
      <c r="Q10" s="271">
        <v>1</v>
      </c>
      <c r="R10" s="266" t="s">
        <v>132</v>
      </c>
      <c r="S10" s="270">
        <v>103</v>
      </c>
      <c r="T10" s="271">
        <v>1</v>
      </c>
      <c r="U10" s="266" t="s">
        <v>132</v>
      </c>
      <c r="V10" s="270">
        <f t="shared" si="3"/>
        <v>118</v>
      </c>
      <c r="W10" s="271">
        <v>1</v>
      </c>
      <c r="X10" s="266" t="s">
        <v>132</v>
      </c>
      <c r="Y10" s="270">
        <f t="shared" si="4"/>
        <v>117</v>
      </c>
      <c r="Z10" s="271">
        <v>1</v>
      </c>
      <c r="AA10" s="266" t="s">
        <v>132</v>
      </c>
      <c r="AB10" s="270">
        <f t="shared" si="5"/>
        <v>132</v>
      </c>
      <c r="AC10" s="271">
        <v>1</v>
      </c>
      <c r="AD10" s="266" t="s">
        <v>132</v>
      </c>
      <c r="AE10" s="263" t="s">
        <v>181</v>
      </c>
      <c r="AF10" s="263" t="s">
        <v>140</v>
      </c>
      <c r="AG10" s="270">
        <v>111</v>
      </c>
      <c r="AH10" s="271">
        <v>1</v>
      </c>
      <c r="AI10" s="266" t="s">
        <v>132</v>
      </c>
      <c r="AJ10" s="270">
        <f t="shared" si="6"/>
        <v>125</v>
      </c>
      <c r="AK10" s="271">
        <v>1</v>
      </c>
      <c r="AL10" s="266" t="s">
        <v>132</v>
      </c>
      <c r="AM10" s="270">
        <f t="shared" si="7"/>
        <v>123</v>
      </c>
      <c r="AN10" s="271">
        <v>1</v>
      </c>
      <c r="AO10" s="266" t="s">
        <v>132</v>
      </c>
      <c r="AP10" s="270">
        <f t="shared" si="8"/>
        <v>137</v>
      </c>
      <c r="AQ10" s="271">
        <v>1</v>
      </c>
      <c r="AR10" s="266" t="s">
        <v>132</v>
      </c>
      <c r="AS10" s="270">
        <v>111</v>
      </c>
      <c r="AT10" s="271">
        <v>1</v>
      </c>
      <c r="AU10" s="266" t="s">
        <v>132</v>
      </c>
      <c r="AV10" s="270">
        <f t="shared" si="9"/>
        <v>125</v>
      </c>
      <c r="AW10" s="271">
        <v>1</v>
      </c>
      <c r="AX10" s="266" t="s">
        <v>132</v>
      </c>
      <c r="AY10" s="270">
        <f t="shared" si="10"/>
        <v>123</v>
      </c>
      <c r="AZ10" s="271">
        <v>1</v>
      </c>
      <c r="BA10" s="266" t="s">
        <v>132</v>
      </c>
      <c r="BB10" s="270">
        <f t="shared" si="11"/>
        <v>137</v>
      </c>
      <c r="BC10" s="271">
        <v>1</v>
      </c>
      <c r="BD10" s="266" t="s">
        <v>132</v>
      </c>
      <c r="BE10" s="263" t="s">
        <v>181</v>
      </c>
      <c r="BF10" s="263" t="s">
        <v>140</v>
      </c>
      <c r="BG10" s="270">
        <v>158</v>
      </c>
      <c r="BH10" s="271">
        <v>1</v>
      </c>
      <c r="BI10" s="266" t="s">
        <v>132</v>
      </c>
      <c r="BJ10" s="270">
        <f t="shared" si="12"/>
        <v>171</v>
      </c>
      <c r="BK10" s="271">
        <v>1</v>
      </c>
      <c r="BL10" s="266" t="s">
        <v>132</v>
      </c>
      <c r="BM10" s="270">
        <f t="shared" si="13"/>
        <v>170</v>
      </c>
      <c r="BN10" s="271">
        <v>1</v>
      </c>
      <c r="BO10" s="266" t="s">
        <v>132</v>
      </c>
      <c r="BP10" s="270">
        <f t="shared" si="14"/>
        <v>183</v>
      </c>
      <c r="BQ10" s="271">
        <v>1</v>
      </c>
      <c r="BR10" s="266" t="s">
        <v>132</v>
      </c>
      <c r="BS10" s="270">
        <v>158</v>
      </c>
      <c r="BT10" s="271">
        <v>1</v>
      </c>
      <c r="BU10" s="266" t="s">
        <v>132</v>
      </c>
      <c r="BV10" s="270">
        <f t="shared" si="15"/>
        <v>171</v>
      </c>
      <c r="BW10" s="271">
        <v>1</v>
      </c>
      <c r="BX10" s="266" t="s">
        <v>132</v>
      </c>
      <c r="BY10" s="270">
        <f t="shared" si="16"/>
        <v>170</v>
      </c>
      <c r="BZ10" s="271">
        <v>1</v>
      </c>
      <c r="CA10" s="266" t="s">
        <v>132</v>
      </c>
      <c r="CB10" s="270">
        <f t="shared" si="17"/>
        <v>183</v>
      </c>
      <c r="CC10" s="271">
        <v>1</v>
      </c>
      <c r="CD10" s="266" t="s">
        <v>132</v>
      </c>
      <c r="CE10" s="263" t="s">
        <v>181</v>
      </c>
      <c r="CF10" s="263" t="s">
        <v>140</v>
      </c>
      <c r="CG10" s="270">
        <v>164</v>
      </c>
      <c r="CH10" s="271">
        <v>1</v>
      </c>
      <c r="CI10" s="266" t="s">
        <v>132</v>
      </c>
      <c r="CJ10" s="270">
        <f t="shared" si="18"/>
        <v>177</v>
      </c>
      <c r="CK10" s="271">
        <v>1</v>
      </c>
      <c r="CL10" s="266" t="s">
        <v>132</v>
      </c>
      <c r="CM10" s="270">
        <f t="shared" si="19"/>
        <v>176</v>
      </c>
      <c r="CN10" s="271">
        <v>1</v>
      </c>
      <c r="CO10" s="266" t="s">
        <v>132</v>
      </c>
      <c r="CP10" s="270">
        <f t="shared" si="20"/>
        <v>189</v>
      </c>
      <c r="CQ10" s="271">
        <v>1</v>
      </c>
      <c r="CR10" s="266" t="s">
        <v>132</v>
      </c>
      <c r="CS10" s="270">
        <v>164</v>
      </c>
      <c r="CT10" s="271">
        <v>1</v>
      </c>
      <c r="CU10" s="266" t="s">
        <v>132</v>
      </c>
      <c r="CV10" s="270">
        <f t="shared" si="21"/>
        <v>177</v>
      </c>
      <c r="CW10" s="271">
        <v>1</v>
      </c>
      <c r="CX10" s="266" t="s">
        <v>132</v>
      </c>
      <c r="CY10" s="270">
        <f t="shared" si="22"/>
        <v>176</v>
      </c>
      <c r="CZ10" s="271">
        <v>1</v>
      </c>
      <c r="DA10" s="266" t="s">
        <v>132</v>
      </c>
      <c r="DB10" s="270">
        <f t="shared" si="23"/>
        <v>189</v>
      </c>
      <c r="DC10" s="271">
        <v>1</v>
      </c>
      <c r="DD10" s="266" t="s">
        <v>132</v>
      </c>
    </row>
    <row r="11" spans="1:108" ht="16.5" thickBot="1" x14ac:dyDescent="0.25">
      <c r="A11" s="567"/>
      <c r="B11" s="257" t="s">
        <v>8</v>
      </c>
      <c r="C11" s="262" t="s">
        <v>203</v>
      </c>
      <c r="D11" s="263" t="s">
        <v>179</v>
      </c>
      <c r="E11" s="263" t="s">
        <v>4</v>
      </c>
      <c r="F11" s="263" t="s">
        <v>4</v>
      </c>
      <c r="G11" s="270">
        <v>102</v>
      </c>
      <c r="H11" s="271" t="s">
        <v>4</v>
      </c>
      <c r="I11" s="266" t="s">
        <v>132</v>
      </c>
      <c r="J11" s="270">
        <f t="shared" si="0"/>
        <v>117</v>
      </c>
      <c r="K11" s="271" t="s">
        <v>4</v>
      </c>
      <c r="L11" s="266" t="s">
        <v>132</v>
      </c>
      <c r="M11" s="270">
        <f t="shared" si="1"/>
        <v>116</v>
      </c>
      <c r="N11" s="271" t="s">
        <v>4</v>
      </c>
      <c r="O11" s="266" t="s">
        <v>132</v>
      </c>
      <c r="P11" s="270">
        <f t="shared" si="2"/>
        <v>131</v>
      </c>
      <c r="Q11" s="271" t="s">
        <v>4</v>
      </c>
      <c r="R11" s="266" t="s">
        <v>132</v>
      </c>
      <c r="S11" s="270">
        <v>102</v>
      </c>
      <c r="T11" s="271" t="s">
        <v>4</v>
      </c>
      <c r="U11" s="266" t="s">
        <v>132</v>
      </c>
      <c r="V11" s="270">
        <f t="shared" si="3"/>
        <v>117</v>
      </c>
      <c r="W11" s="271" t="s">
        <v>4</v>
      </c>
      <c r="X11" s="266" t="s">
        <v>132</v>
      </c>
      <c r="Y11" s="270">
        <f t="shared" si="4"/>
        <v>116</v>
      </c>
      <c r="Z11" s="271" t="s">
        <v>4</v>
      </c>
      <c r="AA11" s="266" t="s">
        <v>132</v>
      </c>
      <c r="AB11" s="270">
        <f t="shared" si="5"/>
        <v>131</v>
      </c>
      <c r="AC11" s="271" t="s">
        <v>4</v>
      </c>
      <c r="AD11" s="266" t="s">
        <v>132</v>
      </c>
      <c r="AE11" s="263" t="s">
        <v>4</v>
      </c>
      <c r="AF11" s="263" t="s">
        <v>4</v>
      </c>
      <c r="AG11" s="270">
        <v>110</v>
      </c>
      <c r="AH11" s="271" t="s">
        <v>4</v>
      </c>
      <c r="AI11" s="266" t="s">
        <v>132</v>
      </c>
      <c r="AJ11" s="270">
        <f t="shared" si="6"/>
        <v>124</v>
      </c>
      <c r="AK11" s="271" t="s">
        <v>4</v>
      </c>
      <c r="AL11" s="266" t="s">
        <v>132</v>
      </c>
      <c r="AM11" s="270">
        <f t="shared" si="7"/>
        <v>122</v>
      </c>
      <c r="AN11" s="271" t="s">
        <v>4</v>
      </c>
      <c r="AO11" s="266" t="s">
        <v>132</v>
      </c>
      <c r="AP11" s="270">
        <f t="shared" si="8"/>
        <v>136</v>
      </c>
      <c r="AQ11" s="271" t="s">
        <v>4</v>
      </c>
      <c r="AR11" s="266" t="s">
        <v>132</v>
      </c>
      <c r="AS11" s="270">
        <v>110</v>
      </c>
      <c r="AT11" s="271" t="s">
        <v>4</v>
      </c>
      <c r="AU11" s="266" t="s">
        <v>132</v>
      </c>
      <c r="AV11" s="270">
        <f t="shared" si="9"/>
        <v>124</v>
      </c>
      <c r="AW11" s="271" t="s">
        <v>4</v>
      </c>
      <c r="AX11" s="266" t="s">
        <v>132</v>
      </c>
      <c r="AY11" s="270">
        <f t="shared" si="10"/>
        <v>122</v>
      </c>
      <c r="AZ11" s="271" t="s">
        <v>4</v>
      </c>
      <c r="BA11" s="266" t="s">
        <v>132</v>
      </c>
      <c r="BB11" s="270">
        <f t="shared" si="11"/>
        <v>136</v>
      </c>
      <c r="BC11" s="271" t="s">
        <v>4</v>
      </c>
      <c r="BD11" s="266" t="s">
        <v>132</v>
      </c>
      <c r="BE11" s="263" t="s">
        <v>4</v>
      </c>
      <c r="BF11" s="263" t="s">
        <v>4</v>
      </c>
      <c r="BG11" s="270">
        <v>157</v>
      </c>
      <c r="BH11" s="271" t="s">
        <v>4</v>
      </c>
      <c r="BI11" s="266" t="s">
        <v>132</v>
      </c>
      <c r="BJ11" s="270">
        <f t="shared" si="12"/>
        <v>170</v>
      </c>
      <c r="BK11" s="271" t="s">
        <v>4</v>
      </c>
      <c r="BL11" s="266" t="s">
        <v>132</v>
      </c>
      <c r="BM11" s="270">
        <f t="shared" si="13"/>
        <v>169</v>
      </c>
      <c r="BN11" s="271" t="s">
        <v>4</v>
      </c>
      <c r="BO11" s="266" t="s">
        <v>132</v>
      </c>
      <c r="BP11" s="270">
        <f t="shared" si="14"/>
        <v>182</v>
      </c>
      <c r="BQ11" s="271" t="s">
        <v>4</v>
      </c>
      <c r="BR11" s="266" t="s">
        <v>132</v>
      </c>
      <c r="BS11" s="270">
        <v>157</v>
      </c>
      <c r="BT11" s="271" t="s">
        <v>4</v>
      </c>
      <c r="BU11" s="266" t="s">
        <v>132</v>
      </c>
      <c r="BV11" s="270">
        <f t="shared" si="15"/>
        <v>170</v>
      </c>
      <c r="BW11" s="271" t="s">
        <v>4</v>
      </c>
      <c r="BX11" s="266" t="s">
        <v>132</v>
      </c>
      <c r="BY11" s="270">
        <f t="shared" si="16"/>
        <v>169</v>
      </c>
      <c r="BZ11" s="271" t="s">
        <v>4</v>
      </c>
      <c r="CA11" s="266" t="s">
        <v>132</v>
      </c>
      <c r="CB11" s="270">
        <f t="shared" si="17"/>
        <v>182</v>
      </c>
      <c r="CC11" s="271" t="s">
        <v>4</v>
      </c>
      <c r="CD11" s="266" t="s">
        <v>132</v>
      </c>
      <c r="CE11" s="263" t="s">
        <v>4</v>
      </c>
      <c r="CF11" s="263" t="s">
        <v>4</v>
      </c>
      <c r="CG11" s="270">
        <v>163</v>
      </c>
      <c r="CH11" s="271" t="s">
        <v>4</v>
      </c>
      <c r="CI11" s="266" t="s">
        <v>132</v>
      </c>
      <c r="CJ11" s="270">
        <f t="shared" si="18"/>
        <v>176</v>
      </c>
      <c r="CK11" s="271" t="s">
        <v>4</v>
      </c>
      <c r="CL11" s="266" t="s">
        <v>132</v>
      </c>
      <c r="CM11" s="270">
        <f t="shared" si="19"/>
        <v>175</v>
      </c>
      <c r="CN11" s="271" t="s">
        <v>4</v>
      </c>
      <c r="CO11" s="266" t="s">
        <v>132</v>
      </c>
      <c r="CP11" s="270">
        <f t="shared" si="20"/>
        <v>188</v>
      </c>
      <c r="CQ11" s="271" t="s">
        <v>4</v>
      </c>
      <c r="CR11" s="266" t="s">
        <v>132</v>
      </c>
      <c r="CS11" s="270">
        <v>163</v>
      </c>
      <c r="CT11" s="271" t="s">
        <v>4</v>
      </c>
      <c r="CU11" s="266" t="s">
        <v>132</v>
      </c>
      <c r="CV11" s="270">
        <f t="shared" si="21"/>
        <v>176</v>
      </c>
      <c r="CW11" s="271" t="s">
        <v>4</v>
      </c>
      <c r="CX11" s="266" t="s">
        <v>132</v>
      </c>
      <c r="CY11" s="270">
        <f t="shared" si="22"/>
        <v>175</v>
      </c>
      <c r="CZ11" s="271" t="s">
        <v>4</v>
      </c>
      <c r="DA11" s="266" t="s">
        <v>132</v>
      </c>
      <c r="DB11" s="270">
        <f t="shared" si="23"/>
        <v>188</v>
      </c>
      <c r="DC11" s="271" t="s">
        <v>4</v>
      </c>
      <c r="DD11" s="266" t="s">
        <v>132</v>
      </c>
    </row>
    <row r="12" spans="1:108" ht="16.5" thickBot="1" x14ac:dyDescent="0.25">
      <c r="A12" s="567"/>
      <c r="B12" s="257" t="s">
        <v>9</v>
      </c>
      <c r="C12" s="262" t="s">
        <v>180</v>
      </c>
      <c r="D12" s="263" t="s">
        <v>10</v>
      </c>
      <c r="E12" s="263" t="s">
        <v>181</v>
      </c>
      <c r="F12" s="263" t="s">
        <v>140</v>
      </c>
      <c r="G12" s="270">
        <v>102</v>
      </c>
      <c r="H12" s="271">
        <v>45</v>
      </c>
      <c r="I12" s="266" t="s">
        <v>133</v>
      </c>
      <c r="J12" s="270">
        <f t="shared" si="0"/>
        <v>117</v>
      </c>
      <c r="K12" s="271">
        <v>45</v>
      </c>
      <c r="L12" s="266" t="s">
        <v>133</v>
      </c>
      <c r="M12" s="270">
        <f t="shared" si="1"/>
        <v>116</v>
      </c>
      <c r="N12" s="271">
        <v>45</v>
      </c>
      <c r="O12" s="266" t="s">
        <v>133</v>
      </c>
      <c r="P12" s="270">
        <f t="shared" si="2"/>
        <v>131</v>
      </c>
      <c r="Q12" s="271">
        <v>45</v>
      </c>
      <c r="R12" s="266" t="s">
        <v>133</v>
      </c>
      <c r="S12" s="270">
        <v>102</v>
      </c>
      <c r="T12" s="271">
        <v>45</v>
      </c>
      <c r="U12" s="266" t="s">
        <v>133</v>
      </c>
      <c r="V12" s="270">
        <f t="shared" si="3"/>
        <v>117</v>
      </c>
      <c r="W12" s="271">
        <v>45</v>
      </c>
      <c r="X12" s="266" t="s">
        <v>133</v>
      </c>
      <c r="Y12" s="270">
        <f t="shared" si="4"/>
        <v>116</v>
      </c>
      <c r="Z12" s="271">
        <v>45</v>
      </c>
      <c r="AA12" s="266" t="s">
        <v>133</v>
      </c>
      <c r="AB12" s="270">
        <f t="shared" si="5"/>
        <v>131</v>
      </c>
      <c r="AC12" s="271">
        <v>45</v>
      </c>
      <c r="AD12" s="266" t="s">
        <v>133</v>
      </c>
      <c r="AE12" s="263" t="s">
        <v>181</v>
      </c>
      <c r="AF12" s="263" t="s">
        <v>140</v>
      </c>
      <c r="AG12" s="270">
        <v>110</v>
      </c>
      <c r="AH12" s="271">
        <v>45</v>
      </c>
      <c r="AI12" s="266" t="s">
        <v>133</v>
      </c>
      <c r="AJ12" s="270">
        <f t="shared" si="6"/>
        <v>124</v>
      </c>
      <c r="AK12" s="271">
        <v>45</v>
      </c>
      <c r="AL12" s="266" t="s">
        <v>133</v>
      </c>
      <c r="AM12" s="270">
        <f t="shared" si="7"/>
        <v>122</v>
      </c>
      <c r="AN12" s="271">
        <v>45</v>
      </c>
      <c r="AO12" s="266" t="s">
        <v>133</v>
      </c>
      <c r="AP12" s="270">
        <f t="shared" si="8"/>
        <v>136</v>
      </c>
      <c r="AQ12" s="271">
        <v>45</v>
      </c>
      <c r="AR12" s="266" t="s">
        <v>133</v>
      </c>
      <c r="AS12" s="270">
        <v>110</v>
      </c>
      <c r="AT12" s="271">
        <v>45</v>
      </c>
      <c r="AU12" s="266" t="s">
        <v>133</v>
      </c>
      <c r="AV12" s="270">
        <f t="shared" si="9"/>
        <v>124</v>
      </c>
      <c r="AW12" s="271">
        <v>45</v>
      </c>
      <c r="AX12" s="266" t="s">
        <v>133</v>
      </c>
      <c r="AY12" s="270">
        <f t="shared" si="10"/>
        <v>122</v>
      </c>
      <c r="AZ12" s="271">
        <v>45</v>
      </c>
      <c r="BA12" s="266" t="s">
        <v>133</v>
      </c>
      <c r="BB12" s="270">
        <f t="shared" si="11"/>
        <v>136</v>
      </c>
      <c r="BC12" s="271">
        <v>45</v>
      </c>
      <c r="BD12" s="266" t="s">
        <v>133</v>
      </c>
      <c r="BE12" s="263" t="s">
        <v>181</v>
      </c>
      <c r="BF12" s="263" t="s">
        <v>140</v>
      </c>
      <c r="BG12" s="270">
        <v>157</v>
      </c>
      <c r="BH12" s="271">
        <v>45</v>
      </c>
      <c r="BI12" s="266" t="s">
        <v>133</v>
      </c>
      <c r="BJ12" s="270">
        <f t="shared" si="12"/>
        <v>170</v>
      </c>
      <c r="BK12" s="271">
        <v>45</v>
      </c>
      <c r="BL12" s="266" t="s">
        <v>133</v>
      </c>
      <c r="BM12" s="270">
        <f t="shared" si="13"/>
        <v>169</v>
      </c>
      <c r="BN12" s="271">
        <v>45</v>
      </c>
      <c r="BO12" s="266" t="s">
        <v>133</v>
      </c>
      <c r="BP12" s="270">
        <f t="shared" si="14"/>
        <v>182</v>
      </c>
      <c r="BQ12" s="271">
        <v>45</v>
      </c>
      <c r="BR12" s="266" t="s">
        <v>133</v>
      </c>
      <c r="BS12" s="270">
        <v>157</v>
      </c>
      <c r="BT12" s="271">
        <v>45</v>
      </c>
      <c r="BU12" s="266" t="s">
        <v>133</v>
      </c>
      <c r="BV12" s="270">
        <f t="shared" si="15"/>
        <v>170</v>
      </c>
      <c r="BW12" s="271">
        <v>45</v>
      </c>
      <c r="BX12" s="266" t="s">
        <v>133</v>
      </c>
      <c r="BY12" s="270">
        <f t="shared" si="16"/>
        <v>169</v>
      </c>
      <c r="BZ12" s="271">
        <v>45</v>
      </c>
      <c r="CA12" s="266" t="s">
        <v>133</v>
      </c>
      <c r="CB12" s="270">
        <f t="shared" si="17"/>
        <v>182</v>
      </c>
      <c r="CC12" s="271">
        <v>45</v>
      </c>
      <c r="CD12" s="266" t="s">
        <v>133</v>
      </c>
      <c r="CE12" s="263" t="s">
        <v>181</v>
      </c>
      <c r="CF12" s="263" t="s">
        <v>140</v>
      </c>
      <c r="CG12" s="270">
        <v>163</v>
      </c>
      <c r="CH12" s="271">
        <v>45</v>
      </c>
      <c r="CI12" s="266" t="s">
        <v>133</v>
      </c>
      <c r="CJ12" s="270">
        <f t="shared" si="18"/>
        <v>176</v>
      </c>
      <c r="CK12" s="271">
        <v>45</v>
      </c>
      <c r="CL12" s="266" t="s">
        <v>133</v>
      </c>
      <c r="CM12" s="270">
        <f t="shared" si="19"/>
        <v>175</v>
      </c>
      <c r="CN12" s="271">
        <v>45</v>
      </c>
      <c r="CO12" s="266" t="s">
        <v>133</v>
      </c>
      <c r="CP12" s="270">
        <f t="shared" si="20"/>
        <v>188</v>
      </c>
      <c r="CQ12" s="271">
        <v>45</v>
      </c>
      <c r="CR12" s="266" t="s">
        <v>133</v>
      </c>
      <c r="CS12" s="270">
        <v>163</v>
      </c>
      <c r="CT12" s="271">
        <v>45</v>
      </c>
      <c r="CU12" s="266" t="s">
        <v>133</v>
      </c>
      <c r="CV12" s="270">
        <f t="shared" si="21"/>
        <v>176</v>
      </c>
      <c r="CW12" s="271">
        <v>45</v>
      </c>
      <c r="CX12" s="266" t="s">
        <v>133</v>
      </c>
      <c r="CY12" s="270">
        <f t="shared" si="22"/>
        <v>175</v>
      </c>
      <c r="CZ12" s="271">
        <v>45</v>
      </c>
      <c r="DA12" s="266" t="s">
        <v>133</v>
      </c>
      <c r="DB12" s="270">
        <f t="shared" si="23"/>
        <v>188</v>
      </c>
      <c r="DC12" s="271">
        <v>45</v>
      </c>
      <c r="DD12" s="266" t="s">
        <v>133</v>
      </c>
    </row>
    <row r="13" spans="1:108" ht="16.5" thickBot="1" x14ac:dyDescent="0.25">
      <c r="A13" s="567"/>
      <c r="B13" s="257" t="s">
        <v>11</v>
      </c>
      <c r="C13" s="262" t="s">
        <v>202</v>
      </c>
      <c r="D13" s="263" t="s">
        <v>179</v>
      </c>
      <c r="E13" s="263" t="s">
        <v>182</v>
      </c>
      <c r="F13" s="263" t="s">
        <v>136</v>
      </c>
      <c r="G13" s="270">
        <v>92</v>
      </c>
      <c r="H13" s="271">
        <v>90</v>
      </c>
      <c r="I13" s="272" t="s">
        <v>130</v>
      </c>
      <c r="J13" s="270">
        <f t="shared" si="0"/>
        <v>107</v>
      </c>
      <c r="K13" s="271">
        <v>90</v>
      </c>
      <c r="L13" s="272" t="s">
        <v>130</v>
      </c>
      <c r="M13" s="270">
        <f t="shared" si="1"/>
        <v>106</v>
      </c>
      <c r="N13" s="271">
        <v>90</v>
      </c>
      <c r="O13" s="272" t="s">
        <v>130</v>
      </c>
      <c r="P13" s="270">
        <f t="shared" si="2"/>
        <v>121</v>
      </c>
      <c r="Q13" s="271">
        <v>90</v>
      </c>
      <c r="R13" s="272" t="s">
        <v>130</v>
      </c>
      <c r="S13" s="270">
        <v>92</v>
      </c>
      <c r="T13" s="271">
        <v>90</v>
      </c>
      <c r="U13" s="272" t="s">
        <v>130</v>
      </c>
      <c r="V13" s="270">
        <f t="shared" si="3"/>
        <v>107</v>
      </c>
      <c r="W13" s="271">
        <v>90</v>
      </c>
      <c r="X13" s="272" t="s">
        <v>130</v>
      </c>
      <c r="Y13" s="270">
        <f t="shared" si="4"/>
        <v>106</v>
      </c>
      <c r="Z13" s="271">
        <v>90</v>
      </c>
      <c r="AA13" s="272" t="s">
        <v>130</v>
      </c>
      <c r="AB13" s="270">
        <f t="shared" si="5"/>
        <v>121</v>
      </c>
      <c r="AC13" s="271">
        <v>90</v>
      </c>
      <c r="AD13" s="272" t="s">
        <v>130</v>
      </c>
      <c r="AE13" s="263" t="s">
        <v>182</v>
      </c>
      <c r="AF13" s="263" t="s">
        <v>136</v>
      </c>
      <c r="AG13" s="270">
        <v>100</v>
      </c>
      <c r="AH13" s="271">
        <v>90</v>
      </c>
      <c r="AI13" s="272" t="s">
        <v>130</v>
      </c>
      <c r="AJ13" s="270">
        <f t="shared" si="6"/>
        <v>114</v>
      </c>
      <c r="AK13" s="271">
        <v>90</v>
      </c>
      <c r="AL13" s="272" t="s">
        <v>130</v>
      </c>
      <c r="AM13" s="270">
        <f t="shared" si="7"/>
        <v>112</v>
      </c>
      <c r="AN13" s="271">
        <v>90</v>
      </c>
      <c r="AO13" s="272" t="s">
        <v>130</v>
      </c>
      <c r="AP13" s="270">
        <f t="shared" si="8"/>
        <v>126</v>
      </c>
      <c r="AQ13" s="271">
        <v>90</v>
      </c>
      <c r="AR13" s="272" t="s">
        <v>130</v>
      </c>
      <c r="AS13" s="270">
        <v>100</v>
      </c>
      <c r="AT13" s="271">
        <v>90</v>
      </c>
      <c r="AU13" s="272" t="s">
        <v>130</v>
      </c>
      <c r="AV13" s="270">
        <f t="shared" si="9"/>
        <v>114</v>
      </c>
      <c r="AW13" s="271">
        <v>90</v>
      </c>
      <c r="AX13" s="272" t="s">
        <v>130</v>
      </c>
      <c r="AY13" s="270">
        <f t="shared" si="10"/>
        <v>112</v>
      </c>
      <c r="AZ13" s="271">
        <v>90</v>
      </c>
      <c r="BA13" s="272" t="s">
        <v>130</v>
      </c>
      <c r="BB13" s="270">
        <f t="shared" si="11"/>
        <v>126</v>
      </c>
      <c r="BC13" s="271">
        <v>90</v>
      </c>
      <c r="BD13" s="272" t="s">
        <v>130</v>
      </c>
      <c r="BE13" s="263" t="s">
        <v>182</v>
      </c>
      <c r="BF13" s="263" t="s">
        <v>136</v>
      </c>
      <c r="BG13" s="270">
        <v>144</v>
      </c>
      <c r="BH13" s="271">
        <v>90</v>
      </c>
      <c r="BI13" s="272" t="s">
        <v>130</v>
      </c>
      <c r="BJ13" s="270">
        <f t="shared" si="12"/>
        <v>157</v>
      </c>
      <c r="BK13" s="271">
        <v>90</v>
      </c>
      <c r="BL13" s="272" t="s">
        <v>130</v>
      </c>
      <c r="BM13" s="270">
        <f t="shared" si="13"/>
        <v>156</v>
      </c>
      <c r="BN13" s="271">
        <v>90</v>
      </c>
      <c r="BO13" s="272" t="s">
        <v>130</v>
      </c>
      <c r="BP13" s="270">
        <f t="shared" si="14"/>
        <v>169</v>
      </c>
      <c r="BQ13" s="271">
        <v>90</v>
      </c>
      <c r="BR13" s="272" t="s">
        <v>130</v>
      </c>
      <c r="BS13" s="270">
        <v>144</v>
      </c>
      <c r="BT13" s="271">
        <v>90</v>
      </c>
      <c r="BU13" s="272" t="s">
        <v>130</v>
      </c>
      <c r="BV13" s="270">
        <f t="shared" si="15"/>
        <v>157</v>
      </c>
      <c r="BW13" s="271">
        <v>90</v>
      </c>
      <c r="BX13" s="272" t="s">
        <v>130</v>
      </c>
      <c r="BY13" s="270">
        <f t="shared" si="16"/>
        <v>156</v>
      </c>
      <c r="BZ13" s="271">
        <v>90</v>
      </c>
      <c r="CA13" s="272" t="s">
        <v>130</v>
      </c>
      <c r="CB13" s="270">
        <f t="shared" si="17"/>
        <v>169</v>
      </c>
      <c r="CC13" s="271">
        <v>90</v>
      </c>
      <c r="CD13" s="272" t="s">
        <v>130</v>
      </c>
      <c r="CE13" s="263" t="s">
        <v>182</v>
      </c>
      <c r="CF13" s="263" t="s">
        <v>136</v>
      </c>
      <c r="CG13" s="270">
        <v>149</v>
      </c>
      <c r="CH13" s="271">
        <v>90</v>
      </c>
      <c r="CI13" s="272" t="s">
        <v>130</v>
      </c>
      <c r="CJ13" s="270">
        <f t="shared" si="18"/>
        <v>162</v>
      </c>
      <c r="CK13" s="271">
        <v>90</v>
      </c>
      <c r="CL13" s="272" t="s">
        <v>130</v>
      </c>
      <c r="CM13" s="270">
        <f t="shared" si="19"/>
        <v>161</v>
      </c>
      <c r="CN13" s="271">
        <v>90</v>
      </c>
      <c r="CO13" s="272" t="s">
        <v>130</v>
      </c>
      <c r="CP13" s="270">
        <f t="shared" si="20"/>
        <v>174</v>
      </c>
      <c r="CQ13" s="271">
        <v>90</v>
      </c>
      <c r="CR13" s="272" t="s">
        <v>130</v>
      </c>
      <c r="CS13" s="270">
        <v>149</v>
      </c>
      <c r="CT13" s="271">
        <v>90</v>
      </c>
      <c r="CU13" s="272" t="s">
        <v>130</v>
      </c>
      <c r="CV13" s="270">
        <f t="shared" si="21"/>
        <v>162</v>
      </c>
      <c r="CW13" s="271">
        <v>90</v>
      </c>
      <c r="CX13" s="272" t="s">
        <v>130</v>
      </c>
      <c r="CY13" s="270">
        <f t="shared" si="22"/>
        <v>161</v>
      </c>
      <c r="CZ13" s="271">
        <v>90</v>
      </c>
      <c r="DA13" s="272" t="s">
        <v>130</v>
      </c>
      <c r="DB13" s="270">
        <f t="shared" si="23"/>
        <v>174</v>
      </c>
      <c r="DC13" s="271">
        <v>90</v>
      </c>
      <c r="DD13" s="272" t="s">
        <v>130</v>
      </c>
    </row>
    <row r="14" spans="1:108" ht="16.5" thickBot="1" x14ac:dyDescent="0.25">
      <c r="A14" s="567"/>
      <c r="B14" s="257" t="s">
        <v>12</v>
      </c>
      <c r="C14" s="262" t="s">
        <v>202</v>
      </c>
      <c r="D14" s="263" t="s">
        <v>179</v>
      </c>
      <c r="E14" s="263" t="s">
        <v>4</v>
      </c>
      <c r="F14" s="263" t="s">
        <v>4</v>
      </c>
      <c r="G14" s="270">
        <v>90</v>
      </c>
      <c r="H14" s="271" t="s">
        <v>4</v>
      </c>
      <c r="I14" s="266" t="s">
        <v>132</v>
      </c>
      <c r="J14" s="270">
        <f t="shared" si="0"/>
        <v>105</v>
      </c>
      <c r="K14" s="271" t="s">
        <v>4</v>
      </c>
      <c r="L14" s="266" t="s">
        <v>132</v>
      </c>
      <c r="M14" s="270">
        <f t="shared" si="1"/>
        <v>104</v>
      </c>
      <c r="N14" s="271" t="s">
        <v>4</v>
      </c>
      <c r="O14" s="266" t="s">
        <v>132</v>
      </c>
      <c r="P14" s="270">
        <f t="shared" si="2"/>
        <v>119</v>
      </c>
      <c r="Q14" s="271" t="s">
        <v>4</v>
      </c>
      <c r="R14" s="266" t="s">
        <v>132</v>
      </c>
      <c r="S14" s="270">
        <v>90</v>
      </c>
      <c r="T14" s="271" t="s">
        <v>4</v>
      </c>
      <c r="U14" s="266" t="s">
        <v>132</v>
      </c>
      <c r="V14" s="270">
        <f t="shared" si="3"/>
        <v>105</v>
      </c>
      <c r="W14" s="271" t="s">
        <v>4</v>
      </c>
      <c r="X14" s="266" t="s">
        <v>132</v>
      </c>
      <c r="Y14" s="270">
        <f t="shared" si="4"/>
        <v>104</v>
      </c>
      <c r="Z14" s="271" t="s">
        <v>4</v>
      </c>
      <c r="AA14" s="266" t="s">
        <v>132</v>
      </c>
      <c r="AB14" s="270">
        <f t="shared" si="5"/>
        <v>119</v>
      </c>
      <c r="AC14" s="271" t="s">
        <v>4</v>
      </c>
      <c r="AD14" s="266" t="s">
        <v>132</v>
      </c>
      <c r="AE14" s="263" t="s">
        <v>134</v>
      </c>
      <c r="AF14" s="263" t="s">
        <v>136</v>
      </c>
      <c r="AG14" s="270">
        <v>98</v>
      </c>
      <c r="AH14" s="271">
        <v>3</v>
      </c>
      <c r="AI14" s="266" t="s">
        <v>132</v>
      </c>
      <c r="AJ14" s="270">
        <f t="shared" si="6"/>
        <v>112</v>
      </c>
      <c r="AK14" s="271">
        <v>3</v>
      </c>
      <c r="AL14" s="266" t="s">
        <v>132</v>
      </c>
      <c r="AM14" s="270">
        <f t="shared" si="7"/>
        <v>110</v>
      </c>
      <c r="AN14" s="271">
        <v>3</v>
      </c>
      <c r="AO14" s="266" t="s">
        <v>132</v>
      </c>
      <c r="AP14" s="270">
        <f t="shared" si="8"/>
        <v>124</v>
      </c>
      <c r="AQ14" s="271">
        <v>3</v>
      </c>
      <c r="AR14" s="266" t="s">
        <v>132</v>
      </c>
      <c r="AS14" s="270">
        <v>98</v>
      </c>
      <c r="AT14" s="271">
        <v>3</v>
      </c>
      <c r="AU14" s="266" t="s">
        <v>132</v>
      </c>
      <c r="AV14" s="270">
        <f t="shared" si="9"/>
        <v>112</v>
      </c>
      <c r="AW14" s="271">
        <v>3</v>
      </c>
      <c r="AX14" s="266" t="s">
        <v>132</v>
      </c>
      <c r="AY14" s="270">
        <f t="shared" si="10"/>
        <v>110</v>
      </c>
      <c r="AZ14" s="271">
        <v>3</v>
      </c>
      <c r="BA14" s="266" t="s">
        <v>132</v>
      </c>
      <c r="BB14" s="270">
        <f t="shared" si="11"/>
        <v>124</v>
      </c>
      <c r="BC14" s="271">
        <v>3</v>
      </c>
      <c r="BD14" s="266" t="s">
        <v>132</v>
      </c>
      <c r="BE14" s="263" t="s">
        <v>134</v>
      </c>
      <c r="BF14" s="263" t="s">
        <v>136</v>
      </c>
      <c r="BG14" s="270">
        <v>142</v>
      </c>
      <c r="BH14" s="271">
        <v>3</v>
      </c>
      <c r="BI14" s="266" t="s">
        <v>132</v>
      </c>
      <c r="BJ14" s="270">
        <f t="shared" si="12"/>
        <v>155</v>
      </c>
      <c r="BK14" s="271">
        <v>3</v>
      </c>
      <c r="BL14" s="266" t="s">
        <v>132</v>
      </c>
      <c r="BM14" s="270">
        <f t="shared" si="13"/>
        <v>154</v>
      </c>
      <c r="BN14" s="271">
        <v>3</v>
      </c>
      <c r="BO14" s="266" t="s">
        <v>132</v>
      </c>
      <c r="BP14" s="270">
        <f t="shared" si="14"/>
        <v>167</v>
      </c>
      <c r="BQ14" s="271">
        <v>3</v>
      </c>
      <c r="BR14" s="266" t="s">
        <v>132</v>
      </c>
      <c r="BS14" s="270">
        <v>142</v>
      </c>
      <c r="BT14" s="271">
        <v>3</v>
      </c>
      <c r="BU14" s="266" t="s">
        <v>132</v>
      </c>
      <c r="BV14" s="270">
        <f t="shared" si="15"/>
        <v>155</v>
      </c>
      <c r="BW14" s="271">
        <v>3</v>
      </c>
      <c r="BX14" s="266" t="s">
        <v>132</v>
      </c>
      <c r="BY14" s="270">
        <f t="shared" si="16"/>
        <v>154</v>
      </c>
      <c r="BZ14" s="271">
        <v>3</v>
      </c>
      <c r="CA14" s="266" t="s">
        <v>132</v>
      </c>
      <c r="CB14" s="270">
        <f t="shared" si="17"/>
        <v>167</v>
      </c>
      <c r="CC14" s="271">
        <v>3</v>
      </c>
      <c r="CD14" s="266" t="s">
        <v>132</v>
      </c>
      <c r="CE14" s="263" t="s">
        <v>134</v>
      </c>
      <c r="CF14" s="263" t="s">
        <v>136</v>
      </c>
      <c r="CG14" s="270">
        <v>147</v>
      </c>
      <c r="CH14" s="271">
        <v>3</v>
      </c>
      <c r="CI14" s="266" t="s">
        <v>132</v>
      </c>
      <c r="CJ14" s="270">
        <f t="shared" si="18"/>
        <v>160</v>
      </c>
      <c r="CK14" s="271">
        <v>3</v>
      </c>
      <c r="CL14" s="266" t="s">
        <v>132</v>
      </c>
      <c r="CM14" s="270">
        <f t="shared" si="19"/>
        <v>159</v>
      </c>
      <c r="CN14" s="271">
        <v>3</v>
      </c>
      <c r="CO14" s="266" t="s">
        <v>132</v>
      </c>
      <c r="CP14" s="270">
        <f t="shared" si="20"/>
        <v>172</v>
      </c>
      <c r="CQ14" s="271">
        <v>3</v>
      </c>
      <c r="CR14" s="266" t="s">
        <v>132</v>
      </c>
      <c r="CS14" s="270">
        <v>147</v>
      </c>
      <c r="CT14" s="271">
        <v>3</v>
      </c>
      <c r="CU14" s="266" t="s">
        <v>132</v>
      </c>
      <c r="CV14" s="270">
        <f t="shared" si="21"/>
        <v>160</v>
      </c>
      <c r="CW14" s="271">
        <v>3</v>
      </c>
      <c r="CX14" s="266" t="s">
        <v>132</v>
      </c>
      <c r="CY14" s="270">
        <f t="shared" si="22"/>
        <v>159</v>
      </c>
      <c r="CZ14" s="271">
        <v>3</v>
      </c>
      <c r="DA14" s="266" t="s">
        <v>132</v>
      </c>
      <c r="DB14" s="270">
        <f t="shared" si="23"/>
        <v>172</v>
      </c>
      <c r="DC14" s="271">
        <v>3</v>
      </c>
      <c r="DD14" s="266" t="s">
        <v>132</v>
      </c>
    </row>
    <row r="15" spans="1:108" ht="16.5" thickBot="1" x14ac:dyDescent="0.25">
      <c r="A15" s="567"/>
      <c r="B15" s="257" t="s">
        <v>13</v>
      </c>
      <c r="C15" s="262" t="s">
        <v>202</v>
      </c>
      <c r="D15" s="263" t="s">
        <v>179</v>
      </c>
      <c r="E15" s="263" t="s">
        <v>4</v>
      </c>
      <c r="F15" s="263" t="s">
        <v>4</v>
      </c>
      <c r="G15" s="270">
        <v>90</v>
      </c>
      <c r="H15" s="271" t="s">
        <v>4</v>
      </c>
      <c r="I15" s="272" t="s">
        <v>130</v>
      </c>
      <c r="J15" s="270">
        <f t="shared" si="0"/>
        <v>105</v>
      </c>
      <c r="K15" s="271" t="s">
        <v>4</v>
      </c>
      <c r="L15" s="272" t="s">
        <v>130</v>
      </c>
      <c r="M15" s="270">
        <f t="shared" si="1"/>
        <v>104</v>
      </c>
      <c r="N15" s="271" t="s">
        <v>4</v>
      </c>
      <c r="O15" s="272" t="s">
        <v>130</v>
      </c>
      <c r="P15" s="270">
        <f t="shared" si="2"/>
        <v>119</v>
      </c>
      <c r="Q15" s="271" t="s">
        <v>4</v>
      </c>
      <c r="R15" s="272" t="s">
        <v>130</v>
      </c>
      <c r="S15" s="270">
        <v>90</v>
      </c>
      <c r="T15" s="271" t="s">
        <v>4</v>
      </c>
      <c r="U15" s="272" t="s">
        <v>130</v>
      </c>
      <c r="V15" s="270">
        <f t="shared" si="3"/>
        <v>105</v>
      </c>
      <c r="W15" s="271" t="s">
        <v>4</v>
      </c>
      <c r="X15" s="272" t="s">
        <v>130</v>
      </c>
      <c r="Y15" s="270">
        <f t="shared" si="4"/>
        <v>104</v>
      </c>
      <c r="Z15" s="271" t="s">
        <v>4</v>
      </c>
      <c r="AA15" s="272" t="s">
        <v>130</v>
      </c>
      <c r="AB15" s="270">
        <f t="shared" si="5"/>
        <v>119</v>
      </c>
      <c r="AC15" s="271" t="s">
        <v>4</v>
      </c>
      <c r="AD15" s="272" t="s">
        <v>130</v>
      </c>
      <c r="AE15" s="263" t="s">
        <v>182</v>
      </c>
      <c r="AF15" s="263" t="s">
        <v>136</v>
      </c>
      <c r="AG15" s="270">
        <v>95</v>
      </c>
      <c r="AH15" s="271">
        <v>90</v>
      </c>
      <c r="AI15" s="272" t="s">
        <v>130</v>
      </c>
      <c r="AJ15" s="270">
        <f t="shared" si="6"/>
        <v>109</v>
      </c>
      <c r="AK15" s="271">
        <v>90</v>
      </c>
      <c r="AL15" s="272" t="s">
        <v>130</v>
      </c>
      <c r="AM15" s="270">
        <f t="shared" si="7"/>
        <v>107</v>
      </c>
      <c r="AN15" s="271">
        <v>90</v>
      </c>
      <c r="AO15" s="272" t="s">
        <v>130</v>
      </c>
      <c r="AP15" s="270">
        <f t="shared" si="8"/>
        <v>121</v>
      </c>
      <c r="AQ15" s="271">
        <v>90</v>
      </c>
      <c r="AR15" s="272" t="s">
        <v>130</v>
      </c>
      <c r="AS15" s="270">
        <v>95</v>
      </c>
      <c r="AT15" s="271">
        <v>90</v>
      </c>
      <c r="AU15" s="272" t="s">
        <v>130</v>
      </c>
      <c r="AV15" s="270">
        <f t="shared" si="9"/>
        <v>109</v>
      </c>
      <c r="AW15" s="271">
        <v>90</v>
      </c>
      <c r="AX15" s="272" t="s">
        <v>130</v>
      </c>
      <c r="AY15" s="270">
        <f t="shared" si="10"/>
        <v>107</v>
      </c>
      <c r="AZ15" s="271">
        <v>90</v>
      </c>
      <c r="BA15" s="272" t="s">
        <v>130</v>
      </c>
      <c r="BB15" s="270">
        <f t="shared" si="11"/>
        <v>121</v>
      </c>
      <c r="BC15" s="271">
        <v>90</v>
      </c>
      <c r="BD15" s="272" t="s">
        <v>130</v>
      </c>
      <c r="BE15" s="263" t="s">
        <v>182</v>
      </c>
      <c r="BF15" s="263" t="s">
        <v>136</v>
      </c>
      <c r="BG15" s="270">
        <v>141</v>
      </c>
      <c r="BH15" s="271">
        <v>90</v>
      </c>
      <c r="BI15" s="272" t="s">
        <v>130</v>
      </c>
      <c r="BJ15" s="270">
        <f t="shared" si="12"/>
        <v>154</v>
      </c>
      <c r="BK15" s="271">
        <v>90</v>
      </c>
      <c r="BL15" s="272" t="s">
        <v>130</v>
      </c>
      <c r="BM15" s="270">
        <f t="shared" si="13"/>
        <v>153</v>
      </c>
      <c r="BN15" s="271">
        <v>90</v>
      </c>
      <c r="BO15" s="272" t="s">
        <v>130</v>
      </c>
      <c r="BP15" s="270">
        <f t="shared" si="14"/>
        <v>166</v>
      </c>
      <c r="BQ15" s="271">
        <v>90</v>
      </c>
      <c r="BR15" s="272" t="s">
        <v>130</v>
      </c>
      <c r="BS15" s="270">
        <v>141</v>
      </c>
      <c r="BT15" s="271">
        <v>90</v>
      </c>
      <c r="BU15" s="272" t="s">
        <v>130</v>
      </c>
      <c r="BV15" s="270">
        <f t="shared" si="15"/>
        <v>154</v>
      </c>
      <c r="BW15" s="271">
        <v>90</v>
      </c>
      <c r="BX15" s="272" t="s">
        <v>130</v>
      </c>
      <c r="BY15" s="270">
        <f t="shared" si="16"/>
        <v>153</v>
      </c>
      <c r="BZ15" s="271">
        <v>90</v>
      </c>
      <c r="CA15" s="272" t="s">
        <v>130</v>
      </c>
      <c r="CB15" s="270">
        <f t="shared" si="17"/>
        <v>166</v>
      </c>
      <c r="CC15" s="271">
        <v>90</v>
      </c>
      <c r="CD15" s="272" t="s">
        <v>130</v>
      </c>
      <c r="CE15" s="263" t="s">
        <v>182</v>
      </c>
      <c r="CF15" s="263" t="s">
        <v>136</v>
      </c>
      <c r="CG15" s="270">
        <v>144</v>
      </c>
      <c r="CH15" s="271">
        <v>90</v>
      </c>
      <c r="CI15" s="272" t="s">
        <v>130</v>
      </c>
      <c r="CJ15" s="270">
        <f t="shared" si="18"/>
        <v>157</v>
      </c>
      <c r="CK15" s="271">
        <v>90</v>
      </c>
      <c r="CL15" s="272" t="s">
        <v>130</v>
      </c>
      <c r="CM15" s="270">
        <f t="shared" si="19"/>
        <v>156</v>
      </c>
      <c r="CN15" s="271">
        <v>90</v>
      </c>
      <c r="CO15" s="272" t="s">
        <v>130</v>
      </c>
      <c r="CP15" s="270">
        <f t="shared" si="20"/>
        <v>169</v>
      </c>
      <c r="CQ15" s="271">
        <v>90</v>
      </c>
      <c r="CR15" s="272" t="s">
        <v>130</v>
      </c>
      <c r="CS15" s="270">
        <v>144</v>
      </c>
      <c r="CT15" s="271">
        <v>90</v>
      </c>
      <c r="CU15" s="272" t="s">
        <v>130</v>
      </c>
      <c r="CV15" s="270">
        <f t="shared" si="21"/>
        <v>157</v>
      </c>
      <c r="CW15" s="271">
        <v>90</v>
      </c>
      <c r="CX15" s="272" t="s">
        <v>130</v>
      </c>
      <c r="CY15" s="270">
        <f t="shared" si="22"/>
        <v>156</v>
      </c>
      <c r="CZ15" s="271">
        <v>90</v>
      </c>
      <c r="DA15" s="272" t="s">
        <v>130</v>
      </c>
      <c r="DB15" s="270">
        <f t="shared" si="23"/>
        <v>169</v>
      </c>
      <c r="DC15" s="271">
        <v>90</v>
      </c>
      <c r="DD15" s="272" t="s">
        <v>130</v>
      </c>
    </row>
    <row r="16" spans="1:108" ht="16.5" thickBot="1" x14ac:dyDescent="0.25">
      <c r="A16" s="567"/>
      <c r="B16" s="257" t="s">
        <v>14</v>
      </c>
      <c r="C16" s="262" t="s">
        <v>180</v>
      </c>
      <c r="D16" s="263" t="s">
        <v>10</v>
      </c>
      <c r="E16" s="263" t="s">
        <v>4</v>
      </c>
      <c r="F16" s="263" t="s">
        <v>4</v>
      </c>
      <c r="G16" s="270">
        <v>90</v>
      </c>
      <c r="H16" s="271" t="s">
        <v>4</v>
      </c>
      <c r="I16" s="266" t="s">
        <v>133</v>
      </c>
      <c r="J16" s="270">
        <f t="shared" si="0"/>
        <v>105</v>
      </c>
      <c r="K16" s="271" t="s">
        <v>4</v>
      </c>
      <c r="L16" s="266" t="s">
        <v>133</v>
      </c>
      <c r="M16" s="270">
        <f t="shared" si="1"/>
        <v>104</v>
      </c>
      <c r="N16" s="271" t="s">
        <v>4</v>
      </c>
      <c r="O16" s="266" t="s">
        <v>133</v>
      </c>
      <c r="P16" s="270">
        <f t="shared" si="2"/>
        <v>119</v>
      </c>
      <c r="Q16" s="271" t="s">
        <v>4</v>
      </c>
      <c r="R16" s="266" t="s">
        <v>133</v>
      </c>
      <c r="S16" s="270">
        <v>90</v>
      </c>
      <c r="T16" s="271" t="s">
        <v>4</v>
      </c>
      <c r="U16" s="266" t="s">
        <v>133</v>
      </c>
      <c r="V16" s="270">
        <f t="shared" si="3"/>
        <v>105</v>
      </c>
      <c r="W16" s="271" t="s">
        <v>4</v>
      </c>
      <c r="X16" s="266" t="s">
        <v>133</v>
      </c>
      <c r="Y16" s="270">
        <f t="shared" si="4"/>
        <v>104</v>
      </c>
      <c r="Z16" s="271" t="s">
        <v>4</v>
      </c>
      <c r="AA16" s="266" t="s">
        <v>133</v>
      </c>
      <c r="AB16" s="270">
        <f t="shared" si="5"/>
        <v>119</v>
      </c>
      <c r="AC16" s="271" t="s">
        <v>4</v>
      </c>
      <c r="AD16" s="266" t="s">
        <v>133</v>
      </c>
      <c r="AE16" s="263" t="s">
        <v>4</v>
      </c>
      <c r="AF16" s="263" t="s">
        <v>4</v>
      </c>
      <c r="AG16" s="270">
        <v>94</v>
      </c>
      <c r="AH16" s="271" t="s">
        <v>4</v>
      </c>
      <c r="AI16" s="266" t="s">
        <v>133</v>
      </c>
      <c r="AJ16" s="270">
        <f t="shared" si="6"/>
        <v>108</v>
      </c>
      <c r="AK16" s="271" t="s">
        <v>4</v>
      </c>
      <c r="AL16" s="266" t="s">
        <v>133</v>
      </c>
      <c r="AM16" s="270">
        <f t="shared" si="7"/>
        <v>106</v>
      </c>
      <c r="AN16" s="271" t="s">
        <v>4</v>
      </c>
      <c r="AO16" s="266" t="s">
        <v>133</v>
      </c>
      <c r="AP16" s="270">
        <f t="shared" si="8"/>
        <v>120</v>
      </c>
      <c r="AQ16" s="271" t="s">
        <v>4</v>
      </c>
      <c r="AR16" s="266" t="s">
        <v>133</v>
      </c>
      <c r="AS16" s="270">
        <v>94</v>
      </c>
      <c r="AT16" s="271" t="s">
        <v>4</v>
      </c>
      <c r="AU16" s="266" t="s">
        <v>133</v>
      </c>
      <c r="AV16" s="270">
        <f t="shared" si="9"/>
        <v>108</v>
      </c>
      <c r="AW16" s="271" t="s">
        <v>4</v>
      </c>
      <c r="AX16" s="266" t="s">
        <v>133</v>
      </c>
      <c r="AY16" s="270">
        <f t="shared" si="10"/>
        <v>106</v>
      </c>
      <c r="AZ16" s="271" t="s">
        <v>4</v>
      </c>
      <c r="BA16" s="266" t="s">
        <v>133</v>
      </c>
      <c r="BB16" s="270">
        <f t="shared" si="11"/>
        <v>120</v>
      </c>
      <c r="BC16" s="271" t="s">
        <v>4</v>
      </c>
      <c r="BD16" s="266" t="s">
        <v>133</v>
      </c>
      <c r="BE16" s="263" t="s">
        <v>4</v>
      </c>
      <c r="BF16" s="263" t="s">
        <v>4</v>
      </c>
      <c r="BG16" s="270">
        <v>139</v>
      </c>
      <c r="BH16" s="271" t="s">
        <v>4</v>
      </c>
      <c r="BI16" s="266" t="s">
        <v>133</v>
      </c>
      <c r="BJ16" s="270">
        <f t="shared" si="12"/>
        <v>152</v>
      </c>
      <c r="BK16" s="271" t="s">
        <v>4</v>
      </c>
      <c r="BL16" s="266" t="s">
        <v>133</v>
      </c>
      <c r="BM16" s="270">
        <f t="shared" si="13"/>
        <v>151</v>
      </c>
      <c r="BN16" s="271" t="s">
        <v>4</v>
      </c>
      <c r="BO16" s="266" t="s">
        <v>133</v>
      </c>
      <c r="BP16" s="270">
        <f t="shared" si="14"/>
        <v>164</v>
      </c>
      <c r="BQ16" s="271" t="s">
        <v>4</v>
      </c>
      <c r="BR16" s="266" t="s">
        <v>133</v>
      </c>
      <c r="BS16" s="270">
        <v>139</v>
      </c>
      <c r="BT16" s="271" t="s">
        <v>4</v>
      </c>
      <c r="BU16" s="266" t="s">
        <v>133</v>
      </c>
      <c r="BV16" s="270">
        <f t="shared" si="15"/>
        <v>152</v>
      </c>
      <c r="BW16" s="271" t="s">
        <v>4</v>
      </c>
      <c r="BX16" s="266" t="s">
        <v>133</v>
      </c>
      <c r="BY16" s="270">
        <f t="shared" si="16"/>
        <v>151</v>
      </c>
      <c r="BZ16" s="271" t="s">
        <v>4</v>
      </c>
      <c r="CA16" s="266" t="s">
        <v>133</v>
      </c>
      <c r="CB16" s="270">
        <f t="shared" si="17"/>
        <v>164</v>
      </c>
      <c r="CC16" s="271" t="s">
        <v>4</v>
      </c>
      <c r="CD16" s="266" t="s">
        <v>133</v>
      </c>
      <c r="CE16" s="263" t="s">
        <v>4</v>
      </c>
      <c r="CF16" s="263" t="s">
        <v>4</v>
      </c>
      <c r="CG16" s="270">
        <v>143</v>
      </c>
      <c r="CH16" s="271" t="s">
        <v>4</v>
      </c>
      <c r="CI16" s="266" t="s">
        <v>133</v>
      </c>
      <c r="CJ16" s="270">
        <f t="shared" si="18"/>
        <v>156</v>
      </c>
      <c r="CK16" s="271" t="s">
        <v>4</v>
      </c>
      <c r="CL16" s="266" t="s">
        <v>133</v>
      </c>
      <c r="CM16" s="270">
        <f t="shared" si="19"/>
        <v>155</v>
      </c>
      <c r="CN16" s="271" t="s">
        <v>4</v>
      </c>
      <c r="CO16" s="266" t="s">
        <v>133</v>
      </c>
      <c r="CP16" s="270">
        <f t="shared" si="20"/>
        <v>168</v>
      </c>
      <c r="CQ16" s="271" t="s">
        <v>4</v>
      </c>
      <c r="CR16" s="266" t="s">
        <v>133</v>
      </c>
      <c r="CS16" s="270">
        <v>143</v>
      </c>
      <c r="CT16" s="271" t="s">
        <v>4</v>
      </c>
      <c r="CU16" s="266" t="s">
        <v>133</v>
      </c>
      <c r="CV16" s="270">
        <f t="shared" si="21"/>
        <v>156</v>
      </c>
      <c r="CW16" s="271" t="s">
        <v>4</v>
      </c>
      <c r="CX16" s="266" t="s">
        <v>133</v>
      </c>
      <c r="CY16" s="270">
        <f t="shared" si="22"/>
        <v>155</v>
      </c>
      <c r="CZ16" s="271" t="s">
        <v>4</v>
      </c>
      <c r="DA16" s="266" t="s">
        <v>133</v>
      </c>
      <c r="DB16" s="270">
        <f t="shared" si="23"/>
        <v>168</v>
      </c>
      <c r="DC16" s="271" t="s">
        <v>4</v>
      </c>
      <c r="DD16" s="266" t="s">
        <v>133</v>
      </c>
    </row>
    <row r="17" spans="1:108" ht="16.5" thickBot="1" x14ac:dyDescent="0.25">
      <c r="A17" s="567"/>
      <c r="B17" s="257" t="s">
        <v>15</v>
      </c>
      <c r="C17" s="262" t="s">
        <v>202</v>
      </c>
      <c r="D17" s="263" t="s">
        <v>179</v>
      </c>
      <c r="E17" s="263" t="s">
        <v>4</v>
      </c>
      <c r="F17" s="263" t="s">
        <v>4</v>
      </c>
      <c r="G17" s="270">
        <v>90</v>
      </c>
      <c r="H17" s="271" t="s">
        <v>4</v>
      </c>
      <c r="I17" s="266" t="s">
        <v>132</v>
      </c>
      <c r="J17" s="270">
        <f t="shared" si="0"/>
        <v>105</v>
      </c>
      <c r="K17" s="271" t="s">
        <v>4</v>
      </c>
      <c r="L17" s="266" t="s">
        <v>132</v>
      </c>
      <c r="M17" s="270">
        <f t="shared" si="1"/>
        <v>104</v>
      </c>
      <c r="N17" s="271" t="s">
        <v>4</v>
      </c>
      <c r="O17" s="266" t="s">
        <v>132</v>
      </c>
      <c r="P17" s="270">
        <f t="shared" si="2"/>
        <v>119</v>
      </c>
      <c r="Q17" s="271" t="s">
        <v>4</v>
      </c>
      <c r="R17" s="266" t="s">
        <v>132</v>
      </c>
      <c r="S17" s="270">
        <v>90</v>
      </c>
      <c r="T17" s="271" t="s">
        <v>4</v>
      </c>
      <c r="U17" s="266" t="s">
        <v>132</v>
      </c>
      <c r="V17" s="270">
        <f t="shared" si="3"/>
        <v>105</v>
      </c>
      <c r="W17" s="271" t="s">
        <v>4</v>
      </c>
      <c r="X17" s="266" t="s">
        <v>132</v>
      </c>
      <c r="Y17" s="270">
        <f t="shared" si="4"/>
        <v>104</v>
      </c>
      <c r="Z17" s="271" t="s">
        <v>4</v>
      </c>
      <c r="AA17" s="266" t="s">
        <v>132</v>
      </c>
      <c r="AB17" s="270">
        <f t="shared" si="5"/>
        <v>119</v>
      </c>
      <c r="AC17" s="271" t="s">
        <v>4</v>
      </c>
      <c r="AD17" s="266" t="s">
        <v>132</v>
      </c>
      <c r="AE17" s="263" t="s">
        <v>4</v>
      </c>
      <c r="AF17" s="263" t="s">
        <v>4</v>
      </c>
      <c r="AG17" s="270">
        <v>94</v>
      </c>
      <c r="AH17" s="271" t="s">
        <v>4</v>
      </c>
      <c r="AI17" s="266" t="s">
        <v>132</v>
      </c>
      <c r="AJ17" s="270">
        <f t="shared" si="6"/>
        <v>108</v>
      </c>
      <c r="AK17" s="271" t="s">
        <v>4</v>
      </c>
      <c r="AL17" s="266" t="s">
        <v>132</v>
      </c>
      <c r="AM17" s="270">
        <f t="shared" si="7"/>
        <v>106</v>
      </c>
      <c r="AN17" s="271" t="s">
        <v>4</v>
      </c>
      <c r="AO17" s="266" t="s">
        <v>132</v>
      </c>
      <c r="AP17" s="270">
        <f t="shared" si="8"/>
        <v>120</v>
      </c>
      <c r="AQ17" s="271" t="s">
        <v>4</v>
      </c>
      <c r="AR17" s="266" t="s">
        <v>132</v>
      </c>
      <c r="AS17" s="270">
        <v>94</v>
      </c>
      <c r="AT17" s="271" t="s">
        <v>4</v>
      </c>
      <c r="AU17" s="266" t="s">
        <v>132</v>
      </c>
      <c r="AV17" s="270">
        <f t="shared" si="9"/>
        <v>108</v>
      </c>
      <c r="AW17" s="271" t="s">
        <v>4</v>
      </c>
      <c r="AX17" s="266" t="s">
        <v>132</v>
      </c>
      <c r="AY17" s="270">
        <f t="shared" si="10"/>
        <v>106</v>
      </c>
      <c r="AZ17" s="271" t="s">
        <v>4</v>
      </c>
      <c r="BA17" s="266" t="s">
        <v>132</v>
      </c>
      <c r="BB17" s="270">
        <f t="shared" si="11"/>
        <v>120</v>
      </c>
      <c r="BC17" s="271" t="s">
        <v>4</v>
      </c>
      <c r="BD17" s="266" t="s">
        <v>132</v>
      </c>
      <c r="BE17" s="263" t="s">
        <v>181</v>
      </c>
      <c r="BF17" s="263" t="s">
        <v>136</v>
      </c>
      <c r="BG17" s="270">
        <v>139</v>
      </c>
      <c r="BH17" s="271">
        <v>5</v>
      </c>
      <c r="BI17" s="266" t="s">
        <v>132</v>
      </c>
      <c r="BJ17" s="270">
        <f t="shared" si="12"/>
        <v>152</v>
      </c>
      <c r="BK17" s="271">
        <v>5</v>
      </c>
      <c r="BL17" s="266" t="s">
        <v>132</v>
      </c>
      <c r="BM17" s="270">
        <f t="shared" si="13"/>
        <v>151</v>
      </c>
      <c r="BN17" s="271">
        <v>5</v>
      </c>
      <c r="BO17" s="266" t="s">
        <v>132</v>
      </c>
      <c r="BP17" s="270">
        <f t="shared" si="14"/>
        <v>164</v>
      </c>
      <c r="BQ17" s="271">
        <v>5</v>
      </c>
      <c r="BR17" s="266" t="s">
        <v>132</v>
      </c>
      <c r="BS17" s="270">
        <v>139</v>
      </c>
      <c r="BT17" s="271">
        <v>5</v>
      </c>
      <c r="BU17" s="266" t="s">
        <v>132</v>
      </c>
      <c r="BV17" s="270">
        <f t="shared" si="15"/>
        <v>152</v>
      </c>
      <c r="BW17" s="271">
        <v>5</v>
      </c>
      <c r="BX17" s="266" t="s">
        <v>132</v>
      </c>
      <c r="BY17" s="270">
        <f t="shared" si="16"/>
        <v>151</v>
      </c>
      <c r="BZ17" s="271">
        <v>5</v>
      </c>
      <c r="CA17" s="266" t="s">
        <v>132</v>
      </c>
      <c r="CB17" s="270">
        <f t="shared" si="17"/>
        <v>164</v>
      </c>
      <c r="CC17" s="271">
        <v>5</v>
      </c>
      <c r="CD17" s="266" t="s">
        <v>132</v>
      </c>
      <c r="CE17" s="263" t="s">
        <v>181</v>
      </c>
      <c r="CF17" s="263" t="s">
        <v>136</v>
      </c>
      <c r="CG17" s="270">
        <v>143</v>
      </c>
      <c r="CH17" s="271">
        <v>5</v>
      </c>
      <c r="CI17" s="266" t="s">
        <v>132</v>
      </c>
      <c r="CJ17" s="270">
        <f t="shared" si="18"/>
        <v>156</v>
      </c>
      <c r="CK17" s="271">
        <v>5</v>
      </c>
      <c r="CL17" s="266" t="s">
        <v>132</v>
      </c>
      <c r="CM17" s="270">
        <f t="shared" si="19"/>
        <v>155</v>
      </c>
      <c r="CN17" s="271">
        <v>5</v>
      </c>
      <c r="CO17" s="266" t="s">
        <v>132</v>
      </c>
      <c r="CP17" s="270">
        <f t="shared" si="20"/>
        <v>168</v>
      </c>
      <c r="CQ17" s="271">
        <v>5</v>
      </c>
      <c r="CR17" s="266" t="s">
        <v>132</v>
      </c>
      <c r="CS17" s="270">
        <v>143</v>
      </c>
      <c r="CT17" s="271">
        <v>5</v>
      </c>
      <c r="CU17" s="266" t="s">
        <v>132</v>
      </c>
      <c r="CV17" s="270">
        <f t="shared" si="21"/>
        <v>156</v>
      </c>
      <c r="CW17" s="271">
        <v>5</v>
      </c>
      <c r="CX17" s="266" t="s">
        <v>132</v>
      </c>
      <c r="CY17" s="270">
        <f t="shared" si="22"/>
        <v>155</v>
      </c>
      <c r="CZ17" s="271">
        <v>5</v>
      </c>
      <c r="DA17" s="266" t="s">
        <v>132</v>
      </c>
      <c r="DB17" s="270">
        <f t="shared" si="23"/>
        <v>168</v>
      </c>
      <c r="DC17" s="271">
        <v>5</v>
      </c>
      <c r="DD17" s="266" t="s">
        <v>132</v>
      </c>
    </row>
    <row r="18" spans="1:108" ht="16.5" thickBot="1" x14ac:dyDescent="0.25">
      <c r="A18" s="567"/>
      <c r="B18" s="257" t="s">
        <v>16</v>
      </c>
      <c r="C18" s="262" t="s">
        <v>202</v>
      </c>
      <c r="D18" s="263" t="s">
        <v>179</v>
      </c>
      <c r="E18" s="263" t="s">
        <v>4</v>
      </c>
      <c r="F18" s="263" t="s">
        <v>4</v>
      </c>
      <c r="G18" s="270">
        <v>90</v>
      </c>
      <c r="H18" s="271" t="s">
        <v>4</v>
      </c>
      <c r="I18" s="272" t="s">
        <v>130</v>
      </c>
      <c r="J18" s="270">
        <f t="shared" si="0"/>
        <v>105</v>
      </c>
      <c r="K18" s="271" t="s">
        <v>4</v>
      </c>
      <c r="L18" s="272" t="s">
        <v>130</v>
      </c>
      <c r="M18" s="270">
        <f t="shared" si="1"/>
        <v>104</v>
      </c>
      <c r="N18" s="271" t="s">
        <v>4</v>
      </c>
      <c r="O18" s="272" t="s">
        <v>130</v>
      </c>
      <c r="P18" s="270">
        <f t="shared" si="2"/>
        <v>119</v>
      </c>
      <c r="Q18" s="271" t="s">
        <v>4</v>
      </c>
      <c r="R18" s="272" t="s">
        <v>130</v>
      </c>
      <c r="S18" s="270">
        <v>90</v>
      </c>
      <c r="T18" s="271" t="s">
        <v>4</v>
      </c>
      <c r="U18" s="272" t="s">
        <v>130</v>
      </c>
      <c r="V18" s="270">
        <f t="shared" si="3"/>
        <v>105</v>
      </c>
      <c r="W18" s="271" t="s">
        <v>4</v>
      </c>
      <c r="X18" s="272" t="s">
        <v>130</v>
      </c>
      <c r="Y18" s="270">
        <f t="shared" si="4"/>
        <v>104</v>
      </c>
      <c r="Z18" s="271" t="s">
        <v>4</v>
      </c>
      <c r="AA18" s="272" t="s">
        <v>130</v>
      </c>
      <c r="AB18" s="270">
        <f t="shared" si="5"/>
        <v>119</v>
      </c>
      <c r="AC18" s="271" t="s">
        <v>4</v>
      </c>
      <c r="AD18" s="272" t="s">
        <v>130</v>
      </c>
      <c r="AE18" s="263" t="s">
        <v>4</v>
      </c>
      <c r="AF18" s="263" t="s">
        <v>4</v>
      </c>
      <c r="AG18" s="270">
        <v>94</v>
      </c>
      <c r="AH18" s="271" t="s">
        <v>4</v>
      </c>
      <c r="AI18" s="272" t="s">
        <v>130</v>
      </c>
      <c r="AJ18" s="270">
        <f t="shared" si="6"/>
        <v>108</v>
      </c>
      <c r="AK18" s="271" t="s">
        <v>4</v>
      </c>
      <c r="AL18" s="272" t="s">
        <v>130</v>
      </c>
      <c r="AM18" s="270">
        <f t="shared" si="7"/>
        <v>106</v>
      </c>
      <c r="AN18" s="271" t="s">
        <v>4</v>
      </c>
      <c r="AO18" s="272" t="s">
        <v>130</v>
      </c>
      <c r="AP18" s="270">
        <f t="shared" si="8"/>
        <v>120</v>
      </c>
      <c r="AQ18" s="271" t="s">
        <v>4</v>
      </c>
      <c r="AR18" s="272" t="s">
        <v>130</v>
      </c>
      <c r="AS18" s="270">
        <v>94</v>
      </c>
      <c r="AT18" s="271" t="s">
        <v>4</v>
      </c>
      <c r="AU18" s="272" t="s">
        <v>130</v>
      </c>
      <c r="AV18" s="270">
        <f t="shared" si="9"/>
        <v>108</v>
      </c>
      <c r="AW18" s="271" t="s">
        <v>4</v>
      </c>
      <c r="AX18" s="272" t="s">
        <v>130</v>
      </c>
      <c r="AY18" s="270">
        <f t="shared" si="10"/>
        <v>106</v>
      </c>
      <c r="AZ18" s="271" t="s">
        <v>4</v>
      </c>
      <c r="BA18" s="272" t="s">
        <v>130</v>
      </c>
      <c r="BB18" s="270">
        <f t="shared" si="11"/>
        <v>120</v>
      </c>
      <c r="BC18" s="271" t="s">
        <v>4</v>
      </c>
      <c r="BD18" s="272" t="s">
        <v>130</v>
      </c>
      <c r="BE18" s="263" t="s">
        <v>182</v>
      </c>
      <c r="BF18" s="263" t="s">
        <v>136</v>
      </c>
      <c r="BG18" s="270">
        <v>134</v>
      </c>
      <c r="BH18" s="271">
        <v>90</v>
      </c>
      <c r="BI18" s="272" t="s">
        <v>130</v>
      </c>
      <c r="BJ18" s="270">
        <f t="shared" si="12"/>
        <v>147</v>
      </c>
      <c r="BK18" s="271">
        <v>90</v>
      </c>
      <c r="BL18" s="272" t="s">
        <v>130</v>
      </c>
      <c r="BM18" s="270">
        <f t="shared" si="13"/>
        <v>146</v>
      </c>
      <c r="BN18" s="271">
        <v>90</v>
      </c>
      <c r="BO18" s="272" t="s">
        <v>130</v>
      </c>
      <c r="BP18" s="270">
        <f t="shared" si="14"/>
        <v>159</v>
      </c>
      <c r="BQ18" s="271">
        <v>90</v>
      </c>
      <c r="BR18" s="272" t="s">
        <v>130</v>
      </c>
      <c r="BS18" s="270">
        <v>134</v>
      </c>
      <c r="BT18" s="271">
        <v>90</v>
      </c>
      <c r="BU18" s="272" t="s">
        <v>130</v>
      </c>
      <c r="BV18" s="270">
        <f t="shared" si="15"/>
        <v>147</v>
      </c>
      <c r="BW18" s="271">
        <v>90</v>
      </c>
      <c r="BX18" s="272" t="s">
        <v>130</v>
      </c>
      <c r="BY18" s="270">
        <f t="shared" si="16"/>
        <v>146</v>
      </c>
      <c r="BZ18" s="271">
        <v>90</v>
      </c>
      <c r="CA18" s="272" t="s">
        <v>130</v>
      </c>
      <c r="CB18" s="270">
        <f t="shared" si="17"/>
        <v>159</v>
      </c>
      <c r="CC18" s="271">
        <v>90</v>
      </c>
      <c r="CD18" s="272" t="s">
        <v>130</v>
      </c>
      <c r="CE18" s="263" t="s">
        <v>182</v>
      </c>
      <c r="CF18" s="263" t="s">
        <v>136</v>
      </c>
      <c r="CG18" s="270">
        <v>138</v>
      </c>
      <c r="CH18" s="271">
        <v>90</v>
      </c>
      <c r="CI18" s="272" t="s">
        <v>130</v>
      </c>
      <c r="CJ18" s="270">
        <f t="shared" si="18"/>
        <v>151</v>
      </c>
      <c r="CK18" s="271">
        <v>90</v>
      </c>
      <c r="CL18" s="272" t="s">
        <v>130</v>
      </c>
      <c r="CM18" s="270">
        <f t="shared" si="19"/>
        <v>150</v>
      </c>
      <c r="CN18" s="271">
        <v>90</v>
      </c>
      <c r="CO18" s="272" t="s">
        <v>130</v>
      </c>
      <c r="CP18" s="270">
        <f t="shared" si="20"/>
        <v>163</v>
      </c>
      <c r="CQ18" s="271">
        <v>90</v>
      </c>
      <c r="CR18" s="272" t="s">
        <v>130</v>
      </c>
      <c r="CS18" s="270">
        <v>138</v>
      </c>
      <c r="CT18" s="271">
        <v>90</v>
      </c>
      <c r="CU18" s="272" t="s">
        <v>130</v>
      </c>
      <c r="CV18" s="270">
        <f t="shared" si="21"/>
        <v>151</v>
      </c>
      <c r="CW18" s="271">
        <v>90</v>
      </c>
      <c r="CX18" s="272" t="s">
        <v>130</v>
      </c>
      <c r="CY18" s="270">
        <f t="shared" si="22"/>
        <v>150</v>
      </c>
      <c r="CZ18" s="271">
        <v>90</v>
      </c>
      <c r="DA18" s="272" t="s">
        <v>130</v>
      </c>
      <c r="DB18" s="270">
        <f t="shared" si="23"/>
        <v>163</v>
      </c>
      <c r="DC18" s="271">
        <v>90</v>
      </c>
      <c r="DD18" s="272" t="s">
        <v>130</v>
      </c>
    </row>
    <row r="19" spans="1:108" ht="16.5" thickBot="1" x14ac:dyDescent="0.25">
      <c r="A19" s="567"/>
      <c r="B19" s="257" t="s">
        <v>17</v>
      </c>
      <c r="C19" s="262" t="s">
        <v>202</v>
      </c>
      <c r="D19" s="263" t="s">
        <v>179</v>
      </c>
      <c r="E19" s="263" t="s">
        <v>4</v>
      </c>
      <c r="F19" s="263" t="s">
        <v>4</v>
      </c>
      <c r="G19" s="270">
        <v>90</v>
      </c>
      <c r="H19" s="271" t="s">
        <v>4</v>
      </c>
      <c r="I19" s="266" t="s">
        <v>132</v>
      </c>
      <c r="J19" s="270">
        <f t="shared" si="0"/>
        <v>105</v>
      </c>
      <c r="K19" s="271" t="s">
        <v>4</v>
      </c>
      <c r="L19" s="266" t="s">
        <v>132</v>
      </c>
      <c r="M19" s="270">
        <f t="shared" si="1"/>
        <v>104</v>
      </c>
      <c r="N19" s="271" t="s">
        <v>4</v>
      </c>
      <c r="O19" s="266" t="s">
        <v>132</v>
      </c>
      <c r="P19" s="270">
        <f t="shared" si="2"/>
        <v>119</v>
      </c>
      <c r="Q19" s="271" t="s">
        <v>4</v>
      </c>
      <c r="R19" s="266" t="s">
        <v>132</v>
      </c>
      <c r="S19" s="270">
        <v>90</v>
      </c>
      <c r="T19" s="271" t="s">
        <v>4</v>
      </c>
      <c r="U19" s="266" t="s">
        <v>132</v>
      </c>
      <c r="V19" s="270">
        <f t="shared" si="3"/>
        <v>105</v>
      </c>
      <c r="W19" s="271" t="s">
        <v>4</v>
      </c>
      <c r="X19" s="266" t="s">
        <v>132</v>
      </c>
      <c r="Y19" s="270">
        <f t="shared" si="4"/>
        <v>104</v>
      </c>
      <c r="Z19" s="271" t="s">
        <v>4</v>
      </c>
      <c r="AA19" s="266" t="s">
        <v>132</v>
      </c>
      <c r="AB19" s="270">
        <f t="shared" si="5"/>
        <v>119</v>
      </c>
      <c r="AC19" s="271" t="s">
        <v>4</v>
      </c>
      <c r="AD19" s="266" t="s">
        <v>132</v>
      </c>
      <c r="AE19" s="263" t="s">
        <v>4</v>
      </c>
      <c r="AF19" s="263" t="s">
        <v>4</v>
      </c>
      <c r="AG19" s="270">
        <v>94</v>
      </c>
      <c r="AH19" s="271" t="s">
        <v>4</v>
      </c>
      <c r="AI19" s="266" t="s">
        <v>132</v>
      </c>
      <c r="AJ19" s="270">
        <f t="shared" si="6"/>
        <v>108</v>
      </c>
      <c r="AK19" s="271" t="s">
        <v>4</v>
      </c>
      <c r="AL19" s="266" t="s">
        <v>132</v>
      </c>
      <c r="AM19" s="270">
        <f t="shared" si="7"/>
        <v>106</v>
      </c>
      <c r="AN19" s="271" t="s">
        <v>4</v>
      </c>
      <c r="AO19" s="266" t="s">
        <v>132</v>
      </c>
      <c r="AP19" s="270">
        <f t="shared" si="8"/>
        <v>120</v>
      </c>
      <c r="AQ19" s="271" t="s">
        <v>4</v>
      </c>
      <c r="AR19" s="266" t="s">
        <v>132</v>
      </c>
      <c r="AS19" s="270">
        <v>94</v>
      </c>
      <c r="AT19" s="271" t="s">
        <v>4</v>
      </c>
      <c r="AU19" s="266" t="s">
        <v>132</v>
      </c>
      <c r="AV19" s="270">
        <f t="shared" si="9"/>
        <v>108</v>
      </c>
      <c r="AW19" s="271" t="s">
        <v>4</v>
      </c>
      <c r="AX19" s="266" t="s">
        <v>132</v>
      </c>
      <c r="AY19" s="270">
        <f t="shared" si="10"/>
        <v>106</v>
      </c>
      <c r="AZ19" s="271" t="s">
        <v>4</v>
      </c>
      <c r="BA19" s="266" t="s">
        <v>132</v>
      </c>
      <c r="BB19" s="270">
        <f t="shared" si="11"/>
        <v>120</v>
      </c>
      <c r="BC19" s="271" t="s">
        <v>4</v>
      </c>
      <c r="BD19" s="266" t="s">
        <v>132</v>
      </c>
      <c r="BE19" s="263" t="s">
        <v>181</v>
      </c>
      <c r="BF19" s="263" t="s">
        <v>136</v>
      </c>
      <c r="BG19" s="270">
        <v>132</v>
      </c>
      <c r="BH19" s="271">
        <v>5</v>
      </c>
      <c r="BI19" s="266" t="s">
        <v>132</v>
      </c>
      <c r="BJ19" s="270">
        <f t="shared" si="12"/>
        <v>145</v>
      </c>
      <c r="BK19" s="271">
        <v>5</v>
      </c>
      <c r="BL19" s="266" t="s">
        <v>132</v>
      </c>
      <c r="BM19" s="270">
        <f t="shared" si="13"/>
        <v>144</v>
      </c>
      <c r="BN19" s="271">
        <v>5</v>
      </c>
      <c r="BO19" s="266" t="s">
        <v>132</v>
      </c>
      <c r="BP19" s="270">
        <f t="shared" si="14"/>
        <v>157</v>
      </c>
      <c r="BQ19" s="271">
        <v>5</v>
      </c>
      <c r="BR19" s="266" t="s">
        <v>132</v>
      </c>
      <c r="BS19" s="270">
        <v>132</v>
      </c>
      <c r="BT19" s="271">
        <v>5</v>
      </c>
      <c r="BU19" s="266" t="s">
        <v>132</v>
      </c>
      <c r="BV19" s="270">
        <f t="shared" si="15"/>
        <v>145</v>
      </c>
      <c r="BW19" s="271">
        <v>5</v>
      </c>
      <c r="BX19" s="266" t="s">
        <v>132</v>
      </c>
      <c r="BY19" s="270">
        <f t="shared" si="16"/>
        <v>144</v>
      </c>
      <c r="BZ19" s="271">
        <v>5</v>
      </c>
      <c r="CA19" s="266" t="s">
        <v>132</v>
      </c>
      <c r="CB19" s="270">
        <f t="shared" si="17"/>
        <v>157</v>
      </c>
      <c r="CC19" s="271">
        <v>5</v>
      </c>
      <c r="CD19" s="266" t="s">
        <v>132</v>
      </c>
      <c r="CE19" s="263" t="s">
        <v>181</v>
      </c>
      <c r="CF19" s="263" t="s">
        <v>136</v>
      </c>
      <c r="CG19" s="270">
        <v>136</v>
      </c>
      <c r="CH19" s="271">
        <v>5</v>
      </c>
      <c r="CI19" s="266" t="s">
        <v>132</v>
      </c>
      <c r="CJ19" s="270">
        <f t="shared" si="18"/>
        <v>149</v>
      </c>
      <c r="CK19" s="271">
        <v>5</v>
      </c>
      <c r="CL19" s="266" t="s">
        <v>132</v>
      </c>
      <c r="CM19" s="270">
        <f t="shared" si="19"/>
        <v>148</v>
      </c>
      <c r="CN19" s="271">
        <v>5</v>
      </c>
      <c r="CO19" s="266" t="s">
        <v>132</v>
      </c>
      <c r="CP19" s="270">
        <f t="shared" si="20"/>
        <v>161</v>
      </c>
      <c r="CQ19" s="271">
        <v>5</v>
      </c>
      <c r="CR19" s="266" t="s">
        <v>132</v>
      </c>
      <c r="CS19" s="270">
        <v>136</v>
      </c>
      <c r="CT19" s="271">
        <v>5</v>
      </c>
      <c r="CU19" s="266" t="s">
        <v>132</v>
      </c>
      <c r="CV19" s="270">
        <f t="shared" si="21"/>
        <v>149</v>
      </c>
      <c r="CW19" s="271">
        <v>5</v>
      </c>
      <c r="CX19" s="266" t="s">
        <v>132</v>
      </c>
      <c r="CY19" s="270">
        <f t="shared" si="22"/>
        <v>148</v>
      </c>
      <c r="CZ19" s="271">
        <v>5</v>
      </c>
      <c r="DA19" s="266" t="s">
        <v>132</v>
      </c>
      <c r="DB19" s="270">
        <f t="shared" si="23"/>
        <v>161</v>
      </c>
      <c r="DC19" s="271">
        <v>5</v>
      </c>
      <c r="DD19" s="266" t="s">
        <v>132</v>
      </c>
    </row>
    <row r="20" spans="1:108" ht="16.5" thickBot="1" x14ac:dyDescent="0.25">
      <c r="A20" s="567"/>
      <c r="B20" s="257" t="s">
        <v>18</v>
      </c>
      <c r="C20" s="262" t="s">
        <v>202</v>
      </c>
      <c r="D20" s="263" t="s">
        <v>179</v>
      </c>
      <c r="E20" s="263" t="s">
        <v>4</v>
      </c>
      <c r="F20" s="263" t="s">
        <v>4</v>
      </c>
      <c r="G20" s="270">
        <v>90</v>
      </c>
      <c r="H20" s="271" t="s">
        <v>4</v>
      </c>
      <c r="I20" s="272" t="s">
        <v>130</v>
      </c>
      <c r="J20" s="270">
        <f t="shared" si="0"/>
        <v>105</v>
      </c>
      <c r="K20" s="271" t="s">
        <v>4</v>
      </c>
      <c r="L20" s="272" t="s">
        <v>130</v>
      </c>
      <c r="M20" s="270">
        <f t="shared" si="1"/>
        <v>104</v>
      </c>
      <c r="N20" s="271" t="s">
        <v>4</v>
      </c>
      <c r="O20" s="272" t="s">
        <v>130</v>
      </c>
      <c r="P20" s="270">
        <f t="shared" si="2"/>
        <v>119</v>
      </c>
      <c r="Q20" s="271" t="s">
        <v>4</v>
      </c>
      <c r="R20" s="272" t="s">
        <v>130</v>
      </c>
      <c r="S20" s="270">
        <v>90</v>
      </c>
      <c r="T20" s="271" t="s">
        <v>4</v>
      </c>
      <c r="U20" s="272" t="s">
        <v>130</v>
      </c>
      <c r="V20" s="270">
        <f t="shared" si="3"/>
        <v>105</v>
      </c>
      <c r="W20" s="271" t="s">
        <v>4</v>
      </c>
      <c r="X20" s="272" t="s">
        <v>130</v>
      </c>
      <c r="Y20" s="270">
        <f t="shared" si="4"/>
        <v>104</v>
      </c>
      <c r="Z20" s="271" t="s">
        <v>4</v>
      </c>
      <c r="AA20" s="272" t="s">
        <v>130</v>
      </c>
      <c r="AB20" s="270">
        <f t="shared" si="5"/>
        <v>119</v>
      </c>
      <c r="AC20" s="271" t="s">
        <v>4</v>
      </c>
      <c r="AD20" s="272" t="s">
        <v>130</v>
      </c>
      <c r="AE20" s="263" t="s">
        <v>4</v>
      </c>
      <c r="AF20" s="263" t="s">
        <v>4</v>
      </c>
      <c r="AG20" s="270">
        <v>94</v>
      </c>
      <c r="AH20" s="271" t="s">
        <v>4</v>
      </c>
      <c r="AI20" s="272" t="s">
        <v>130</v>
      </c>
      <c r="AJ20" s="270">
        <f t="shared" si="6"/>
        <v>108</v>
      </c>
      <c r="AK20" s="271" t="s">
        <v>4</v>
      </c>
      <c r="AL20" s="272" t="s">
        <v>130</v>
      </c>
      <c r="AM20" s="270">
        <f t="shared" si="7"/>
        <v>106</v>
      </c>
      <c r="AN20" s="271" t="s">
        <v>4</v>
      </c>
      <c r="AO20" s="272" t="s">
        <v>130</v>
      </c>
      <c r="AP20" s="270">
        <f t="shared" si="8"/>
        <v>120</v>
      </c>
      <c r="AQ20" s="271" t="s">
        <v>4</v>
      </c>
      <c r="AR20" s="272" t="s">
        <v>130</v>
      </c>
      <c r="AS20" s="270">
        <v>94</v>
      </c>
      <c r="AT20" s="271" t="s">
        <v>4</v>
      </c>
      <c r="AU20" s="272" t="s">
        <v>130</v>
      </c>
      <c r="AV20" s="270">
        <f t="shared" si="9"/>
        <v>108</v>
      </c>
      <c r="AW20" s="271" t="s">
        <v>4</v>
      </c>
      <c r="AX20" s="272" t="s">
        <v>130</v>
      </c>
      <c r="AY20" s="270">
        <f t="shared" si="10"/>
        <v>106</v>
      </c>
      <c r="AZ20" s="271" t="s">
        <v>4</v>
      </c>
      <c r="BA20" s="272" t="s">
        <v>130</v>
      </c>
      <c r="BB20" s="270">
        <f t="shared" si="11"/>
        <v>120</v>
      </c>
      <c r="BC20" s="271" t="s">
        <v>4</v>
      </c>
      <c r="BD20" s="272" t="s">
        <v>130</v>
      </c>
      <c r="BE20" s="263" t="s">
        <v>182</v>
      </c>
      <c r="BF20" s="263" t="s">
        <v>136</v>
      </c>
      <c r="BG20" s="270">
        <v>127</v>
      </c>
      <c r="BH20" s="271">
        <v>90</v>
      </c>
      <c r="BI20" s="272" t="s">
        <v>130</v>
      </c>
      <c r="BJ20" s="270">
        <f t="shared" si="12"/>
        <v>140</v>
      </c>
      <c r="BK20" s="271">
        <v>90</v>
      </c>
      <c r="BL20" s="272" t="s">
        <v>130</v>
      </c>
      <c r="BM20" s="270">
        <f t="shared" si="13"/>
        <v>139</v>
      </c>
      <c r="BN20" s="271">
        <v>90</v>
      </c>
      <c r="BO20" s="272" t="s">
        <v>130</v>
      </c>
      <c r="BP20" s="270">
        <f t="shared" si="14"/>
        <v>152</v>
      </c>
      <c r="BQ20" s="271">
        <v>90</v>
      </c>
      <c r="BR20" s="272" t="s">
        <v>130</v>
      </c>
      <c r="BS20" s="270">
        <v>127</v>
      </c>
      <c r="BT20" s="271">
        <v>90</v>
      </c>
      <c r="BU20" s="272" t="s">
        <v>130</v>
      </c>
      <c r="BV20" s="270">
        <f t="shared" si="15"/>
        <v>140</v>
      </c>
      <c r="BW20" s="271">
        <v>90</v>
      </c>
      <c r="BX20" s="272" t="s">
        <v>130</v>
      </c>
      <c r="BY20" s="270">
        <f t="shared" si="16"/>
        <v>139</v>
      </c>
      <c r="BZ20" s="271">
        <v>90</v>
      </c>
      <c r="CA20" s="272" t="s">
        <v>130</v>
      </c>
      <c r="CB20" s="270">
        <f t="shared" si="17"/>
        <v>152</v>
      </c>
      <c r="CC20" s="271">
        <v>90</v>
      </c>
      <c r="CD20" s="272" t="s">
        <v>130</v>
      </c>
      <c r="CE20" s="263" t="s">
        <v>182</v>
      </c>
      <c r="CF20" s="263" t="s">
        <v>136</v>
      </c>
      <c r="CG20" s="270">
        <v>131</v>
      </c>
      <c r="CH20" s="271">
        <v>90</v>
      </c>
      <c r="CI20" s="272" t="s">
        <v>130</v>
      </c>
      <c r="CJ20" s="270">
        <f t="shared" si="18"/>
        <v>144</v>
      </c>
      <c r="CK20" s="271">
        <v>90</v>
      </c>
      <c r="CL20" s="272" t="s">
        <v>130</v>
      </c>
      <c r="CM20" s="270">
        <f t="shared" si="19"/>
        <v>143</v>
      </c>
      <c r="CN20" s="271">
        <v>90</v>
      </c>
      <c r="CO20" s="272" t="s">
        <v>130</v>
      </c>
      <c r="CP20" s="270">
        <f t="shared" si="20"/>
        <v>156</v>
      </c>
      <c r="CQ20" s="271">
        <v>90</v>
      </c>
      <c r="CR20" s="272" t="s">
        <v>130</v>
      </c>
      <c r="CS20" s="270">
        <v>131</v>
      </c>
      <c r="CT20" s="271">
        <v>90</v>
      </c>
      <c r="CU20" s="272" t="s">
        <v>130</v>
      </c>
      <c r="CV20" s="270">
        <f t="shared" si="21"/>
        <v>144</v>
      </c>
      <c r="CW20" s="271">
        <v>90</v>
      </c>
      <c r="CX20" s="272" t="s">
        <v>130</v>
      </c>
      <c r="CY20" s="270">
        <f t="shared" si="22"/>
        <v>143</v>
      </c>
      <c r="CZ20" s="271">
        <v>90</v>
      </c>
      <c r="DA20" s="272" t="s">
        <v>130</v>
      </c>
      <c r="DB20" s="270">
        <f t="shared" si="23"/>
        <v>156</v>
      </c>
      <c r="DC20" s="271">
        <v>90</v>
      </c>
      <c r="DD20" s="272" t="s">
        <v>130</v>
      </c>
    </row>
    <row r="21" spans="1:108" ht="16.5" thickBot="1" x14ac:dyDescent="0.25">
      <c r="A21" s="567"/>
      <c r="B21" s="257" t="s">
        <v>19</v>
      </c>
      <c r="C21" s="273" t="s">
        <v>100</v>
      </c>
      <c r="D21" s="274" t="s">
        <v>179</v>
      </c>
      <c r="E21" s="263" t="s">
        <v>4</v>
      </c>
      <c r="F21" s="263" t="s">
        <v>4</v>
      </c>
      <c r="G21" s="270">
        <v>90</v>
      </c>
      <c r="H21" s="271" t="s">
        <v>4</v>
      </c>
      <c r="I21" s="266" t="s">
        <v>132</v>
      </c>
      <c r="J21" s="270">
        <f t="shared" si="0"/>
        <v>105</v>
      </c>
      <c r="K21" s="271" t="s">
        <v>4</v>
      </c>
      <c r="L21" s="266" t="s">
        <v>132</v>
      </c>
      <c r="M21" s="270">
        <f t="shared" si="1"/>
        <v>104</v>
      </c>
      <c r="N21" s="271" t="s">
        <v>4</v>
      </c>
      <c r="O21" s="266" t="s">
        <v>132</v>
      </c>
      <c r="P21" s="270">
        <f t="shared" si="2"/>
        <v>119</v>
      </c>
      <c r="Q21" s="271" t="s">
        <v>4</v>
      </c>
      <c r="R21" s="266" t="s">
        <v>132</v>
      </c>
      <c r="S21" s="270">
        <v>90</v>
      </c>
      <c r="T21" s="271" t="s">
        <v>4</v>
      </c>
      <c r="U21" s="266" t="s">
        <v>132</v>
      </c>
      <c r="V21" s="270">
        <f t="shared" si="3"/>
        <v>105</v>
      </c>
      <c r="W21" s="271" t="s">
        <v>4</v>
      </c>
      <c r="X21" s="266" t="s">
        <v>132</v>
      </c>
      <c r="Y21" s="270">
        <f t="shared" si="4"/>
        <v>104</v>
      </c>
      <c r="Z21" s="271" t="s">
        <v>4</v>
      </c>
      <c r="AA21" s="266" t="s">
        <v>132</v>
      </c>
      <c r="AB21" s="270">
        <f t="shared" si="5"/>
        <v>119</v>
      </c>
      <c r="AC21" s="271" t="s">
        <v>4</v>
      </c>
      <c r="AD21" s="266" t="s">
        <v>132</v>
      </c>
      <c r="AE21" s="263" t="s">
        <v>4</v>
      </c>
      <c r="AF21" s="263" t="s">
        <v>4</v>
      </c>
      <c r="AG21" s="270">
        <v>94</v>
      </c>
      <c r="AH21" s="271" t="s">
        <v>4</v>
      </c>
      <c r="AI21" s="266" t="s">
        <v>132</v>
      </c>
      <c r="AJ21" s="270">
        <f t="shared" si="6"/>
        <v>108</v>
      </c>
      <c r="AK21" s="271" t="s">
        <v>4</v>
      </c>
      <c r="AL21" s="266" t="s">
        <v>132</v>
      </c>
      <c r="AM21" s="270">
        <f t="shared" si="7"/>
        <v>106</v>
      </c>
      <c r="AN21" s="271" t="s">
        <v>4</v>
      </c>
      <c r="AO21" s="266" t="s">
        <v>132</v>
      </c>
      <c r="AP21" s="270">
        <f t="shared" si="8"/>
        <v>120</v>
      </c>
      <c r="AQ21" s="271" t="s">
        <v>4</v>
      </c>
      <c r="AR21" s="266" t="s">
        <v>132</v>
      </c>
      <c r="AS21" s="270">
        <v>94</v>
      </c>
      <c r="AT21" s="271" t="s">
        <v>4</v>
      </c>
      <c r="AU21" s="266" t="s">
        <v>132</v>
      </c>
      <c r="AV21" s="270">
        <f t="shared" si="9"/>
        <v>108</v>
      </c>
      <c r="AW21" s="271" t="s">
        <v>4</v>
      </c>
      <c r="AX21" s="266" t="s">
        <v>132</v>
      </c>
      <c r="AY21" s="270">
        <f t="shared" si="10"/>
        <v>106</v>
      </c>
      <c r="AZ21" s="271" t="s">
        <v>4</v>
      </c>
      <c r="BA21" s="266" t="s">
        <v>132</v>
      </c>
      <c r="BB21" s="270">
        <f t="shared" si="11"/>
        <v>120</v>
      </c>
      <c r="BC21" s="271" t="s">
        <v>4</v>
      </c>
      <c r="BD21" s="266" t="s">
        <v>132</v>
      </c>
      <c r="BE21" s="263" t="s">
        <v>4</v>
      </c>
      <c r="BF21" s="263" t="s">
        <v>4</v>
      </c>
      <c r="BG21" s="270">
        <v>126</v>
      </c>
      <c r="BH21" s="271" t="s">
        <v>4</v>
      </c>
      <c r="BI21" s="266" t="s">
        <v>132</v>
      </c>
      <c r="BJ21" s="270">
        <f t="shared" si="12"/>
        <v>139</v>
      </c>
      <c r="BK21" s="271" t="s">
        <v>4</v>
      </c>
      <c r="BL21" s="266" t="s">
        <v>132</v>
      </c>
      <c r="BM21" s="270">
        <f t="shared" si="13"/>
        <v>138</v>
      </c>
      <c r="BN21" s="271" t="s">
        <v>4</v>
      </c>
      <c r="BO21" s="266" t="s">
        <v>132</v>
      </c>
      <c r="BP21" s="270">
        <f t="shared" si="14"/>
        <v>151</v>
      </c>
      <c r="BQ21" s="271" t="s">
        <v>4</v>
      </c>
      <c r="BR21" s="266" t="s">
        <v>132</v>
      </c>
      <c r="BS21" s="270">
        <v>126</v>
      </c>
      <c r="BT21" s="271" t="s">
        <v>4</v>
      </c>
      <c r="BU21" s="266" t="s">
        <v>132</v>
      </c>
      <c r="BV21" s="270">
        <f t="shared" si="15"/>
        <v>139</v>
      </c>
      <c r="BW21" s="271" t="s">
        <v>4</v>
      </c>
      <c r="BX21" s="266" t="s">
        <v>132</v>
      </c>
      <c r="BY21" s="270">
        <f t="shared" si="16"/>
        <v>138</v>
      </c>
      <c r="BZ21" s="271" t="s">
        <v>4</v>
      </c>
      <c r="CA21" s="266" t="s">
        <v>132</v>
      </c>
      <c r="CB21" s="270">
        <f t="shared" si="17"/>
        <v>151</v>
      </c>
      <c r="CC21" s="271" t="s">
        <v>4</v>
      </c>
      <c r="CD21" s="266" t="s">
        <v>132</v>
      </c>
      <c r="CE21" s="263" t="s">
        <v>4</v>
      </c>
      <c r="CF21" s="263" t="s">
        <v>4</v>
      </c>
      <c r="CG21" s="270">
        <v>129</v>
      </c>
      <c r="CH21" s="271" t="s">
        <v>4</v>
      </c>
      <c r="CI21" s="266" t="s">
        <v>132</v>
      </c>
      <c r="CJ21" s="270">
        <f t="shared" si="18"/>
        <v>142</v>
      </c>
      <c r="CK21" s="271" t="s">
        <v>4</v>
      </c>
      <c r="CL21" s="266" t="s">
        <v>132</v>
      </c>
      <c r="CM21" s="270">
        <f t="shared" si="19"/>
        <v>141</v>
      </c>
      <c r="CN21" s="271" t="s">
        <v>4</v>
      </c>
      <c r="CO21" s="266" t="s">
        <v>132</v>
      </c>
      <c r="CP21" s="270">
        <f t="shared" si="20"/>
        <v>154</v>
      </c>
      <c r="CQ21" s="271" t="s">
        <v>4</v>
      </c>
      <c r="CR21" s="266" t="s">
        <v>132</v>
      </c>
      <c r="CS21" s="270">
        <v>129</v>
      </c>
      <c r="CT21" s="271" t="s">
        <v>4</v>
      </c>
      <c r="CU21" s="266" t="s">
        <v>132</v>
      </c>
      <c r="CV21" s="270">
        <f t="shared" si="21"/>
        <v>142</v>
      </c>
      <c r="CW21" s="271" t="s">
        <v>4</v>
      </c>
      <c r="CX21" s="266" t="s">
        <v>132</v>
      </c>
      <c r="CY21" s="270">
        <f t="shared" si="22"/>
        <v>141</v>
      </c>
      <c r="CZ21" s="271" t="s">
        <v>4</v>
      </c>
      <c r="DA21" s="266" t="s">
        <v>132</v>
      </c>
      <c r="DB21" s="270">
        <f t="shared" si="23"/>
        <v>154</v>
      </c>
      <c r="DC21" s="271" t="s">
        <v>4</v>
      </c>
      <c r="DD21" s="266" t="s">
        <v>132</v>
      </c>
    </row>
    <row r="22" spans="1:108" ht="16.5" thickBot="1" x14ac:dyDescent="0.25">
      <c r="A22" s="568"/>
      <c r="B22" s="257" t="s">
        <v>20</v>
      </c>
      <c r="C22" s="262" t="s">
        <v>204</v>
      </c>
      <c r="D22" s="263" t="s">
        <v>179</v>
      </c>
      <c r="E22" s="263" t="s">
        <v>4</v>
      </c>
      <c r="F22" s="263" t="s">
        <v>4</v>
      </c>
      <c r="G22" s="275">
        <v>90</v>
      </c>
      <c r="H22" s="276" t="s">
        <v>4</v>
      </c>
      <c r="I22" s="277" t="s">
        <v>130</v>
      </c>
      <c r="J22" s="275">
        <f t="shared" si="0"/>
        <v>105</v>
      </c>
      <c r="K22" s="276" t="s">
        <v>4</v>
      </c>
      <c r="L22" s="277" t="s">
        <v>130</v>
      </c>
      <c r="M22" s="275">
        <f t="shared" si="1"/>
        <v>104</v>
      </c>
      <c r="N22" s="276" t="s">
        <v>4</v>
      </c>
      <c r="O22" s="277" t="s">
        <v>130</v>
      </c>
      <c r="P22" s="275">
        <f t="shared" si="2"/>
        <v>119</v>
      </c>
      <c r="Q22" s="276" t="s">
        <v>4</v>
      </c>
      <c r="R22" s="277" t="s">
        <v>130</v>
      </c>
      <c r="S22" s="275">
        <v>90</v>
      </c>
      <c r="T22" s="276" t="s">
        <v>4</v>
      </c>
      <c r="U22" s="277" t="s">
        <v>130</v>
      </c>
      <c r="V22" s="275">
        <f t="shared" si="3"/>
        <v>105</v>
      </c>
      <c r="W22" s="276" t="s">
        <v>4</v>
      </c>
      <c r="X22" s="277" t="s">
        <v>130</v>
      </c>
      <c r="Y22" s="275">
        <f t="shared" si="4"/>
        <v>104</v>
      </c>
      <c r="Z22" s="276" t="s">
        <v>4</v>
      </c>
      <c r="AA22" s="277" t="s">
        <v>130</v>
      </c>
      <c r="AB22" s="275">
        <f t="shared" si="5"/>
        <v>119</v>
      </c>
      <c r="AC22" s="276" t="s">
        <v>4</v>
      </c>
      <c r="AD22" s="277" t="s">
        <v>130</v>
      </c>
      <c r="AE22" s="263" t="s">
        <v>4</v>
      </c>
      <c r="AF22" s="263" t="s">
        <v>4</v>
      </c>
      <c r="AG22" s="275">
        <v>94</v>
      </c>
      <c r="AH22" s="276" t="s">
        <v>4</v>
      </c>
      <c r="AI22" s="277" t="s">
        <v>130</v>
      </c>
      <c r="AJ22" s="275">
        <f t="shared" si="6"/>
        <v>108</v>
      </c>
      <c r="AK22" s="276" t="s">
        <v>4</v>
      </c>
      <c r="AL22" s="277" t="s">
        <v>130</v>
      </c>
      <c r="AM22" s="275">
        <f t="shared" si="7"/>
        <v>106</v>
      </c>
      <c r="AN22" s="276" t="s">
        <v>4</v>
      </c>
      <c r="AO22" s="277" t="s">
        <v>130</v>
      </c>
      <c r="AP22" s="275">
        <f t="shared" si="8"/>
        <v>120</v>
      </c>
      <c r="AQ22" s="276" t="s">
        <v>4</v>
      </c>
      <c r="AR22" s="277" t="s">
        <v>130</v>
      </c>
      <c r="AS22" s="275">
        <v>94</v>
      </c>
      <c r="AT22" s="276" t="s">
        <v>4</v>
      </c>
      <c r="AU22" s="277" t="s">
        <v>130</v>
      </c>
      <c r="AV22" s="275">
        <f t="shared" si="9"/>
        <v>108</v>
      </c>
      <c r="AW22" s="276" t="s">
        <v>4</v>
      </c>
      <c r="AX22" s="277" t="s">
        <v>130</v>
      </c>
      <c r="AY22" s="275">
        <f t="shared" si="10"/>
        <v>106</v>
      </c>
      <c r="AZ22" s="276" t="s">
        <v>4</v>
      </c>
      <c r="BA22" s="277" t="s">
        <v>130</v>
      </c>
      <c r="BB22" s="275">
        <f t="shared" si="11"/>
        <v>120</v>
      </c>
      <c r="BC22" s="276" t="s">
        <v>4</v>
      </c>
      <c r="BD22" s="277" t="s">
        <v>130</v>
      </c>
      <c r="BE22" s="263" t="s">
        <v>4</v>
      </c>
      <c r="BF22" s="263" t="s">
        <v>4</v>
      </c>
      <c r="BG22" s="275">
        <v>126</v>
      </c>
      <c r="BH22" s="276" t="s">
        <v>4</v>
      </c>
      <c r="BI22" s="277" t="s">
        <v>130</v>
      </c>
      <c r="BJ22" s="275">
        <f t="shared" si="12"/>
        <v>139</v>
      </c>
      <c r="BK22" s="276" t="s">
        <v>4</v>
      </c>
      <c r="BL22" s="277" t="s">
        <v>130</v>
      </c>
      <c r="BM22" s="275">
        <f t="shared" si="13"/>
        <v>138</v>
      </c>
      <c r="BN22" s="276" t="s">
        <v>4</v>
      </c>
      <c r="BO22" s="277" t="s">
        <v>130</v>
      </c>
      <c r="BP22" s="275">
        <f t="shared" si="14"/>
        <v>151</v>
      </c>
      <c r="BQ22" s="276" t="s">
        <v>4</v>
      </c>
      <c r="BR22" s="277" t="s">
        <v>130</v>
      </c>
      <c r="BS22" s="275">
        <v>126</v>
      </c>
      <c r="BT22" s="276" t="s">
        <v>4</v>
      </c>
      <c r="BU22" s="277" t="s">
        <v>130</v>
      </c>
      <c r="BV22" s="275">
        <f t="shared" si="15"/>
        <v>139</v>
      </c>
      <c r="BW22" s="276" t="s">
        <v>4</v>
      </c>
      <c r="BX22" s="277" t="s">
        <v>130</v>
      </c>
      <c r="BY22" s="275">
        <f t="shared" si="16"/>
        <v>138</v>
      </c>
      <c r="BZ22" s="276" t="s">
        <v>4</v>
      </c>
      <c r="CA22" s="277" t="s">
        <v>130</v>
      </c>
      <c r="CB22" s="275">
        <f t="shared" si="17"/>
        <v>151</v>
      </c>
      <c r="CC22" s="276" t="s">
        <v>4</v>
      </c>
      <c r="CD22" s="277" t="s">
        <v>130</v>
      </c>
      <c r="CE22" s="263" t="s">
        <v>205</v>
      </c>
      <c r="CF22" s="263" t="s">
        <v>135</v>
      </c>
      <c r="CG22" s="275">
        <v>129</v>
      </c>
      <c r="CH22" s="276">
        <v>15</v>
      </c>
      <c r="CI22" s="277" t="s">
        <v>130</v>
      </c>
      <c r="CJ22" s="275">
        <f t="shared" si="18"/>
        <v>142</v>
      </c>
      <c r="CK22" s="276">
        <v>15</v>
      </c>
      <c r="CL22" s="277" t="s">
        <v>130</v>
      </c>
      <c r="CM22" s="275">
        <f t="shared" si="19"/>
        <v>141</v>
      </c>
      <c r="CN22" s="276">
        <v>15</v>
      </c>
      <c r="CO22" s="277" t="s">
        <v>130</v>
      </c>
      <c r="CP22" s="275">
        <f t="shared" si="20"/>
        <v>154</v>
      </c>
      <c r="CQ22" s="276">
        <v>15</v>
      </c>
      <c r="CR22" s="277" t="s">
        <v>130</v>
      </c>
      <c r="CS22" s="275">
        <v>129</v>
      </c>
      <c r="CT22" s="276">
        <v>15</v>
      </c>
      <c r="CU22" s="277" t="s">
        <v>130</v>
      </c>
      <c r="CV22" s="275">
        <f t="shared" si="21"/>
        <v>142</v>
      </c>
      <c r="CW22" s="276">
        <v>15</v>
      </c>
      <c r="CX22" s="277" t="s">
        <v>130</v>
      </c>
      <c r="CY22" s="275">
        <f t="shared" si="22"/>
        <v>141</v>
      </c>
      <c r="CZ22" s="276">
        <v>15</v>
      </c>
      <c r="DA22" s="277" t="s">
        <v>130</v>
      </c>
      <c r="DB22" s="275">
        <f t="shared" si="23"/>
        <v>154</v>
      </c>
      <c r="DC22" s="276">
        <v>15</v>
      </c>
      <c r="DD22" s="277" t="s">
        <v>130</v>
      </c>
    </row>
    <row r="23" spans="1:108" ht="16.5" thickBot="1" x14ac:dyDescent="0.25">
      <c r="A23" s="566" t="s">
        <v>21</v>
      </c>
      <c r="B23" s="257" t="s">
        <v>22</v>
      </c>
      <c r="C23" s="258" t="s">
        <v>199</v>
      </c>
      <c r="D23" s="259" t="s">
        <v>179</v>
      </c>
      <c r="E23" s="259" t="s">
        <v>4</v>
      </c>
      <c r="F23" s="259" t="s">
        <v>4</v>
      </c>
      <c r="G23" s="256">
        <v>90</v>
      </c>
      <c r="H23" s="260" t="s">
        <v>4</v>
      </c>
      <c r="I23" s="261" t="s">
        <v>130</v>
      </c>
      <c r="J23" s="256">
        <f t="shared" si="0"/>
        <v>105</v>
      </c>
      <c r="K23" s="260" t="s">
        <v>4</v>
      </c>
      <c r="L23" s="261" t="s">
        <v>130</v>
      </c>
      <c r="M23" s="256">
        <f t="shared" si="1"/>
        <v>104</v>
      </c>
      <c r="N23" s="260" t="s">
        <v>4</v>
      </c>
      <c r="O23" s="261" t="s">
        <v>130</v>
      </c>
      <c r="P23" s="256">
        <f t="shared" si="2"/>
        <v>119</v>
      </c>
      <c r="Q23" s="260" t="s">
        <v>4</v>
      </c>
      <c r="R23" s="261" t="s">
        <v>130</v>
      </c>
      <c r="S23" s="256">
        <v>90</v>
      </c>
      <c r="T23" s="260" t="s">
        <v>4</v>
      </c>
      <c r="U23" s="261" t="s">
        <v>130</v>
      </c>
      <c r="V23" s="256">
        <f t="shared" si="3"/>
        <v>105</v>
      </c>
      <c r="W23" s="260" t="s">
        <v>4</v>
      </c>
      <c r="X23" s="261" t="s">
        <v>130</v>
      </c>
      <c r="Y23" s="256">
        <f t="shared" si="4"/>
        <v>104</v>
      </c>
      <c r="Z23" s="260" t="s">
        <v>4</v>
      </c>
      <c r="AA23" s="261" t="s">
        <v>130</v>
      </c>
      <c r="AB23" s="256">
        <f t="shared" si="5"/>
        <v>119</v>
      </c>
      <c r="AC23" s="260" t="s">
        <v>4</v>
      </c>
      <c r="AD23" s="261" t="s">
        <v>130</v>
      </c>
      <c r="AE23" s="259" t="s">
        <v>4</v>
      </c>
      <c r="AF23" s="259" t="s">
        <v>4</v>
      </c>
      <c r="AG23" s="256">
        <v>94</v>
      </c>
      <c r="AH23" s="260" t="s">
        <v>4</v>
      </c>
      <c r="AI23" s="261" t="s">
        <v>130</v>
      </c>
      <c r="AJ23" s="256">
        <f t="shared" si="6"/>
        <v>108</v>
      </c>
      <c r="AK23" s="260" t="s">
        <v>4</v>
      </c>
      <c r="AL23" s="261" t="s">
        <v>130</v>
      </c>
      <c r="AM23" s="256">
        <f t="shared" si="7"/>
        <v>106</v>
      </c>
      <c r="AN23" s="260" t="s">
        <v>4</v>
      </c>
      <c r="AO23" s="261" t="s">
        <v>130</v>
      </c>
      <c r="AP23" s="256">
        <f t="shared" si="8"/>
        <v>120</v>
      </c>
      <c r="AQ23" s="260" t="s">
        <v>4</v>
      </c>
      <c r="AR23" s="261" t="s">
        <v>130</v>
      </c>
      <c r="AS23" s="256">
        <v>94</v>
      </c>
      <c r="AT23" s="260" t="s">
        <v>4</v>
      </c>
      <c r="AU23" s="261" t="s">
        <v>130</v>
      </c>
      <c r="AV23" s="256">
        <f t="shared" si="9"/>
        <v>108</v>
      </c>
      <c r="AW23" s="260" t="s">
        <v>4</v>
      </c>
      <c r="AX23" s="261" t="s">
        <v>130</v>
      </c>
      <c r="AY23" s="256">
        <f t="shared" si="10"/>
        <v>106</v>
      </c>
      <c r="AZ23" s="260" t="s">
        <v>4</v>
      </c>
      <c r="BA23" s="261" t="s">
        <v>130</v>
      </c>
      <c r="BB23" s="256">
        <f t="shared" si="11"/>
        <v>120</v>
      </c>
      <c r="BC23" s="260" t="s">
        <v>4</v>
      </c>
      <c r="BD23" s="261" t="s">
        <v>130</v>
      </c>
      <c r="BE23" s="259" t="s">
        <v>4</v>
      </c>
      <c r="BF23" s="259" t="s">
        <v>4</v>
      </c>
      <c r="BG23" s="256">
        <v>126</v>
      </c>
      <c r="BH23" s="260" t="s">
        <v>4</v>
      </c>
      <c r="BI23" s="261" t="s">
        <v>130</v>
      </c>
      <c r="BJ23" s="256">
        <f t="shared" si="12"/>
        <v>139</v>
      </c>
      <c r="BK23" s="260" t="s">
        <v>4</v>
      </c>
      <c r="BL23" s="261" t="s">
        <v>130</v>
      </c>
      <c r="BM23" s="256">
        <f t="shared" si="13"/>
        <v>138</v>
      </c>
      <c r="BN23" s="260" t="s">
        <v>4</v>
      </c>
      <c r="BO23" s="261" t="s">
        <v>130</v>
      </c>
      <c r="BP23" s="256">
        <f t="shared" si="14"/>
        <v>151</v>
      </c>
      <c r="BQ23" s="260" t="s">
        <v>4</v>
      </c>
      <c r="BR23" s="261" t="s">
        <v>130</v>
      </c>
      <c r="BS23" s="256">
        <v>126</v>
      </c>
      <c r="BT23" s="260" t="s">
        <v>4</v>
      </c>
      <c r="BU23" s="261" t="s">
        <v>130</v>
      </c>
      <c r="BV23" s="256">
        <f t="shared" si="15"/>
        <v>139</v>
      </c>
      <c r="BW23" s="260" t="s">
        <v>4</v>
      </c>
      <c r="BX23" s="261" t="s">
        <v>130</v>
      </c>
      <c r="BY23" s="256">
        <f t="shared" si="16"/>
        <v>138</v>
      </c>
      <c r="BZ23" s="260" t="s">
        <v>4</v>
      </c>
      <c r="CA23" s="261" t="s">
        <v>130</v>
      </c>
      <c r="CB23" s="256">
        <f t="shared" si="17"/>
        <v>151</v>
      </c>
      <c r="CC23" s="260" t="s">
        <v>4</v>
      </c>
      <c r="CD23" s="261" t="s">
        <v>130</v>
      </c>
      <c r="CE23" s="259" t="s">
        <v>205</v>
      </c>
      <c r="CF23" s="259" t="s">
        <v>4</v>
      </c>
      <c r="CG23" s="256">
        <v>129</v>
      </c>
      <c r="CH23" s="260">
        <v>45</v>
      </c>
      <c r="CI23" s="261" t="s">
        <v>130</v>
      </c>
      <c r="CJ23" s="256">
        <f t="shared" si="18"/>
        <v>142</v>
      </c>
      <c r="CK23" s="260">
        <v>45</v>
      </c>
      <c r="CL23" s="261" t="s">
        <v>130</v>
      </c>
      <c r="CM23" s="256">
        <f t="shared" si="19"/>
        <v>141</v>
      </c>
      <c r="CN23" s="260">
        <v>45</v>
      </c>
      <c r="CO23" s="261" t="s">
        <v>130</v>
      </c>
      <c r="CP23" s="256">
        <f t="shared" si="20"/>
        <v>154</v>
      </c>
      <c r="CQ23" s="260">
        <v>45</v>
      </c>
      <c r="CR23" s="261" t="s">
        <v>130</v>
      </c>
      <c r="CS23" s="256">
        <v>129</v>
      </c>
      <c r="CT23" s="260">
        <v>45</v>
      </c>
      <c r="CU23" s="261" t="s">
        <v>130</v>
      </c>
      <c r="CV23" s="256">
        <f t="shared" si="21"/>
        <v>142</v>
      </c>
      <c r="CW23" s="260">
        <v>45</v>
      </c>
      <c r="CX23" s="261" t="s">
        <v>130</v>
      </c>
      <c r="CY23" s="256">
        <f t="shared" si="22"/>
        <v>141</v>
      </c>
      <c r="CZ23" s="260">
        <v>45</v>
      </c>
      <c r="DA23" s="261" t="s">
        <v>130</v>
      </c>
      <c r="DB23" s="256">
        <f t="shared" si="23"/>
        <v>154</v>
      </c>
      <c r="DC23" s="260">
        <v>45</v>
      </c>
      <c r="DD23" s="261" t="s">
        <v>130</v>
      </c>
    </row>
    <row r="24" spans="1:108" ht="16.5" thickBot="1" x14ac:dyDescent="0.25">
      <c r="A24" s="567"/>
      <c r="B24" s="257" t="s">
        <v>23</v>
      </c>
      <c r="C24" s="262" t="s">
        <v>200</v>
      </c>
      <c r="D24" s="263" t="s">
        <v>201</v>
      </c>
      <c r="E24" s="263" t="s">
        <v>4</v>
      </c>
      <c r="F24" s="263" t="s">
        <v>4</v>
      </c>
      <c r="G24" s="270">
        <v>90</v>
      </c>
      <c r="H24" s="278" t="s">
        <v>4</v>
      </c>
      <c r="I24" s="266" t="s">
        <v>131</v>
      </c>
      <c r="J24" s="270">
        <f t="shared" si="0"/>
        <v>105</v>
      </c>
      <c r="K24" s="278" t="s">
        <v>4</v>
      </c>
      <c r="L24" s="266" t="s">
        <v>131</v>
      </c>
      <c r="M24" s="270">
        <f t="shared" si="1"/>
        <v>104</v>
      </c>
      <c r="N24" s="278" t="s">
        <v>4</v>
      </c>
      <c r="O24" s="266" t="s">
        <v>131</v>
      </c>
      <c r="P24" s="270">
        <f t="shared" si="2"/>
        <v>119</v>
      </c>
      <c r="Q24" s="278" t="s">
        <v>4</v>
      </c>
      <c r="R24" s="266" t="s">
        <v>131</v>
      </c>
      <c r="S24" s="270">
        <v>90</v>
      </c>
      <c r="T24" s="278" t="s">
        <v>4</v>
      </c>
      <c r="U24" s="266" t="s">
        <v>131</v>
      </c>
      <c r="V24" s="270">
        <f t="shared" si="3"/>
        <v>105</v>
      </c>
      <c r="W24" s="278" t="s">
        <v>4</v>
      </c>
      <c r="X24" s="266" t="s">
        <v>131</v>
      </c>
      <c r="Y24" s="270">
        <f t="shared" si="4"/>
        <v>104</v>
      </c>
      <c r="Z24" s="278" t="s">
        <v>4</v>
      </c>
      <c r="AA24" s="266" t="s">
        <v>131</v>
      </c>
      <c r="AB24" s="270">
        <f t="shared" si="5"/>
        <v>119</v>
      </c>
      <c r="AC24" s="278" t="s">
        <v>4</v>
      </c>
      <c r="AD24" s="266" t="s">
        <v>131</v>
      </c>
      <c r="AE24" s="263" t="s">
        <v>4</v>
      </c>
      <c r="AF24" s="263" t="s">
        <v>4</v>
      </c>
      <c r="AG24" s="270">
        <v>94</v>
      </c>
      <c r="AH24" s="278" t="s">
        <v>4</v>
      </c>
      <c r="AI24" s="266" t="s">
        <v>131</v>
      </c>
      <c r="AJ24" s="270">
        <f t="shared" si="6"/>
        <v>108</v>
      </c>
      <c r="AK24" s="278" t="s">
        <v>4</v>
      </c>
      <c r="AL24" s="266" t="s">
        <v>131</v>
      </c>
      <c r="AM24" s="270">
        <f t="shared" si="7"/>
        <v>106</v>
      </c>
      <c r="AN24" s="278" t="s">
        <v>4</v>
      </c>
      <c r="AO24" s="266" t="s">
        <v>131</v>
      </c>
      <c r="AP24" s="270">
        <f t="shared" si="8"/>
        <v>120</v>
      </c>
      <c r="AQ24" s="278" t="s">
        <v>4</v>
      </c>
      <c r="AR24" s="266" t="s">
        <v>131</v>
      </c>
      <c r="AS24" s="270">
        <v>94</v>
      </c>
      <c r="AT24" s="278" t="s">
        <v>4</v>
      </c>
      <c r="AU24" s="266" t="s">
        <v>131</v>
      </c>
      <c r="AV24" s="270">
        <f t="shared" si="9"/>
        <v>108</v>
      </c>
      <c r="AW24" s="278" t="s">
        <v>4</v>
      </c>
      <c r="AX24" s="266" t="s">
        <v>131</v>
      </c>
      <c r="AY24" s="270">
        <f t="shared" si="10"/>
        <v>106</v>
      </c>
      <c r="AZ24" s="278" t="s">
        <v>4</v>
      </c>
      <c r="BA24" s="266" t="s">
        <v>131</v>
      </c>
      <c r="BB24" s="270">
        <f t="shared" si="11"/>
        <v>120</v>
      </c>
      <c r="BC24" s="278" t="s">
        <v>4</v>
      </c>
      <c r="BD24" s="266" t="s">
        <v>131</v>
      </c>
      <c r="BE24" s="263" t="s">
        <v>4</v>
      </c>
      <c r="BF24" s="263" t="s">
        <v>4</v>
      </c>
      <c r="BG24" s="270">
        <v>126</v>
      </c>
      <c r="BH24" s="278" t="s">
        <v>4</v>
      </c>
      <c r="BI24" s="266" t="s">
        <v>131</v>
      </c>
      <c r="BJ24" s="270">
        <f t="shared" si="12"/>
        <v>139</v>
      </c>
      <c r="BK24" s="278" t="s">
        <v>4</v>
      </c>
      <c r="BL24" s="266" t="s">
        <v>131</v>
      </c>
      <c r="BM24" s="270">
        <f t="shared" si="13"/>
        <v>138</v>
      </c>
      <c r="BN24" s="278" t="s">
        <v>4</v>
      </c>
      <c r="BO24" s="266" t="s">
        <v>131</v>
      </c>
      <c r="BP24" s="270">
        <f t="shared" si="14"/>
        <v>151</v>
      </c>
      <c r="BQ24" s="278" t="s">
        <v>4</v>
      </c>
      <c r="BR24" s="266" t="s">
        <v>131</v>
      </c>
      <c r="BS24" s="270">
        <v>126</v>
      </c>
      <c r="BT24" s="278" t="s">
        <v>4</v>
      </c>
      <c r="BU24" s="266" t="s">
        <v>131</v>
      </c>
      <c r="BV24" s="270">
        <f t="shared" si="15"/>
        <v>139</v>
      </c>
      <c r="BW24" s="278" t="s">
        <v>4</v>
      </c>
      <c r="BX24" s="266" t="s">
        <v>131</v>
      </c>
      <c r="BY24" s="270">
        <f t="shared" si="16"/>
        <v>138</v>
      </c>
      <c r="BZ24" s="278" t="s">
        <v>4</v>
      </c>
      <c r="CA24" s="266" t="s">
        <v>131</v>
      </c>
      <c r="CB24" s="270">
        <f t="shared" si="17"/>
        <v>151</v>
      </c>
      <c r="CC24" s="278" t="s">
        <v>4</v>
      </c>
      <c r="CD24" s="266" t="s">
        <v>131</v>
      </c>
      <c r="CE24" s="263" t="s">
        <v>134</v>
      </c>
      <c r="CF24" s="263" t="s">
        <v>4</v>
      </c>
      <c r="CG24" s="270">
        <v>128</v>
      </c>
      <c r="CH24" s="278">
        <v>3.2</v>
      </c>
      <c r="CI24" s="266" t="s">
        <v>131</v>
      </c>
      <c r="CJ24" s="270">
        <f t="shared" si="18"/>
        <v>141</v>
      </c>
      <c r="CK24" s="278">
        <v>3.2</v>
      </c>
      <c r="CL24" s="266" t="s">
        <v>131</v>
      </c>
      <c r="CM24" s="270">
        <f t="shared" si="19"/>
        <v>140</v>
      </c>
      <c r="CN24" s="278">
        <v>3.2</v>
      </c>
      <c r="CO24" s="266" t="s">
        <v>131</v>
      </c>
      <c r="CP24" s="270">
        <f t="shared" si="20"/>
        <v>153</v>
      </c>
      <c r="CQ24" s="278">
        <v>3.2</v>
      </c>
      <c r="CR24" s="266" t="s">
        <v>131</v>
      </c>
      <c r="CS24" s="270">
        <v>128</v>
      </c>
      <c r="CT24" s="278">
        <v>3.2</v>
      </c>
      <c r="CU24" s="266" t="s">
        <v>131</v>
      </c>
      <c r="CV24" s="270">
        <f t="shared" si="21"/>
        <v>141</v>
      </c>
      <c r="CW24" s="278">
        <v>3.2</v>
      </c>
      <c r="CX24" s="266" t="s">
        <v>131</v>
      </c>
      <c r="CY24" s="270">
        <f t="shared" si="22"/>
        <v>140</v>
      </c>
      <c r="CZ24" s="278">
        <v>3.2</v>
      </c>
      <c r="DA24" s="266" t="s">
        <v>131</v>
      </c>
      <c r="DB24" s="270">
        <f t="shared" si="23"/>
        <v>153</v>
      </c>
      <c r="DC24" s="278">
        <v>3.2</v>
      </c>
      <c r="DD24" s="266" t="s">
        <v>131</v>
      </c>
    </row>
    <row r="25" spans="1:108" ht="16.5" thickBot="1" x14ac:dyDescent="0.25">
      <c r="A25" s="567"/>
      <c r="B25" s="257" t="s">
        <v>24</v>
      </c>
      <c r="C25" s="267" t="s">
        <v>192</v>
      </c>
      <c r="D25" s="268" t="s">
        <v>179</v>
      </c>
      <c r="E25" s="268" t="s">
        <v>4</v>
      </c>
      <c r="F25" s="268" t="s">
        <v>4</v>
      </c>
      <c r="G25" s="270">
        <v>90</v>
      </c>
      <c r="H25" s="271" t="s">
        <v>4</v>
      </c>
      <c r="I25" s="266" t="s">
        <v>130</v>
      </c>
      <c r="J25" s="270">
        <f t="shared" si="0"/>
        <v>105</v>
      </c>
      <c r="K25" s="271" t="s">
        <v>4</v>
      </c>
      <c r="L25" s="266" t="s">
        <v>130</v>
      </c>
      <c r="M25" s="270">
        <f t="shared" si="1"/>
        <v>104</v>
      </c>
      <c r="N25" s="271" t="s">
        <v>4</v>
      </c>
      <c r="O25" s="266" t="s">
        <v>130</v>
      </c>
      <c r="P25" s="270">
        <f t="shared" si="2"/>
        <v>119</v>
      </c>
      <c r="Q25" s="271" t="s">
        <v>4</v>
      </c>
      <c r="R25" s="266" t="s">
        <v>130</v>
      </c>
      <c r="S25" s="270">
        <v>90</v>
      </c>
      <c r="T25" s="271" t="s">
        <v>4</v>
      </c>
      <c r="U25" s="266" t="s">
        <v>130</v>
      </c>
      <c r="V25" s="270">
        <f t="shared" si="3"/>
        <v>105</v>
      </c>
      <c r="W25" s="271" t="s">
        <v>4</v>
      </c>
      <c r="X25" s="266" t="s">
        <v>130</v>
      </c>
      <c r="Y25" s="270">
        <f t="shared" si="4"/>
        <v>104</v>
      </c>
      <c r="Z25" s="271" t="s">
        <v>4</v>
      </c>
      <c r="AA25" s="266" t="s">
        <v>130</v>
      </c>
      <c r="AB25" s="270">
        <f t="shared" si="5"/>
        <v>119</v>
      </c>
      <c r="AC25" s="271" t="s">
        <v>4</v>
      </c>
      <c r="AD25" s="266" t="s">
        <v>130</v>
      </c>
      <c r="AE25" s="268" t="s">
        <v>4</v>
      </c>
      <c r="AF25" s="268" t="s">
        <v>4</v>
      </c>
      <c r="AG25" s="270">
        <v>94</v>
      </c>
      <c r="AH25" s="271" t="s">
        <v>4</v>
      </c>
      <c r="AI25" s="266" t="s">
        <v>130</v>
      </c>
      <c r="AJ25" s="270">
        <f t="shared" si="6"/>
        <v>108</v>
      </c>
      <c r="AK25" s="271" t="s">
        <v>4</v>
      </c>
      <c r="AL25" s="266" t="s">
        <v>130</v>
      </c>
      <c r="AM25" s="270">
        <f t="shared" si="7"/>
        <v>106</v>
      </c>
      <c r="AN25" s="271" t="s">
        <v>4</v>
      </c>
      <c r="AO25" s="266" t="s">
        <v>130</v>
      </c>
      <c r="AP25" s="270">
        <f t="shared" si="8"/>
        <v>120</v>
      </c>
      <c r="AQ25" s="271" t="s">
        <v>4</v>
      </c>
      <c r="AR25" s="266" t="s">
        <v>130</v>
      </c>
      <c r="AS25" s="270">
        <v>94</v>
      </c>
      <c r="AT25" s="271" t="s">
        <v>4</v>
      </c>
      <c r="AU25" s="266" t="s">
        <v>130</v>
      </c>
      <c r="AV25" s="270">
        <f t="shared" si="9"/>
        <v>108</v>
      </c>
      <c r="AW25" s="271" t="s">
        <v>4</v>
      </c>
      <c r="AX25" s="266" t="s">
        <v>130</v>
      </c>
      <c r="AY25" s="270">
        <f t="shared" si="10"/>
        <v>106</v>
      </c>
      <c r="AZ25" s="271" t="s">
        <v>4</v>
      </c>
      <c r="BA25" s="266" t="s">
        <v>130</v>
      </c>
      <c r="BB25" s="270">
        <f t="shared" si="11"/>
        <v>120</v>
      </c>
      <c r="BC25" s="271" t="s">
        <v>4</v>
      </c>
      <c r="BD25" s="266" t="s">
        <v>130</v>
      </c>
      <c r="BE25" s="268" t="s">
        <v>4</v>
      </c>
      <c r="BF25" s="268" t="s">
        <v>4</v>
      </c>
      <c r="BG25" s="270">
        <v>126</v>
      </c>
      <c r="BH25" s="271" t="s">
        <v>4</v>
      </c>
      <c r="BI25" s="266" t="s">
        <v>130</v>
      </c>
      <c r="BJ25" s="270">
        <f t="shared" si="12"/>
        <v>139</v>
      </c>
      <c r="BK25" s="271" t="s">
        <v>4</v>
      </c>
      <c r="BL25" s="266" t="s">
        <v>130</v>
      </c>
      <c r="BM25" s="270">
        <f t="shared" si="13"/>
        <v>138</v>
      </c>
      <c r="BN25" s="271" t="s">
        <v>4</v>
      </c>
      <c r="BO25" s="266" t="s">
        <v>130</v>
      </c>
      <c r="BP25" s="270">
        <f t="shared" si="14"/>
        <v>151</v>
      </c>
      <c r="BQ25" s="271" t="s">
        <v>4</v>
      </c>
      <c r="BR25" s="266" t="s">
        <v>130</v>
      </c>
      <c r="BS25" s="270">
        <v>126</v>
      </c>
      <c r="BT25" s="271" t="s">
        <v>4</v>
      </c>
      <c r="BU25" s="266" t="s">
        <v>130</v>
      </c>
      <c r="BV25" s="270">
        <f t="shared" si="15"/>
        <v>139</v>
      </c>
      <c r="BW25" s="271" t="s">
        <v>4</v>
      </c>
      <c r="BX25" s="266" t="s">
        <v>130</v>
      </c>
      <c r="BY25" s="270">
        <f t="shared" si="16"/>
        <v>138</v>
      </c>
      <c r="BZ25" s="271" t="s">
        <v>4</v>
      </c>
      <c r="CA25" s="266" t="s">
        <v>130</v>
      </c>
      <c r="CB25" s="270">
        <f t="shared" si="17"/>
        <v>151</v>
      </c>
      <c r="CC25" s="271" t="s">
        <v>4</v>
      </c>
      <c r="CD25" s="266" t="s">
        <v>130</v>
      </c>
      <c r="CE25" s="268" t="s">
        <v>4</v>
      </c>
      <c r="CF25" s="268" t="s">
        <v>4</v>
      </c>
      <c r="CG25" s="270">
        <v>127</v>
      </c>
      <c r="CH25" s="271">
        <v>90</v>
      </c>
      <c r="CI25" s="266" t="s">
        <v>130</v>
      </c>
      <c r="CJ25" s="270">
        <f t="shared" si="18"/>
        <v>140</v>
      </c>
      <c r="CK25" s="271">
        <v>90</v>
      </c>
      <c r="CL25" s="266" t="s">
        <v>130</v>
      </c>
      <c r="CM25" s="270">
        <f t="shared" si="19"/>
        <v>139</v>
      </c>
      <c r="CN25" s="271">
        <v>90</v>
      </c>
      <c r="CO25" s="266" t="s">
        <v>130</v>
      </c>
      <c r="CP25" s="270">
        <f t="shared" si="20"/>
        <v>152</v>
      </c>
      <c r="CQ25" s="271">
        <v>90</v>
      </c>
      <c r="CR25" s="266" t="s">
        <v>130</v>
      </c>
      <c r="CS25" s="270">
        <v>127</v>
      </c>
      <c r="CT25" s="271">
        <v>90</v>
      </c>
      <c r="CU25" s="266" t="s">
        <v>130</v>
      </c>
      <c r="CV25" s="270">
        <f t="shared" si="21"/>
        <v>140</v>
      </c>
      <c r="CW25" s="271">
        <v>90</v>
      </c>
      <c r="CX25" s="266" t="s">
        <v>130</v>
      </c>
      <c r="CY25" s="270">
        <f t="shared" si="22"/>
        <v>139</v>
      </c>
      <c r="CZ25" s="271">
        <v>90</v>
      </c>
      <c r="DA25" s="266" t="s">
        <v>130</v>
      </c>
      <c r="DB25" s="270">
        <f t="shared" si="23"/>
        <v>152</v>
      </c>
      <c r="DC25" s="271">
        <v>90</v>
      </c>
      <c r="DD25" s="266" t="s">
        <v>130</v>
      </c>
    </row>
    <row r="26" spans="1:108" ht="16.5" thickBot="1" x14ac:dyDescent="0.25">
      <c r="A26" s="567"/>
      <c r="B26" s="257" t="s">
        <v>25</v>
      </c>
      <c r="C26" s="262" t="s">
        <v>202</v>
      </c>
      <c r="D26" s="263" t="s">
        <v>179</v>
      </c>
      <c r="E26" s="263" t="s">
        <v>134</v>
      </c>
      <c r="F26" s="263" t="s">
        <v>135</v>
      </c>
      <c r="G26" s="270">
        <v>90</v>
      </c>
      <c r="H26" s="271">
        <v>10</v>
      </c>
      <c r="I26" s="266" t="s">
        <v>130</v>
      </c>
      <c r="J26" s="270">
        <f t="shared" si="0"/>
        <v>105</v>
      </c>
      <c r="K26" s="271">
        <v>10</v>
      </c>
      <c r="L26" s="266" t="s">
        <v>130</v>
      </c>
      <c r="M26" s="270">
        <f t="shared" si="1"/>
        <v>104</v>
      </c>
      <c r="N26" s="271">
        <v>10</v>
      </c>
      <c r="O26" s="266" t="s">
        <v>130</v>
      </c>
      <c r="P26" s="270">
        <f t="shared" si="2"/>
        <v>119</v>
      </c>
      <c r="Q26" s="271">
        <v>10</v>
      </c>
      <c r="R26" s="266" t="s">
        <v>130</v>
      </c>
      <c r="S26" s="270">
        <v>90</v>
      </c>
      <c r="T26" s="271">
        <v>10</v>
      </c>
      <c r="U26" s="266" t="s">
        <v>130</v>
      </c>
      <c r="V26" s="270">
        <f t="shared" si="3"/>
        <v>105</v>
      </c>
      <c r="W26" s="271">
        <v>10</v>
      </c>
      <c r="X26" s="266" t="s">
        <v>130</v>
      </c>
      <c r="Y26" s="270">
        <f t="shared" si="4"/>
        <v>104</v>
      </c>
      <c r="Z26" s="271">
        <v>10</v>
      </c>
      <c r="AA26" s="266" t="s">
        <v>130</v>
      </c>
      <c r="AB26" s="270">
        <f t="shared" si="5"/>
        <v>119</v>
      </c>
      <c r="AC26" s="271">
        <v>10</v>
      </c>
      <c r="AD26" s="266" t="s">
        <v>130</v>
      </c>
      <c r="AE26" s="263" t="s">
        <v>134</v>
      </c>
      <c r="AF26" s="263" t="s">
        <v>135</v>
      </c>
      <c r="AG26" s="270">
        <v>94</v>
      </c>
      <c r="AH26" s="271">
        <v>10</v>
      </c>
      <c r="AI26" s="266" t="s">
        <v>130</v>
      </c>
      <c r="AJ26" s="270">
        <f t="shared" si="6"/>
        <v>108</v>
      </c>
      <c r="AK26" s="271">
        <v>10</v>
      </c>
      <c r="AL26" s="266" t="s">
        <v>130</v>
      </c>
      <c r="AM26" s="270">
        <f t="shared" si="7"/>
        <v>106</v>
      </c>
      <c r="AN26" s="271">
        <v>10</v>
      </c>
      <c r="AO26" s="266" t="s">
        <v>130</v>
      </c>
      <c r="AP26" s="270">
        <f t="shared" si="8"/>
        <v>120</v>
      </c>
      <c r="AQ26" s="271">
        <v>10</v>
      </c>
      <c r="AR26" s="266" t="s">
        <v>130</v>
      </c>
      <c r="AS26" s="270">
        <v>94</v>
      </c>
      <c r="AT26" s="271">
        <v>10</v>
      </c>
      <c r="AU26" s="266" t="s">
        <v>130</v>
      </c>
      <c r="AV26" s="270">
        <f t="shared" si="9"/>
        <v>108</v>
      </c>
      <c r="AW26" s="271">
        <v>10</v>
      </c>
      <c r="AX26" s="266" t="s">
        <v>130</v>
      </c>
      <c r="AY26" s="270">
        <f t="shared" si="10"/>
        <v>106</v>
      </c>
      <c r="AZ26" s="271">
        <v>10</v>
      </c>
      <c r="BA26" s="266" t="s">
        <v>130</v>
      </c>
      <c r="BB26" s="270">
        <f t="shared" si="11"/>
        <v>120</v>
      </c>
      <c r="BC26" s="271">
        <v>10</v>
      </c>
      <c r="BD26" s="266" t="s">
        <v>130</v>
      </c>
      <c r="BE26" s="263" t="s">
        <v>134</v>
      </c>
      <c r="BF26" s="263" t="s">
        <v>135</v>
      </c>
      <c r="BG26" s="270">
        <v>126</v>
      </c>
      <c r="BH26" s="271">
        <v>10</v>
      </c>
      <c r="BI26" s="266" t="s">
        <v>130</v>
      </c>
      <c r="BJ26" s="270">
        <f t="shared" si="12"/>
        <v>139</v>
      </c>
      <c r="BK26" s="271">
        <v>10</v>
      </c>
      <c r="BL26" s="266" t="s">
        <v>130</v>
      </c>
      <c r="BM26" s="270">
        <f t="shared" si="13"/>
        <v>138</v>
      </c>
      <c r="BN26" s="271">
        <v>10</v>
      </c>
      <c r="BO26" s="266" t="s">
        <v>130</v>
      </c>
      <c r="BP26" s="270">
        <f t="shared" si="14"/>
        <v>151</v>
      </c>
      <c r="BQ26" s="271">
        <v>10</v>
      </c>
      <c r="BR26" s="266" t="s">
        <v>130</v>
      </c>
      <c r="BS26" s="270">
        <v>126</v>
      </c>
      <c r="BT26" s="271">
        <v>10</v>
      </c>
      <c r="BU26" s="266" t="s">
        <v>130</v>
      </c>
      <c r="BV26" s="270">
        <f t="shared" si="15"/>
        <v>139</v>
      </c>
      <c r="BW26" s="271">
        <v>10</v>
      </c>
      <c r="BX26" s="266" t="s">
        <v>130</v>
      </c>
      <c r="BY26" s="270">
        <f t="shared" si="16"/>
        <v>138</v>
      </c>
      <c r="BZ26" s="271">
        <v>10</v>
      </c>
      <c r="CA26" s="266" t="s">
        <v>130</v>
      </c>
      <c r="CB26" s="270">
        <f t="shared" si="17"/>
        <v>151</v>
      </c>
      <c r="CC26" s="271">
        <v>10</v>
      </c>
      <c r="CD26" s="266" t="s">
        <v>130</v>
      </c>
      <c r="CE26" s="263" t="s">
        <v>134</v>
      </c>
      <c r="CF26" s="263" t="s">
        <v>135</v>
      </c>
      <c r="CG26" s="270">
        <v>126</v>
      </c>
      <c r="CH26" s="271">
        <v>10</v>
      </c>
      <c r="CI26" s="266" t="s">
        <v>130</v>
      </c>
      <c r="CJ26" s="270">
        <f t="shared" si="18"/>
        <v>139</v>
      </c>
      <c r="CK26" s="271">
        <v>10</v>
      </c>
      <c r="CL26" s="266" t="s">
        <v>130</v>
      </c>
      <c r="CM26" s="270">
        <f t="shared" si="19"/>
        <v>138</v>
      </c>
      <c r="CN26" s="271">
        <v>10</v>
      </c>
      <c r="CO26" s="266" t="s">
        <v>130</v>
      </c>
      <c r="CP26" s="270">
        <f t="shared" si="20"/>
        <v>151</v>
      </c>
      <c r="CQ26" s="271">
        <v>10</v>
      </c>
      <c r="CR26" s="266" t="s">
        <v>130</v>
      </c>
      <c r="CS26" s="270">
        <v>126</v>
      </c>
      <c r="CT26" s="271">
        <v>10</v>
      </c>
      <c r="CU26" s="266" t="s">
        <v>130</v>
      </c>
      <c r="CV26" s="270">
        <f t="shared" si="21"/>
        <v>139</v>
      </c>
      <c r="CW26" s="271">
        <v>10</v>
      </c>
      <c r="CX26" s="266" t="s">
        <v>130</v>
      </c>
      <c r="CY26" s="270">
        <f t="shared" si="22"/>
        <v>138</v>
      </c>
      <c r="CZ26" s="271">
        <v>10</v>
      </c>
      <c r="DA26" s="266" t="s">
        <v>130</v>
      </c>
      <c r="DB26" s="270">
        <f t="shared" si="23"/>
        <v>151</v>
      </c>
      <c r="DC26" s="271">
        <v>10</v>
      </c>
      <c r="DD26" s="266" t="s">
        <v>130</v>
      </c>
    </row>
    <row r="27" spans="1:108" ht="16.5" thickBot="1" x14ac:dyDescent="0.25">
      <c r="A27" s="567"/>
      <c r="B27" s="257" t="s">
        <v>26</v>
      </c>
      <c r="C27" s="262" t="s">
        <v>180</v>
      </c>
      <c r="D27" s="263" t="s">
        <v>10</v>
      </c>
      <c r="E27" s="263" t="s">
        <v>4</v>
      </c>
      <c r="F27" s="263" t="s">
        <v>4</v>
      </c>
      <c r="G27" s="270">
        <v>90</v>
      </c>
      <c r="H27" s="271" t="s">
        <v>4</v>
      </c>
      <c r="I27" s="266" t="s">
        <v>133</v>
      </c>
      <c r="J27" s="270">
        <f t="shared" si="0"/>
        <v>105</v>
      </c>
      <c r="K27" s="271" t="s">
        <v>4</v>
      </c>
      <c r="L27" s="266" t="s">
        <v>133</v>
      </c>
      <c r="M27" s="270">
        <f t="shared" si="1"/>
        <v>104</v>
      </c>
      <c r="N27" s="271" t="s">
        <v>4</v>
      </c>
      <c r="O27" s="266" t="s">
        <v>133</v>
      </c>
      <c r="P27" s="270">
        <f t="shared" si="2"/>
        <v>119</v>
      </c>
      <c r="Q27" s="271" t="s">
        <v>4</v>
      </c>
      <c r="R27" s="266" t="s">
        <v>133</v>
      </c>
      <c r="S27" s="270">
        <v>90</v>
      </c>
      <c r="T27" s="271" t="s">
        <v>4</v>
      </c>
      <c r="U27" s="266" t="s">
        <v>133</v>
      </c>
      <c r="V27" s="270">
        <f t="shared" si="3"/>
        <v>105</v>
      </c>
      <c r="W27" s="271" t="s">
        <v>4</v>
      </c>
      <c r="X27" s="266" t="s">
        <v>133</v>
      </c>
      <c r="Y27" s="270">
        <f t="shared" si="4"/>
        <v>104</v>
      </c>
      <c r="Z27" s="271" t="s">
        <v>4</v>
      </c>
      <c r="AA27" s="266" t="s">
        <v>133</v>
      </c>
      <c r="AB27" s="270">
        <f t="shared" si="5"/>
        <v>119</v>
      </c>
      <c r="AC27" s="271" t="s">
        <v>4</v>
      </c>
      <c r="AD27" s="266" t="s">
        <v>133</v>
      </c>
      <c r="AE27" s="263" t="s">
        <v>4</v>
      </c>
      <c r="AF27" s="263" t="s">
        <v>4</v>
      </c>
      <c r="AG27" s="270">
        <v>94</v>
      </c>
      <c r="AH27" s="271" t="s">
        <v>4</v>
      </c>
      <c r="AI27" s="266" t="s">
        <v>133</v>
      </c>
      <c r="AJ27" s="270">
        <f t="shared" si="6"/>
        <v>108</v>
      </c>
      <c r="AK27" s="271" t="s">
        <v>4</v>
      </c>
      <c r="AL27" s="266" t="s">
        <v>133</v>
      </c>
      <c r="AM27" s="270">
        <f t="shared" si="7"/>
        <v>106</v>
      </c>
      <c r="AN27" s="271" t="s">
        <v>4</v>
      </c>
      <c r="AO27" s="266" t="s">
        <v>133</v>
      </c>
      <c r="AP27" s="270">
        <f t="shared" si="8"/>
        <v>120</v>
      </c>
      <c r="AQ27" s="271" t="s">
        <v>4</v>
      </c>
      <c r="AR27" s="266" t="s">
        <v>133</v>
      </c>
      <c r="AS27" s="270">
        <v>94</v>
      </c>
      <c r="AT27" s="271" t="s">
        <v>4</v>
      </c>
      <c r="AU27" s="266" t="s">
        <v>133</v>
      </c>
      <c r="AV27" s="270">
        <f t="shared" si="9"/>
        <v>108</v>
      </c>
      <c r="AW27" s="271" t="s">
        <v>4</v>
      </c>
      <c r="AX27" s="266" t="s">
        <v>133</v>
      </c>
      <c r="AY27" s="270">
        <f t="shared" si="10"/>
        <v>106</v>
      </c>
      <c r="AZ27" s="271" t="s">
        <v>4</v>
      </c>
      <c r="BA27" s="266" t="s">
        <v>133</v>
      </c>
      <c r="BB27" s="270">
        <f t="shared" si="11"/>
        <v>120</v>
      </c>
      <c r="BC27" s="271" t="s">
        <v>4</v>
      </c>
      <c r="BD27" s="266" t="s">
        <v>133</v>
      </c>
      <c r="BE27" s="263" t="s">
        <v>4</v>
      </c>
      <c r="BF27" s="263" t="s">
        <v>4</v>
      </c>
      <c r="BG27" s="270">
        <v>126</v>
      </c>
      <c r="BH27" s="271" t="s">
        <v>4</v>
      </c>
      <c r="BI27" s="266" t="s">
        <v>133</v>
      </c>
      <c r="BJ27" s="270">
        <f t="shared" si="12"/>
        <v>139</v>
      </c>
      <c r="BK27" s="271" t="s">
        <v>4</v>
      </c>
      <c r="BL27" s="266" t="s">
        <v>133</v>
      </c>
      <c r="BM27" s="270">
        <f t="shared" si="13"/>
        <v>138</v>
      </c>
      <c r="BN27" s="271" t="s">
        <v>4</v>
      </c>
      <c r="BO27" s="266" t="s">
        <v>133</v>
      </c>
      <c r="BP27" s="270">
        <f t="shared" si="14"/>
        <v>151</v>
      </c>
      <c r="BQ27" s="271" t="s">
        <v>4</v>
      </c>
      <c r="BR27" s="266" t="s">
        <v>133</v>
      </c>
      <c r="BS27" s="270">
        <v>126</v>
      </c>
      <c r="BT27" s="271" t="s">
        <v>4</v>
      </c>
      <c r="BU27" s="266" t="s">
        <v>133</v>
      </c>
      <c r="BV27" s="270">
        <f t="shared" si="15"/>
        <v>139</v>
      </c>
      <c r="BW27" s="271" t="s">
        <v>4</v>
      </c>
      <c r="BX27" s="266" t="s">
        <v>133</v>
      </c>
      <c r="BY27" s="270">
        <f t="shared" si="16"/>
        <v>138</v>
      </c>
      <c r="BZ27" s="271" t="s">
        <v>4</v>
      </c>
      <c r="CA27" s="266" t="s">
        <v>133</v>
      </c>
      <c r="CB27" s="270">
        <f t="shared" si="17"/>
        <v>151</v>
      </c>
      <c r="CC27" s="271" t="s">
        <v>4</v>
      </c>
      <c r="CD27" s="266" t="s">
        <v>133</v>
      </c>
      <c r="CE27" s="263" t="s">
        <v>4</v>
      </c>
      <c r="CF27" s="263" t="s">
        <v>4</v>
      </c>
      <c r="CG27" s="270">
        <v>126</v>
      </c>
      <c r="CH27" s="271" t="s">
        <v>4</v>
      </c>
      <c r="CI27" s="266" t="s">
        <v>133</v>
      </c>
      <c r="CJ27" s="270">
        <f t="shared" si="18"/>
        <v>139</v>
      </c>
      <c r="CK27" s="271" t="s">
        <v>4</v>
      </c>
      <c r="CL27" s="266" t="s">
        <v>133</v>
      </c>
      <c r="CM27" s="270">
        <f t="shared" si="19"/>
        <v>138</v>
      </c>
      <c r="CN27" s="271" t="s">
        <v>4</v>
      </c>
      <c r="CO27" s="266" t="s">
        <v>133</v>
      </c>
      <c r="CP27" s="270">
        <f t="shared" si="20"/>
        <v>151</v>
      </c>
      <c r="CQ27" s="271" t="s">
        <v>4</v>
      </c>
      <c r="CR27" s="266" t="s">
        <v>133</v>
      </c>
      <c r="CS27" s="270">
        <v>126</v>
      </c>
      <c r="CT27" s="271" t="s">
        <v>4</v>
      </c>
      <c r="CU27" s="266" t="s">
        <v>133</v>
      </c>
      <c r="CV27" s="270">
        <f t="shared" si="21"/>
        <v>139</v>
      </c>
      <c r="CW27" s="271" t="s">
        <v>4</v>
      </c>
      <c r="CX27" s="266" t="s">
        <v>133</v>
      </c>
      <c r="CY27" s="270">
        <f t="shared" si="22"/>
        <v>138</v>
      </c>
      <c r="CZ27" s="271" t="s">
        <v>4</v>
      </c>
      <c r="DA27" s="266" t="s">
        <v>133</v>
      </c>
      <c r="DB27" s="270">
        <f t="shared" si="23"/>
        <v>151</v>
      </c>
      <c r="DC27" s="271" t="s">
        <v>4</v>
      </c>
      <c r="DD27" s="266" t="s">
        <v>133</v>
      </c>
    </row>
    <row r="28" spans="1:108" ht="16.5" thickBot="1" x14ac:dyDescent="0.25">
      <c r="A28" s="567"/>
      <c r="B28" s="257" t="s">
        <v>27</v>
      </c>
      <c r="C28" s="262" t="s">
        <v>203</v>
      </c>
      <c r="D28" s="279" t="s">
        <v>179</v>
      </c>
      <c r="E28" s="263" t="s">
        <v>134</v>
      </c>
      <c r="F28" s="263" t="s">
        <v>135</v>
      </c>
      <c r="G28" s="270">
        <v>90</v>
      </c>
      <c r="H28" s="271">
        <v>1</v>
      </c>
      <c r="I28" s="266" t="s">
        <v>132</v>
      </c>
      <c r="J28" s="270">
        <f t="shared" si="0"/>
        <v>105</v>
      </c>
      <c r="K28" s="271">
        <v>1</v>
      </c>
      <c r="L28" s="266" t="s">
        <v>132</v>
      </c>
      <c r="M28" s="270">
        <f t="shared" si="1"/>
        <v>104</v>
      </c>
      <c r="N28" s="271">
        <v>1</v>
      </c>
      <c r="O28" s="266" t="s">
        <v>132</v>
      </c>
      <c r="P28" s="270">
        <f t="shared" si="2"/>
        <v>119</v>
      </c>
      <c r="Q28" s="271">
        <v>1</v>
      </c>
      <c r="R28" s="266" t="s">
        <v>132</v>
      </c>
      <c r="S28" s="270">
        <v>90</v>
      </c>
      <c r="T28" s="271">
        <v>1</v>
      </c>
      <c r="U28" s="266" t="s">
        <v>132</v>
      </c>
      <c r="V28" s="270">
        <f t="shared" si="3"/>
        <v>105</v>
      </c>
      <c r="W28" s="271">
        <v>1</v>
      </c>
      <c r="X28" s="266" t="s">
        <v>132</v>
      </c>
      <c r="Y28" s="270">
        <f t="shared" si="4"/>
        <v>104</v>
      </c>
      <c r="Z28" s="271">
        <v>1</v>
      </c>
      <c r="AA28" s="266" t="s">
        <v>132</v>
      </c>
      <c r="AB28" s="270">
        <f t="shared" si="5"/>
        <v>119</v>
      </c>
      <c r="AC28" s="271">
        <v>1</v>
      </c>
      <c r="AD28" s="266" t="s">
        <v>132</v>
      </c>
      <c r="AE28" s="263" t="s">
        <v>134</v>
      </c>
      <c r="AF28" s="263" t="s">
        <v>135</v>
      </c>
      <c r="AG28" s="270">
        <v>94</v>
      </c>
      <c r="AH28" s="271">
        <v>1</v>
      </c>
      <c r="AI28" s="266" t="s">
        <v>132</v>
      </c>
      <c r="AJ28" s="270">
        <f t="shared" si="6"/>
        <v>108</v>
      </c>
      <c r="AK28" s="271">
        <v>1</v>
      </c>
      <c r="AL28" s="266" t="s">
        <v>132</v>
      </c>
      <c r="AM28" s="270">
        <f t="shared" si="7"/>
        <v>106</v>
      </c>
      <c r="AN28" s="271">
        <v>1</v>
      </c>
      <c r="AO28" s="266" t="s">
        <v>132</v>
      </c>
      <c r="AP28" s="270">
        <f t="shared" si="8"/>
        <v>120</v>
      </c>
      <c r="AQ28" s="271">
        <v>1</v>
      </c>
      <c r="AR28" s="266" t="s">
        <v>132</v>
      </c>
      <c r="AS28" s="270">
        <v>94</v>
      </c>
      <c r="AT28" s="271">
        <v>1</v>
      </c>
      <c r="AU28" s="266" t="s">
        <v>132</v>
      </c>
      <c r="AV28" s="270">
        <f t="shared" si="9"/>
        <v>108</v>
      </c>
      <c r="AW28" s="271">
        <v>1</v>
      </c>
      <c r="AX28" s="266" t="s">
        <v>132</v>
      </c>
      <c r="AY28" s="270">
        <f t="shared" si="10"/>
        <v>106</v>
      </c>
      <c r="AZ28" s="271">
        <v>1</v>
      </c>
      <c r="BA28" s="266" t="s">
        <v>132</v>
      </c>
      <c r="BB28" s="270">
        <f t="shared" si="11"/>
        <v>120</v>
      </c>
      <c r="BC28" s="271">
        <v>1</v>
      </c>
      <c r="BD28" s="266" t="s">
        <v>132</v>
      </c>
      <c r="BE28" s="263" t="s">
        <v>134</v>
      </c>
      <c r="BF28" s="263" t="s">
        <v>140</v>
      </c>
      <c r="BG28" s="270">
        <v>126</v>
      </c>
      <c r="BH28" s="271">
        <v>1</v>
      </c>
      <c r="BI28" s="266" t="s">
        <v>132</v>
      </c>
      <c r="BJ28" s="270">
        <f t="shared" si="12"/>
        <v>139</v>
      </c>
      <c r="BK28" s="271">
        <v>1</v>
      </c>
      <c r="BL28" s="266" t="s">
        <v>132</v>
      </c>
      <c r="BM28" s="270">
        <f t="shared" si="13"/>
        <v>138</v>
      </c>
      <c r="BN28" s="271">
        <v>1</v>
      </c>
      <c r="BO28" s="266" t="s">
        <v>132</v>
      </c>
      <c r="BP28" s="270">
        <f t="shared" si="14"/>
        <v>151</v>
      </c>
      <c r="BQ28" s="271">
        <v>1</v>
      </c>
      <c r="BR28" s="266" t="s">
        <v>132</v>
      </c>
      <c r="BS28" s="270">
        <v>126</v>
      </c>
      <c r="BT28" s="271">
        <v>1</v>
      </c>
      <c r="BU28" s="266" t="s">
        <v>132</v>
      </c>
      <c r="BV28" s="270">
        <f t="shared" si="15"/>
        <v>139</v>
      </c>
      <c r="BW28" s="271">
        <v>1</v>
      </c>
      <c r="BX28" s="266" t="s">
        <v>132</v>
      </c>
      <c r="BY28" s="270">
        <f t="shared" si="16"/>
        <v>138</v>
      </c>
      <c r="BZ28" s="271">
        <v>1</v>
      </c>
      <c r="CA28" s="266" t="s">
        <v>132</v>
      </c>
      <c r="CB28" s="270">
        <f t="shared" si="17"/>
        <v>151</v>
      </c>
      <c r="CC28" s="271">
        <v>1</v>
      </c>
      <c r="CD28" s="266" t="s">
        <v>132</v>
      </c>
      <c r="CE28" s="263" t="s">
        <v>134</v>
      </c>
      <c r="CF28" s="263" t="s">
        <v>140</v>
      </c>
      <c r="CG28" s="270">
        <v>126</v>
      </c>
      <c r="CH28" s="271">
        <v>1</v>
      </c>
      <c r="CI28" s="266" t="s">
        <v>132</v>
      </c>
      <c r="CJ28" s="270">
        <f t="shared" si="18"/>
        <v>139</v>
      </c>
      <c r="CK28" s="271">
        <v>1</v>
      </c>
      <c r="CL28" s="266" t="s">
        <v>132</v>
      </c>
      <c r="CM28" s="270">
        <f t="shared" si="19"/>
        <v>138</v>
      </c>
      <c r="CN28" s="271">
        <v>1</v>
      </c>
      <c r="CO28" s="266" t="s">
        <v>132</v>
      </c>
      <c r="CP28" s="270">
        <f t="shared" si="20"/>
        <v>151</v>
      </c>
      <c r="CQ28" s="271">
        <v>1</v>
      </c>
      <c r="CR28" s="266" t="s">
        <v>132</v>
      </c>
      <c r="CS28" s="270">
        <v>126</v>
      </c>
      <c r="CT28" s="271">
        <v>1</v>
      </c>
      <c r="CU28" s="266" t="s">
        <v>132</v>
      </c>
      <c r="CV28" s="270">
        <f t="shared" si="21"/>
        <v>139</v>
      </c>
      <c r="CW28" s="271">
        <v>1</v>
      </c>
      <c r="CX28" s="266" t="s">
        <v>132</v>
      </c>
      <c r="CY28" s="270">
        <f t="shared" si="22"/>
        <v>138</v>
      </c>
      <c r="CZ28" s="271">
        <v>1</v>
      </c>
      <c r="DA28" s="266" t="s">
        <v>132</v>
      </c>
      <c r="DB28" s="270">
        <f t="shared" si="23"/>
        <v>151</v>
      </c>
      <c r="DC28" s="271">
        <v>1</v>
      </c>
      <c r="DD28" s="266" t="s">
        <v>132</v>
      </c>
    </row>
    <row r="29" spans="1:108" ht="16.5" thickBot="1" x14ac:dyDescent="0.25">
      <c r="A29" s="567"/>
      <c r="B29" s="257" t="s">
        <v>28</v>
      </c>
      <c r="C29" s="262" t="s">
        <v>180</v>
      </c>
      <c r="D29" s="263" t="s">
        <v>10</v>
      </c>
      <c r="E29" s="263" t="s">
        <v>181</v>
      </c>
      <c r="F29" s="263" t="s">
        <v>140</v>
      </c>
      <c r="G29" s="270">
        <v>89</v>
      </c>
      <c r="H29" s="271">
        <v>46</v>
      </c>
      <c r="I29" s="266" t="s">
        <v>133</v>
      </c>
      <c r="J29" s="270">
        <f t="shared" si="0"/>
        <v>104</v>
      </c>
      <c r="K29" s="271">
        <v>46</v>
      </c>
      <c r="L29" s="266" t="s">
        <v>133</v>
      </c>
      <c r="M29" s="270">
        <f t="shared" si="1"/>
        <v>103</v>
      </c>
      <c r="N29" s="271">
        <v>46</v>
      </c>
      <c r="O29" s="266" t="s">
        <v>133</v>
      </c>
      <c r="P29" s="270">
        <f t="shared" si="2"/>
        <v>118</v>
      </c>
      <c r="Q29" s="271">
        <v>46</v>
      </c>
      <c r="R29" s="266" t="s">
        <v>133</v>
      </c>
      <c r="S29" s="270">
        <v>89</v>
      </c>
      <c r="T29" s="271">
        <v>46</v>
      </c>
      <c r="U29" s="266" t="s">
        <v>133</v>
      </c>
      <c r="V29" s="270">
        <f t="shared" si="3"/>
        <v>104</v>
      </c>
      <c r="W29" s="271">
        <v>46</v>
      </c>
      <c r="X29" s="266" t="s">
        <v>133</v>
      </c>
      <c r="Y29" s="270">
        <f t="shared" si="4"/>
        <v>103</v>
      </c>
      <c r="Z29" s="271">
        <v>46</v>
      </c>
      <c r="AA29" s="266" t="s">
        <v>133</v>
      </c>
      <c r="AB29" s="270">
        <f t="shared" si="5"/>
        <v>118</v>
      </c>
      <c r="AC29" s="271">
        <v>46</v>
      </c>
      <c r="AD29" s="266" t="s">
        <v>133</v>
      </c>
      <c r="AE29" s="263" t="s">
        <v>181</v>
      </c>
      <c r="AF29" s="263" t="s">
        <v>136</v>
      </c>
      <c r="AG29" s="270">
        <v>93</v>
      </c>
      <c r="AH29" s="271">
        <v>48</v>
      </c>
      <c r="AI29" s="266" t="s">
        <v>133</v>
      </c>
      <c r="AJ29" s="270">
        <f t="shared" si="6"/>
        <v>107</v>
      </c>
      <c r="AK29" s="271">
        <v>48</v>
      </c>
      <c r="AL29" s="266" t="s">
        <v>133</v>
      </c>
      <c r="AM29" s="270">
        <f t="shared" si="7"/>
        <v>105</v>
      </c>
      <c r="AN29" s="271">
        <v>48</v>
      </c>
      <c r="AO29" s="266" t="s">
        <v>133</v>
      </c>
      <c r="AP29" s="270">
        <f t="shared" si="8"/>
        <v>119</v>
      </c>
      <c r="AQ29" s="271">
        <v>48</v>
      </c>
      <c r="AR29" s="266" t="s">
        <v>133</v>
      </c>
      <c r="AS29" s="270">
        <v>93</v>
      </c>
      <c r="AT29" s="271">
        <v>48</v>
      </c>
      <c r="AU29" s="266" t="s">
        <v>133</v>
      </c>
      <c r="AV29" s="270">
        <f t="shared" si="9"/>
        <v>107</v>
      </c>
      <c r="AW29" s="271">
        <v>48</v>
      </c>
      <c r="AX29" s="266" t="s">
        <v>133</v>
      </c>
      <c r="AY29" s="270">
        <f t="shared" si="10"/>
        <v>105</v>
      </c>
      <c r="AZ29" s="271">
        <v>48</v>
      </c>
      <c r="BA29" s="266" t="s">
        <v>133</v>
      </c>
      <c r="BB29" s="270">
        <f t="shared" si="11"/>
        <v>119</v>
      </c>
      <c r="BC29" s="271">
        <v>48</v>
      </c>
      <c r="BD29" s="266" t="s">
        <v>133</v>
      </c>
      <c r="BE29" s="263" t="s">
        <v>181</v>
      </c>
      <c r="BF29" s="263" t="s">
        <v>136</v>
      </c>
      <c r="BG29" s="270">
        <v>125</v>
      </c>
      <c r="BH29" s="271">
        <v>48</v>
      </c>
      <c r="BI29" s="266" t="s">
        <v>133</v>
      </c>
      <c r="BJ29" s="270">
        <f t="shared" si="12"/>
        <v>138</v>
      </c>
      <c r="BK29" s="271">
        <v>48</v>
      </c>
      <c r="BL29" s="266" t="s">
        <v>133</v>
      </c>
      <c r="BM29" s="270">
        <f t="shared" si="13"/>
        <v>137</v>
      </c>
      <c r="BN29" s="271">
        <v>48</v>
      </c>
      <c r="BO29" s="266" t="s">
        <v>133</v>
      </c>
      <c r="BP29" s="270">
        <f t="shared" si="14"/>
        <v>150</v>
      </c>
      <c r="BQ29" s="271">
        <v>48</v>
      </c>
      <c r="BR29" s="266" t="s">
        <v>133</v>
      </c>
      <c r="BS29" s="270">
        <v>125</v>
      </c>
      <c r="BT29" s="271">
        <v>48</v>
      </c>
      <c r="BU29" s="266" t="s">
        <v>133</v>
      </c>
      <c r="BV29" s="270">
        <f t="shared" si="15"/>
        <v>138</v>
      </c>
      <c r="BW29" s="271">
        <v>48</v>
      </c>
      <c r="BX29" s="266" t="s">
        <v>133</v>
      </c>
      <c r="BY29" s="270">
        <f t="shared" si="16"/>
        <v>137</v>
      </c>
      <c r="BZ29" s="271">
        <v>48</v>
      </c>
      <c r="CA29" s="266" t="s">
        <v>133</v>
      </c>
      <c r="CB29" s="270">
        <f t="shared" si="17"/>
        <v>150</v>
      </c>
      <c r="CC29" s="271">
        <v>48</v>
      </c>
      <c r="CD29" s="266" t="s">
        <v>133</v>
      </c>
      <c r="CE29" s="263" t="s">
        <v>181</v>
      </c>
      <c r="CF29" s="263" t="s">
        <v>136</v>
      </c>
      <c r="CG29" s="270">
        <v>125</v>
      </c>
      <c r="CH29" s="271">
        <v>48</v>
      </c>
      <c r="CI29" s="266" t="s">
        <v>133</v>
      </c>
      <c r="CJ29" s="270">
        <f t="shared" si="18"/>
        <v>138</v>
      </c>
      <c r="CK29" s="271">
        <v>48</v>
      </c>
      <c r="CL29" s="266" t="s">
        <v>133</v>
      </c>
      <c r="CM29" s="270">
        <f t="shared" si="19"/>
        <v>137</v>
      </c>
      <c r="CN29" s="271">
        <v>48</v>
      </c>
      <c r="CO29" s="266" t="s">
        <v>133</v>
      </c>
      <c r="CP29" s="270">
        <f t="shared" si="20"/>
        <v>150</v>
      </c>
      <c r="CQ29" s="271">
        <v>48</v>
      </c>
      <c r="CR29" s="266" t="s">
        <v>133</v>
      </c>
      <c r="CS29" s="270">
        <v>125</v>
      </c>
      <c r="CT29" s="271">
        <v>48</v>
      </c>
      <c r="CU29" s="266" t="s">
        <v>133</v>
      </c>
      <c r="CV29" s="270">
        <f t="shared" si="21"/>
        <v>138</v>
      </c>
      <c r="CW29" s="271">
        <v>48</v>
      </c>
      <c r="CX29" s="266" t="s">
        <v>133</v>
      </c>
      <c r="CY29" s="270">
        <f t="shared" si="22"/>
        <v>137</v>
      </c>
      <c r="CZ29" s="271">
        <v>48</v>
      </c>
      <c r="DA29" s="266" t="s">
        <v>133</v>
      </c>
      <c r="DB29" s="270">
        <f t="shared" si="23"/>
        <v>150</v>
      </c>
      <c r="DC29" s="271">
        <v>48</v>
      </c>
      <c r="DD29" s="266" t="s">
        <v>133</v>
      </c>
    </row>
    <row r="30" spans="1:108" ht="16.5" thickBot="1" x14ac:dyDescent="0.25">
      <c r="A30" s="567"/>
      <c r="B30" s="257" t="s">
        <v>29</v>
      </c>
      <c r="C30" s="262" t="s">
        <v>202</v>
      </c>
      <c r="D30" s="279" t="s">
        <v>179</v>
      </c>
      <c r="E30" s="279" t="s">
        <v>182</v>
      </c>
      <c r="F30" s="279" t="s">
        <v>140</v>
      </c>
      <c r="G30" s="280">
        <v>87</v>
      </c>
      <c r="H30" s="281">
        <v>2</v>
      </c>
      <c r="I30" s="282" t="s">
        <v>132</v>
      </c>
      <c r="J30" s="280">
        <f t="shared" si="0"/>
        <v>102</v>
      </c>
      <c r="K30" s="281">
        <v>2</v>
      </c>
      <c r="L30" s="282" t="s">
        <v>132</v>
      </c>
      <c r="M30" s="280">
        <f t="shared" si="1"/>
        <v>101</v>
      </c>
      <c r="N30" s="281">
        <v>2</v>
      </c>
      <c r="O30" s="282" t="s">
        <v>132</v>
      </c>
      <c r="P30" s="280">
        <f t="shared" si="2"/>
        <v>116</v>
      </c>
      <c r="Q30" s="281">
        <v>2</v>
      </c>
      <c r="R30" s="282" t="s">
        <v>132</v>
      </c>
      <c r="S30" s="280">
        <v>87</v>
      </c>
      <c r="T30" s="281">
        <v>2</v>
      </c>
      <c r="U30" s="282" t="s">
        <v>132</v>
      </c>
      <c r="V30" s="280">
        <f t="shared" si="3"/>
        <v>102</v>
      </c>
      <c r="W30" s="281">
        <v>2</v>
      </c>
      <c r="X30" s="282" t="s">
        <v>132</v>
      </c>
      <c r="Y30" s="280">
        <f t="shared" si="4"/>
        <v>101</v>
      </c>
      <c r="Z30" s="281">
        <v>2</v>
      </c>
      <c r="AA30" s="282" t="s">
        <v>132</v>
      </c>
      <c r="AB30" s="280">
        <f t="shared" si="5"/>
        <v>116</v>
      </c>
      <c r="AC30" s="281">
        <v>2</v>
      </c>
      <c r="AD30" s="282" t="s">
        <v>132</v>
      </c>
      <c r="AE30" s="279" t="s">
        <v>182</v>
      </c>
      <c r="AF30" s="279" t="s">
        <v>136</v>
      </c>
      <c r="AG30" s="280">
        <v>90</v>
      </c>
      <c r="AH30" s="281">
        <v>2</v>
      </c>
      <c r="AI30" s="282" t="s">
        <v>132</v>
      </c>
      <c r="AJ30" s="280">
        <f t="shared" si="6"/>
        <v>104</v>
      </c>
      <c r="AK30" s="281">
        <v>2</v>
      </c>
      <c r="AL30" s="282" t="s">
        <v>132</v>
      </c>
      <c r="AM30" s="280">
        <f t="shared" si="7"/>
        <v>102</v>
      </c>
      <c r="AN30" s="281">
        <v>2</v>
      </c>
      <c r="AO30" s="282" t="s">
        <v>132</v>
      </c>
      <c r="AP30" s="280">
        <f t="shared" si="8"/>
        <v>116</v>
      </c>
      <c r="AQ30" s="281">
        <v>2</v>
      </c>
      <c r="AR30" s="282" t="s">
        <v>132</v>
      </c>
      <c r="AS30" s="280">
        <v>90</v>
      </c>
      <c r="AT30" s="281">
        <v>2</v>
      </c>
      <c r="AU30" s="282" t="s">
        <v>132</v>
      </c>
      <c r="AV30" s="280">
        <f t="shared" si="9"/>
        <v>104</v>
      </c>
      <c r="AW30" s="281">
        <v>2</v>
      </c>
      <c r="AX30" s="282" t="s">
        <v>132</v>
      </c>
      <c r="AY30" s="280">
        <f t="shared" si="10"/>
        <v>102</v>
      </c>
      <c r="AZ30" s="281">
        <v>2</v>
      </c>
      <c r="BA30" s="282" t="s">
        <v>132</v>
      </c>
      <c r="BB30" s="280">
        <f t="shared" si="11"/>
        <v>116</v>
      </c>
      <c r="BC30" s="281">
        <v>2</v>
      </c>
      <c r="BD30" s="282" t="s">
        <v>132</v>
      </c>
      <c r="BE30" s="279" t="s">
        <v>182</v>
      </c>
      <c r="BF30" s="279" t="s">
        <v>136</v>
      </c>
      <c r="BG30" s="280">
        <v>121</v>
      </c>
      <c r="BH30" s="281">
        <v>6</v>
      </c>
      <c r="BI30" s="282" t="s">
        <v>132</v>
      </c>
      <c r="BJ30" s="280">
        <f t="shared" si="12"/>
        <v>134</v>
      </c>
      <c r="BK30" s="281">
        <v>6</v>
      </c>
      <c r="BL30" s="282" t="s">
        <v>132</v>
      </c>
      <c r="BM30" s="280">
        <f t="shared" si="13"/>
        <v>133</v>
      </c>
      <c r="BN30" s="281">
        <v>6</v>
      </c>
      <c r="BO30" s="282" t="s">
        <v>132</v>
      </c>
      <c r="BP30" s="280">
        <f t="shared" si="14"/>
        <v>146</v>
      </c>
      <c r="BQ30" s="281">
        <v>6</v>
      </c>
      <c r="BR30" s="282" t="s">
        <v>132</v>
      </c>
      <c r="BS30" s="280">
        <v>121</v>
      </c>
      <c r="BT30" s="281">
        <v>6</v>
      </c>
      <c r="BU30" s="282" t="s">
        <v>132</v>
      </c>
      <c r="BV30" s="280">
        <f t="shared" si="15"/>
        <v>134</v>
      </c>
      <c r="BW30" s="281">
        <v>6</v>
      </c>
      <c r="BX30" s="282" t="s">
        <v>132</v>
      </c>
      <c r="BY30" s="280">
        <f t="shared" si="16"/>
        <v>133</v>
      </c>
      <c r="BZ30" s="281">
        <v>6</v>
      </c>
      <c r="CA30" s="282" t="s">
        <v>132</v>
      </c>
      <c r="CB30" s="280">
        <f t="shared" si="17"/>
        <v>146</v>
      </c>
      <c r="CC30" s="281">
        <v>6</v>
      </c>
      <c r="CD30" s="282" t="s">
        <v>132</v>
      </c>
      <c r="CE30" s="279" t="s">
        <v>182</v>
      </c>
      <c r="CF30" s="279" t="s">
        <v>136</v>
      </c>
      <c r="CG30" s="280">
        <v>118</v>
      </c>
      <c r="CH30" s="281">
        <v>3</v>
      </c>
      <c r="CI30" s="282" t="s">
        <v>132</v>
      </c>
      <c r="CJ30" s="280">
        <f t="shared" si="18"/>
        <v>131</v>
      </c>
      <c r="CK30" s="281">
        <v>3</v>
      </c>
      <c r="CL30" s="282" t="s">
        <v>132</v>
      </c>
      <c r="CM30" s="280">
        <f t="shared" si="19"/>
        <v>130</v>
      </c>
      <c r="CN30" s="281">
        <v>3</v>
      </c>
      <c r="CO30" s="282" t="s">
        <v>132</v>
      </c>
      <c r="CP30" s="280">
        <f t="shared" si="20"/>
        <v>143</v>
      </c>
      <c r="CQ30" s="281">
        <v>3</v>
      </c>
      <c r="CR30" s="282" t="s">
        <v>132</v>
      </c>
      <c r="CS30" s="280">
        <v>118</v>
      </c>
      <c r="CT30" s="281">
        <v>3</v>
      </c>
      <c r="CU30" s="282" t="s">
        <v>132</v>
      </c>
      <c r="CV30" s="280">
        <f t="shared" si="21"/>
        <v>131</v>
      </c>
      <c r="CW30" s="281">
        <v>3</v>
      </c>
      <c r="CX30" s="282" t="s">
        <v>132</v>
      </c>
      <c r="CY30" s="280">
        <f t="shared" si="22"/>
        <v>130</v>
      </c>
      <c r="CZ30" s="281">
        <v>3</v>
      </c>
      <c r="DA30" s="282" t="s">
        <v>132</v>
      </c>
      <c r="DB30" s="280">
        <f t="shared" si="23"/>
        <v>143</v>
      </c>
      <c r="DC30" s="281">
        <v>3</v>
      </c>
      <c r="DD30" s="282" t="s">
        <v>132</v>
      </c>
    </row>
    <row r="31" spans="1:108" ht="16.5" thickBot="1" x14ac:dyDescent="0.25">
      <c r="A31" s="567"/>
      <c r="B31" s="257" t="s">
        <v>30</v>
      </c>
      <c r="C31" s="262" t="s">
        <v>180</v>
      </c>
      <c r="D31" s="263" t="s">
        <v>10</v>
      </c>
      <c r="E31" s="263" t="s">
        <v>181</v>
      </c>
      <c r="F31" s="263" t="s">
        <v>140</v>
      </c>
      <c r="G31" s="270">
        <v>85</v>
      </c>
      <c r="H31" s="271" t="s">
        <v>4</v>
      </c>
      <c r="I31" s="266" t="s">
        <v>133</v>
      </c>
      <c r="J31" s="270">
        <f>G31+15</f>
        <v>100</v>
      </c>
      <c r="K31" s="283">
        <v>50</v>
      </c>
      <c r="L31" s="284" t="s">
        <v>133</v>
      </c>
      <c r="M31" s="270">
        <f t="shared" si="1"/>
        <v>99</v>
      </c>
      <c r="N31" s="271" t="s">
        <v>4</v>
      </c>
      <c r="O31" s="266" t="s">
        <v>133</v>
      </c>
      <c r="P31" s="270">
        <f>M31+15</f>
        <v>114</v>
      </c>
      <c r="Q31" s="283">
        <v>50</v>
      </c>
      <c r="R31" s="284" t="s">
        <v>133</v>
      </c>
      <c r="S31" s="270">
        <v>85</v>
      </c>
      <c r="T31" s="271" t="s">
        <v>4</v>
      </c>
      <c r="U31" s="266" t="s">
        <v>133</v>
      </c>
      <c r="V31" s="270">
        <f>S31+15</f>
        <v>100</v>
      </c>
      <c r="W31" s="283">
        <v>50</v>
      </c>
      <c r="X31" s="284" t="s">
        <v>133</v>
      </c>
      <c r="Y31" s="270">
        <f t="shared" si="4"/>
        <v>99</v>
      </c>
      <c r="Z31" s="271" t="s">
        <v>4</v>
      </c>
      <c r="AA31" s="266" t="s">
        <v>133</v>
      </c>
      <c r="AB31" s="270">
        <f>Y31+15</f>
        <v>114</v>
      </c>
      <c r="AC31" s="283">
        <v>50</v>
      </c>
      <c r="AD31" s="284" t="s">
        <v>133</v>
      </c>
      <c r="AE31" s="263" t="s">
        <v>4</v>
      </c>
      <c r="AF31" s="263" t="s">
        <v>4</v>
      </c>
      <c r="AG31" s="270">
        <v>88</v>
      </c>
      <c r="AH31" s="271" t="s">
        <v>4</v>
      </c>
      <c r="AI31" s="266" t="s">
        <v>133</v>
      </c>
      <c r="AJ31" s="270">
        <f>AG31+14</f>
        <v>102</v>
      </c>
      <c r="AK31" s="283">
        <v>50</v>
      </c>
      <c r="AL31" s="284" t="s">
        <v>133</v>
      </c>
      <c r="AM31" s="270">
        <f t="shared" si="7"/>
        <v>100</v>
      </c>
      <c r="AN31" s="271" t="s">
        <v>4</v>
      </c>
      <c r="AO31" s="266" t="s">
        <v>133</v>
      </c>
      <c r="AP31" s="270">
        <f>AM31+14</f>
        <v>114</v>
      </c>
      <c r="AQ31" s="283">
        <v>50</v>
      </c>
      <c r="AR31" s="284" t="s">
        <v>133</v>
      </c>
      <c r="AS31" s="270">
        <v>88</v>
      </c>
      <c r="AT31" s="271" t="s">
        <v>4</v>
      </c>
      <c r="AU31" s="266" t="s">
        <v>133</v>
      </c>
      <c r="AV31" s="270">
        <f>AS31+14</f>
        <v>102</v>
      </c>
      <c r="AW31" s="283">
        <v>50</v>
      </c>
      <c r="AX31" s="284" t="s">
        <v>133</v>
      </c>
      <c r="AY31" s="270">
        <f t="shared" si="10"/>
        <v>100</v>
      </c>
      <c r="AZ31" s="271" t="s">
        <v>4</v>
      </c>
      <c r="BA31" s="266" t="s">
        <v>133</v>
      </c>
      <c r="BB31" s="270">
        <f>AY31+14</f>
        <v>114</v>
      </c>
      <c r="BC31" s="283">
        <v>50</v>
      </c>
      <c r="BD31" s="284" t="s">
        <v>133</v>
      </c>
      <c r="BE31" s="263" t="s">
        <v>181</v>
      </c>
      <c r="BF31" s="263" t="s">
        <v>136</v>
      </c>
      <c r="BG31" s="270">
        <v>115</v>
      </c>
      <c r="BH31" s="271">
        <v>50</v>
      </c>
      <c r="BI31" s="266" t="s">
        <v>133</v>
      </c>
      <c r="BJ31" s="270">
        <f t="shared" si="12"/>
        <v>128</v>
      </c>
      <c r="BK31" s="271">
        <v>50</v>
      </c>
      <c r="BL31" s="266" t="s">
        <v>133</v>
      </c>
      <c r="BM31" s="270">
        <f t="shared" si="13"/>
        <v>127</v>
      </c>
      <c r="BN31" s="271">
        <v>50</v>
      </c>
      <c r="BO31" s="266" t="s">
        <v>133</v>
      </c>
      <c r="BP31" s="270">
        <f t="shared" si="14"/>
        <v>140</v>
      </c>
      <c r="BQ31" s="271">
        <v>50</v>
      </c>
      <c r="BR31" s="266" t="s">
        <v>133</v>
      </c>
      <c r="BS31" s="270">
        <v>115</v>
      </c>
      <c r="BT31" s="271">
        <v>50</v>
      </c>
      <c r="BU31" s="266" t="s">
        <v>133</v>
      </c>
      <c r="BV31" s="270">
        <f t="shared" si="15"/>
        <v>128</v>
      </c>
      <c r="BW31" s="271">
        <v>50</v>
      </c>
      <c r="BX31" s="266" t="s">
        <v>133</v>
      </c>
      <c r="BY31" s="270">
        <f t="shared" si="16"/>
        <v>127</v>
      </c>
      <c r="BZ31" s="271">
        <v>50</v>
      </c>
      <c r="CA31" s="266" t="s">
        <v>133</v>
      </c>
      <c r="CB31" s="270">
        <f t="shared" si="17"/>
        <v>140</v>
      </c>
      <c r="CC31" s="271">
        <v>50</v>
      </c>
      <c r="CD31" s="266" t="s">
        <v>133</v>
      </c>
      <c r="CE31" s="263" t="s">
        <v>181</v>
      </c>
      <c r="CF31" s="263" t="s">
        <v>136</v>
      </c>
      <c r="CG31" s="270">
        <v>115</v>
      </c>
      <c r="CH31" s="271">
        <v>65</v>
      </c>
      <c r="CI31" s="266" t="s">
        <v>133</v>
      </c>
      <c r="CJ31" s="270">
        <f t="shared" si="18"/>
        <v>128</v>
      </c>
      <c r="CK31" s="271">
        <v>65</v>
      </c>
      <c r="CL31" s="266" t="s">
        <v>133</v>
      </c>
      <c r="CM31" s="270">
        <f t="shared" si="19"/>
        <v>127</v>
      </c>
      <c r="CN31" s="271">
        <v>65</v>
      </c>
      <c r="CO31" s="266" t="s">
        <v>133</v>
      </c>
      <c r="CP31" s="270">
        <f t="shared" si="20"/>
        <v>140</v>
      </c>
      <c r="CQ31" s="271">
        <v>65</v>
      </c>
      <c r="CR31" s="266" t="s">
        <v>133</v>
      </c>
      <c r="CS31" s="270">
        <v>115</v>
      </c>
      <c r="CT31" s="271">
        <v>65</v>
      </c>
      <c r="CU31" s="266" t="s">
        <v>133</v>
      </c>
      <c r="CV31" s="270">
        <f t="shared" si="21"/>
        <v>128</v>
      </c>
      <c r="CW31" s="271">
        <v>65</v>
      </c>
      <c r="CX31" s="266" t="s">
        <v>133</v>
      </c>
      <c r="CY31" s="270">
        <f t="shared" si="22"/>
        <v>127</v>
      </c>
      <c r="CZ31" s="271">
        <v>65</v>
      </c>
      <c r="DA31" s="266" t="s">
        <v>133</v>
      </c>
      <c r="DB31" s="270">
        <f t="shared" si="23"/>
        <v>140</v>
      </c>
      <c r="DC31" s="271">
        <v>65</v>
      </c>
      <c r="DD31" s="266" t="s">
        <v>133</v>
      </c>
    </row>
    <row r="32" spans="1:108" ht="16.5" thickBot="1" x14ac:dyDescent="0.25">
      <c r="A32" s="567"/>
      <c r="B32" s="257" t="s">
        <v>31</v>
      </c>
      <c r="C32" s="262" t="s">
        <v>202</v>
      </c>
      <c r="D32" s="263" t="s">
        <v>179</v>
      </c>
      <c r="E32" s="263" t="s">
        <v>189</v>
      </c>
      <c r="F32" s="263" t="s">
        <v>141</v>
      </c>
      <c r="G32" s="270">
        <v>85</v>
      </c>
      <c r="H32" s="271">
        <v>8</v>
      </c>
      <c r="I32" s="282" t="s">
        <v>132</v>
      </c>
      <c r="J32" s="270">
        <f t="shared" ref="J32:J70" si="24">G32+13</f>
        <v>98</v>
      </c>
      <c r="K32" s="271">
        <v>8</v>
      </c>
      <c r="L32" s="282" t="s">
        <v>132</v>
      </c>
      <c r="M32" s="270">
        <f t="shared" si="1"/>
        <v>99</v>
      </c>
      <c r="N32" s="271">
        <v>8</v>
      </c>
      <c r="O32" s="282" t="s">
        <v>132</v>
      </c>
      <c r="P32" s="270">
        <f t="shared" ref="P32:P70" si="25">M32+13</f>
        <v>112</v>
      </c>
      <c r="Q32" s="271">
        <v>8</v>
      </c>
      <c r="R32" s="282" t="s">
        <v>132</v>
      </c>
      <c r="S32" s="270">
        <v>85</v>
      </c>
      <c r="T32" s="271">
        <v>8</v>
      </c>
      <c r="U32" s="282" t="s">
        <v>132</v>
      </c>
      <c r="V32" s="270">
        <f t="shared" ref="V32:V70" si="26">S32+13</f>
        <v>98</v>
      </c>
      <c r="W32" s="271">
        <v>8</v>
      </c>
      <c r="X32" s="282" t="s">
        <v>132</v>
      </c>
      <c r="Y32" s="270">
        <f t="shared" si="4"/>
        <v>99</v>
      </c>
      <c r="Z32" s="271">
        <v>8</v>
      </c>
      <c r="AA32" s="282" t="s">
        <v>132</v>
      </c>
      <c r="AB32" s="270">
        <f t="shared" ref="AB32:AB70" si="27">Y32+13</f>
        <v>112</v>
      </c>
      <c r="AC32" s="271">
        <v>8</v>
      </c>
      <c r="AD32" s="282" t="s">
        <v>132</v>
      </c>
      <c r="AE32" s="263" t="s">
        <v>189</v>
      </c>
      <c r="AF32" s="263" t="s">
        <v>141</v>
      </c>
      <c r="AG32" s="270">
        <v>88</v>
      </c>
      <c r="AH32" s="271">
        <v>3</v>
      </c>
      <c r="AI32" s="282" t="s">
        <v>132</v>
      </c>
      <c r="AJ32" s="270">
        <f t="shared" ref="AJ32:AJ70" si="28">AG32+13</f>
        <v>101</v>
      </c>
      <c r="AK32" s="271">
        <v>3</v>
      </c>
      <c r="AL32" s="282" t="s">
        <v>132</v>
      </c>
      <c r="AM32" s="270">
        <f t="shared" si="7"/>
        <v>100</v>
      </c>
      <c r="AN32" s="271">
        <v>3</v>
      </c>
      <c r="AO32" s="282" t="s">
        <v>132</v>
      </c>
      <c r="AP32" s="270">
        <f t="shared" ref="AP32:AP70" si="29">AM32+13</f>
        <v>113</v>
      </c>
      <c r="AQ32" s="271">
        <v>3</v>
      </c>
      <c r="AR32" s="282" t="s">
        <v>132</v>
      </c>
      <c r="AS32" s="270">
        <v>88</v>
      </c>
      <c r="AT32" s="271">
        <v>3</v>
      </c>
      <c r="AU32" s="282" t="s">
        <v>132</v>
      </c>
      <c r="AV32" s="270">
        <f t="shared" ref="AV32:AV70" si="30">AS32+13</f>
        <v>101</v>
      </c>
      <c r="AW32" s="271">
        <v>3</v>
      </c>
      <c r="AX32" s="282" t="s">
        <v>132</v>
      </c>
      <c r="AY32" s="270">
        <f t="shared" si="10"/>
        <v>100</v>
      </c>
      <c r="AZ32" s="271">
        <v>3</v>
      </c>
      <c r="BA32" s="282" t="s">
        <v>132</v>
      </c>
      <c r="BB32" s="270">
        <f t="shared" ref="BB32:BB70" si="31">AY32+13</f>
        <v>113</v>
      </c>
      <c r="BC32" s="271">
        <v>3</v>
      </c>
      <c r="BD32" s="282" t="s">
        <v>132</v>
      </c>
      <c r="BE32" s="263" t="s">
        <v>181</v>
      </c>
      <c r="BF32" s="263" t="s">
        <v>136</v>
      </c>
      <c r="BG32" s="270">
        <v>113</v>
      </c>
      <c r="BH32" s="271">
        <v>8</v>
      </c>
      <c r="BI32" s="282" t="s">
        <v>132</v>
      </c>
      <c r="BJ32" s="270">
        <f t="shared" si="12"/>
        <v>126</v>
      </c>
      <c r="BK32" s="271">
        <v>8</v>
      </c>
      <c r="BL32" s="282" t="s">
        <v>132</v>
      </c>
      <c r="BM32" s="270">
        <f t="shared" si="13"/>
        <v>125</v>
      </c>
      <c r="BN32" s="271">
        <v>8</v>
      </c>
      <c r="BO32" s="282" t="s">
        <v>132</v>
      </c>
      <c r="BP32" s="270">
        <f t="shared" si="14"/>
        <v>138</v>
      </c>
      <c r="BQ32" s="271">
        <v>8</v>
      </c>
      <c r="BR32" s="282" t="s">
        <v>132</v>
      </c>
      <c r="BS32" s="270">
        <v>113</v>
      </c>
      <c r="BT32" s="271">
        <v>8</v>
      </c>
      <c r="BU32" s="282" t="s">
        <v>132</v>
      </c>
      <c r="BV32" s="270">
        <f t="shared" si="15"/>
        <v>126</v>
      </c>
      <c r="BW32" s="271">
        <v>8</v>
      </c>
      <c r="BX32" s="282" t="s">
        <v>132</v>
      </c>
      <c r="BY32" s="270">
        <f t="shared" si="16"/>
        <v>125</v>
      </c>
      <c r="BZ32" s="271">
        <v>8</v>
      </c>
      <c r="CA32" s="282" t="s">
        <v>132</v>
      </c>
      <c r="CB32" s="270">
        <f t="shared" si="17"/>
        <v>138</v>
      </c>
      <c r="CC32" s="271">
        <v>8</v>
      </c>
      <c r="CD32" s="282" t="s">
        <v>132</v>
      </c>
      <c r="CE32" s="263" t="s">
        <v>181</v>
      </c>
      <c r="CF32" s="263" t="s">
        <v>136</v>
      </c>
      <c r="CG32" s="270">
        <v>106</v>
      </c>
      <c r="CH32" s="271">
        <v>8</v>
      </c>
      <c r="CI32" s="282" t="s">
        <v>132</v>
      </c>
      <c r="CJ32" s="270">
        <f t="shared" si="18"/>
        <v>119</v>
      </c>
      <c r="CK32" s="271">
        <v>8</v>
      </c>
      <c r="CL32" s="282" t="s">
        <v>132</v>
      </c>
      <c r="CM32" s="270">
        <f t="shared" si="19"/>
        <v>118</v>
      </c>
      <c r="CN32" s="271">
        <v>8</v>
      </c>
      <c r="CO32" s="282" t="s">
        <v>132</v>
      </c>
      <c r="CP32" s="270">
        <f t="shared" si="20"/>
        <v>131</v>
      </c>
      <c r="CQ32" s="271">
        <v>8</v>
      </c>
      <c r="CR32" s="282" t="s">
        <v>132</v>
      </c>
      <c r="CS32" s="270">
        <v>106</v>
      </c>
      <c r="CT32" s="271">
        <v>8</v>
      </c>
      <c r="CU32" s="282" t="s">
        <v>132</v>
      </c>
      <c r="CV32" s="270">
        <f t="shared" si="21"/>
        <v>119</v>
      </c>
      <c r="CW32" s="271">
        <v>8</v>
      </c>
      <c r="CX32" s="282" t="s">
        <v>132</v>
      </c>
      <c r="CY32" s="270">
        <f t="shared" si="22"/>
        <v>118</v>
      </c>
      <c r="CZ32" s="271">
        <v>8</v>
      </c>
      <c r="DA32" s="282" t="s">
        <v>132</v>
      </c>
      <c r="DB32" s="270">
        <f t="shared" si="23"/>
        <v>131</v>
      </c>
      <c r="DC32" s="271">
        <v>8</v>
      </c>
      <c r="DD32" s="282" t="s">
        <v>132</v>
      </c>
    </row>
    <row r="33" spans="1:108" ht="16.5" thickBot="1" x14ac:dyDescent="0.25">
      <c r="A33" s="567"/>
      <c r="B33" s="257" t="s">
        <v>32</v>
      </c>
      <c r="C33" s="262" t="s">
        <v>202</v>
      </c>
      <c r="D33" s="263" t="s">
        <v>179</v>
      </c>
      <c r="E33" s="263" t="s">
        <v>181</v>
      </c>
      <c r="F33" s="263" t="s">
        <v>141</v>
      </c>
      <c r="G33" s="270">
        <v>77</v>
      </c>
      <c r="H33" s="271">
        <v>10</v>
      </c>
      <c r="I33" s="266" t="s">
        <v>132</v>
      </c>
      <c r="J33" s="270">
        <f t="shared" si="24"/>
        <v>90</v>
      </c>
      <c r="K33" s="271">
        <v>10</v>
      </c>
      <c r="L33" s="266" t="s">
        <v>132</v>
      </c>
      <c r="M33" s="270">
        <f t="shared" si="1"/>
        <v>91</v>
      </c>
      <c r="N33" s="271">
        <v>10</v>
      </c>
      <c r="O33" s="266" t="s">
        <v>132</v>
      </c>
      <c r="P33" s="270">
        <f t="shared" si="25"/>
        <v>104</v>
      </c>
      <c r="Q33" s="271">
        <v>10</v>
      </c>
      <c r="R33" s="266" t="s">
        <v>132</v>
      </c>
      <c r="S33" s="270">
        <v>77</v>
      </c>
      <c r="T33" s="271">
        <v>10</v>
      </c>
      <c r="U33" s="266" t="s">
        <v>132</v>
      </c>
      <c r="V33" s="270">
        <f t="shared" si="26"/>
        <v>90</v>
      </c>
      <c r="W33" s="271">
        <v>10</v>
      </c>
      <c r="X33" s="266" t="s">
        <v>132</v>
      </c>
      <c r="Y33" s="270">
        <f t="shared" si="4"/>
        <v>91</v>
      </c>
      <c r="Z33" s="271">
        <v>10</v>
      </c>
      <c r="AA33" s="266" t="s">
        <v>132</v>
      </c>
      <c r="AB33" s="270">
        <f t="shared" si="27"/>
        <v>104</v>
      </c>
      <c r="AC33" s="271">
        <v>10</v>
      </c>
      <c r="AD33" s="266" t="s">
        <v>132</v>
      </c>
      <c r="AE33" s="263" t="s">
        <v>181</v>
      </c>
      <c r="AF33" s="263" t="s">
        <v>141</v>
      </c>
      <c r="AG33" s="270">
        <v>85</v>
      </c>
      <c r="AH33" s="271">
        <v>8</v>
      </c>
      <c r="AI33" s="266" t="s">
        <v>132</v>
      </c>
      <c r="AJ33" s="270">
        <f t="shared" si="28"/>
        <v>98</v>
      </c>
      <c r="AK33" s="271">
        <v>8</v>
      </c>
      <c r="AL33" s="266" t="s">
        <v>132</v>
      </c>
      <c r="AM33" s="270">
        <f t="shared" si="7"/>
        <v>97</v>
      </c>
      <c r="AN33" s="271">
        <v>8</v>
      </c>
      <c r="AO33" s="266" t="s">
        <v>132</v>
      </c>
      <c r="AP33" s="270">
        <f t="shared" si="29"/>
        <v>110</v>
      </c>
      <c r="AQ33" s="271">
        <v>8</v>
      </c>
      <c r="AR33" s="266" t="s">
        <v>132</v>
      </c>
      <c r="AS33" s="270">
        <v>85</v>
      </c>
      <c r="AT33" s="271">
        <v>8</v>
      </c>
      <c r="AU33" s="266" t="s">
        <v>132</v>
      </c>
      <c r="AV33" s="270">
        <f t="shared" si="30"/>
        <v>98</v>
      </c>
      <c r="AW33" s="271">
        <v>8</v>
      </c>
      <c r="AX33" s="266" t="s">
        <v>132</v>
      </c>
      <c r="AY33" s="270">
        <f t="shared" si="10"/>
        <v>97</v>
      </c>
      <c r="AZ33" s="271">
        <v>8</v>
      </c>
      <c r="BA33" s="266" t="s">
        <v>132</v>
      </c>
      <c r="BB33" s="270">
        <f t="shared" si="31"/>
        <v>110</v>
      </c>
      <c r="BC33" s="271">
        <v>8</v>
      </c>
      <c r="BD33" s="266" t="s">
        <v>132</v>
      </c>
      <c r="BE33" s="263" t="s">
        <v>181</v>
      </c>
      <c r="BF33" s="263" t="s">
        <v>152</v>
      </c>
      <c r="BG33" s="270">
        <v>105</v>
      </c>
      <c r="BH33" s="271">
        <v>20</v>
      </c>
      <c r="BI33" s="266" t="s">
        <v>132</v>
      </c>
      <c r="BJ33" s="270">
        <f t="shared" si="12"/>
        <v>118</v>
      </c>
      <c r="BK33" s="271">
        <v>20</v>
      </c>
      <c r="BL33" s="266" t="s">
        <v>132</v>
      </c>
      <c r="BM33" s="270">
        <f t="shared" si="13"/>
        <v>117</v>
      </c>
      <c r="BN33" s="271">
        <v>20</v>
      </c>
      <c r="BO33" s="266" t="s">
        <v>132</v>
      </c>
      <c r="BP33" s="270">
        <f t="shared" si="14"/>
        <v>130</v>
      </c>
      <c r="BQ33" s="271">
        <v>20</v>
      </c>
      <c r="BR33" s="266" t="s">
        <v>132</v>
      </c>
      <c r="BS33" s="270">
        <v>105</v>
      </c>
      <c r="BT33" s="271">
        <v>20</v>
      </c>
      <c r="BU33" s="266" t="s">
        <v>132</v>
      </c>
      <c r="BV33" s="270">
        <f t="shared" si="15"/>
        <v>118</v>
      </c>
      <c r="BW33" s="271">
        <v>20</v>
      </c>
      <c r="BX33" s="266" t="s">
        <v>132</v>
      </c>
      <c r="BY33" s="270">
        <f t="shared" si="16"/>
        <v>117</v>
      </c>
      <c r="BZ33" s="271">
        <v>20</v>
      </c>
      <c r="CA33" s="266" t="s">
        <v>132</v>
      </c>
      <c r="CB33" s="270">
        <f t="shared" si="17"/>
        <v>130</v>
      </c>
      <c r="CC33" s="271">
        <v>20</v>
      </c>
      <c r="CD33" s="266" t="s">
        <v>132</v>
      </c>
      <c r="CE33" s="263" t="s">
        <v>181</v>
      </c>
      <c r="CF33" s="263" t="s">
        <v>152</v>
      </c>
      <c r="CG33" s="270">
        <v>98</v>
      </c>
      <c r="CH33" s="271">
        <v>20</v>
      </c>
      <c r="CI33" s="266" t="s">
        <v>132</v>
      </c>
      <c r="CJ33" s="270">
        <f t="shared" si="18"/>
        <v>111</v>
      </c>
      <c r="CK33" s="271">
        <v>20</v>
      </c>
      <c r="CL33" s="266" t="s">
        <v>132</v>
      </c>
      <c r="CM33" s="270">
        <f t="shared" si="19"/>
        <v>110</v>
      </c>
      <c r="CN33" s="271">
        <v>20</v>
      </c>
      <c r="CO33" s="266" t="s">
        <v>132</v>
      </c>
      <c r="CP33" s="270">
        <f t="shared" si="20"/>
        <v>123</v>
      </c>
      <c r="CQ33" s="271">
        <v>20</v>
      </c>
      <c r="CR33" s="266" t="s">
        <v>132</v>
      </c>
      <c r="CS33" s="270">
        <v>98</v>
      </c>
      <c r="CT33" s="271">
        <v>20</v>
      </c>
      <c r="CU33" s="266" t="s">
        <v>132</v>
      </c>
      <c r="CV33" s="270">
        <f t="shared" si="21"/>
        <v>111</v>
      </c>
      <c r="CW33" s="271">
        <v>20</v>
      </c>
      <c r="CX33" s="266" t="s">
        <v>132</v>
      </c>
      <c r="CY33" s="270">
        <f t="shared" si="22"/>
        <v>110</v>
      </c>
      <c r="CZ33" s="271">
        <v>20</v>
      </c>
      <c r="DA33" s="266" t="s">
        <v>132</v>
      </c>
      <c r="DB33" s="270">
        <f t="shared" si="23"/>
        <v>123</v>
      </c>
      <c r="DC33" s="271">
        <v>20</v>
      </c>
      <c r="DD33" s="266" t="s">
        <v>132</v>
      </c>
    </row>
    <row r="34" spans="1:108" ht="16.5" thickBot="1" x14ac:dyDescent="0.25">
      <c r="A34" s="567"/>
      <c r="B34" s="257" t="s">
        <v>33</v>
      </c>
      <c r="C34" s="273" t="s">
        <v>100</v>
      </c>
      <c r="D34" s="274" t="s">
        <v>179</v>
      </c>
      <c r="E34" s="263" t="s">
        <v>4</v>
      </c>
      <c r="F34" s="263" t="s">
        <v>4</v>
      </c>
      <c r="G34" s="270">
        <v>67</v>
      </c>
      <c r="H34" s="271" t="s">
        <v>4</v>
      </c>
      <c r="I34" s="266" t="s">
        <v>132</v>
      </c>
      <c r="J34" s="270">
        <f t="shared" si="24"/>
        <v>80</v>
      </c>
      <c r="K34" s="271" t="s">
        <v>4</v>
      </c>
      <c r="L34" s="266" t="s">
        <v>132</v>
      </c>
      <c r="M34" s="270">
        <f>G34+14</f>
        <v>81</v>
      </c>
      <c r="N34" s="271" t="s">
        <v>4</v>
      </c>
      <c r="O34" s="266" t="s">
        <v>132</v>
      </c>
      <c r="P34" s="270">
        <f t="shared" si="25"/>
        <v>94</v>
      </c>
      <c r="Q34" s="271" t="s">
        <v>4</v>
      </c>
      <c r="R34" s="266" t="s">
        <v>132</v>
      </c>
      <c r="S34" s="270">
        <v>67</v>
      </c>
      <c r="T34" s="271" t="s">
        <v>4</v>
      </c>
      <c r="U34" s="266" t="s">
        <v>132</v>
      </c>
      <c r="V34" s="270">
        <f t="shared" si="26"/>
        <v>80</v>
      </c>
      <c r="W34" s="271" t="s">
        <v>4</v>
      </c>
      <c r="X34" s="266" t="s">
        <v>132</v>
      </c>
      <c r="Y34" s="270">
        <f>S34+14</f>
        <v>81</v>
      </c>
      <c r="Z34" s="271" t="s">
        <v>4</v>
      </c>
      <c r="AA34" s="266" t="s">
        <v>132</v>
      </c>
      <c r="AB34" s="270">
        <f t="shared" si="27"/>
        <v>94</v>
      </c>
      <c r="AC34" s="271" t="s">
        <v>4</v>
      </c>
      <c r="AD34" s="266" t="s">
        <v>132</v>
      </c>
      <c r="AE34" s="263" t="s">
        <v>4</v>
      </c>
      <c r="AF34" s="263" t="s">
        <v>4</v>
      </c>
      <c r="AG34" s="270">
        <v>77</v>
      </c>
      <c r="AH34" s="271" t="s">
        <v>4</v>
      </c>
      <c r="AI34" s="266" t="s">
        <v>132</v>
      </c>
      <c r="AJ34" s="270">
        <f t="shared" si="28"/>
        <v>90</v>
      </c>
      <c r="AK34" s="271" t="s">
        <v>4</v>
      </c>
      <c r="AL34" s="266" t="s">
        <v>132</v>
      </c>
      <c r="AM34" s="270">
        <f t="shared" si="7"/>
        <v>89</v>
      </c>
      <c r="AN34" s="271" t="s">
        <v>4</v>
      </c>
      <c r="AO34" s="266" t="s">
        <v>132</v>
      </c>
      <c r="AP34" s="270">
        <f t="shared" si="29"/>
        <v>102</v>
      </c>
      <c r="AQ34" s="271" t="s">
        <v>4</v>
      </c>
      <c r="AR34" s="266" t="s">
        <v>132</v>
      </c>
      <c r="AS34" s="270">
        <v>77</v>
      </c>
      <c r="AT34" s="271" t="s">
        <v>4</v>
      </c>
      <c r="AU34" s="266" t="s">
        <v>132</v>
      </c>
      <c r="AV34" s="270">
        <f t="shared" si="30"/>
        <v>90</v>
      </c>
      <c r="AW34" s="271" t="s">
        <v>4</v>
      </c>
      <c r="AX34" s="266" t="s">
        <v>132</v>
      </c>
      <c r="AY34" s="270">
        <f t="shared" si="10"/>
        <v>89</v>
      </c>
      <c r="AZ34" s="271" t="s">
        <v>4</v>
      </c>
      <c r="BA34" s="266" t="s">
        <v>132</v>
      </c>
      <c r="BB34" s="270">
        <f t="shared" si="31"/>
        <v>102</v>
      </c>
      <c r="BC34" s="271" t="s">
        <v>4</v>
      </c>
      <c r="BD34" s="266" t="s">
        <v>132</v>
      </c>
      <c r="BE34" s="263" t="s">
        <v>4</v>
      </c>
      <c r="BF34" s="263" t="s">
        <v>4</v>
      </c>
      <c r="BG34" s="270">
        <v>85</v>
      </c>
      <c r="BH34" s="271" t="s">
        <v>4</v>
      </c>
      <c r="BI34" s="266" t="s">
        <v>132</v>
      </c>
      <c r="BJ34" s="270">
        <f t="shared" si="12"/>
        <v>98</v>
      </c>
      <c r="BK34" s="271" t="s">
        <v>4</v>
      </c>
      <c r="BL34" s="266" t="s">
        <v>132</v>
      </c>
      <c r="BM34" s="270">
        <f t="shared" si="13"/>
        <v>97</v>
      </c>
      <c r="BN34" s="271" t="s">
        <v>4</v>
      </c>
      <c r="BO34" s="266" t="s">
        <v>132</v>
      </c>
      <c r="BP34" s="270">
        <f t="shared" si="14"/>
        <v>110</v>
      </c>
      <c r="BQ34" s="271" t="s">
        <v>4</v>
      </c>
      <c r="BR34" s="266" t="s">
        <v>132</v>
      </c>
      <c r="BS34" s="270">
        <v>85</v>
      </c>
      <c r="BT34" s="271" t="s">
        <v>4</v>
      </c>
      <c r="BU34" s="266" t="s">
        <v>132</v>
      </c>
      <c r="BV34" s="270">
        <f t="shared" si="15"/>
        <v>98</v>
      </c>
      <c r="BW34" s="271" t="s">
        <v>4</v>
      </c>
      <c r="BX34" s="266" t="s">
        <v>132</v>
      </c>
      <c r="BY34" s="270">
        <f t="shared" si="16"/>
        <v>97</v>
      </c>
      <c r="BZ34" s="271" t="s">
        <v>4</v>
      </c>
      <c r="CA34" s="266" t="s">
        <v>132</v>
      </c>
      <c r="CB34" s="270">
        <f t="shared" si="17"/>
        <v>110</v>
      </c>
      <c r="CC34" s="271" t="s">
        <v>4</v>
      </c>
      <c r="CD34" s="266" t="s">
        <v>132</v>
      </c>
      <c r="CE34" s="263" t="s">
        <v>4</v>
      </c>
      <c r="CF34" s="263" t="s">
        <v>4</v>
      </c>
      <c r="CG34" s="270">
        <v>78</v>
      </c>
      <c r="CH34" s="271" t="s">
        <v>4</v>
      </c>
      <c r="CI34" s="266" t="s">
        <v>132</v>
      </c>
      <c r="CJ34" s="270">
        <f t="shared" si="18"/>
        <v>91</v>
      </c>
      <c r="CK34" s="271" t="s">
        <v>4</v>
      </c>
      <c r="CL34" s="266" t="s">
        <v>132</v>
      </c>
      <c r="CM34" s="270">
        <f t="shared" si="19"/>
        <v>90</v>
      </c>
      <c r="CN34" s="271" t="s">
        <v>4</v>
      </c>
      <c r="CO34" s="266" t="s">
        <v>132</v>
      </c>
      <c r="CP34" s="270">
        <f t="shared" si="20"/>
        <v>103</v>
      </c>
      <c r="CQ34" s="271" t="s">
        <v>4</v>
      </c>
      <c r="CR34" s="266" t="s">
        <v>132</v>
      </c>
      <c r="CS34" s="270">
        <v>78</v>
      </c>
      <c r="CT34" s="271" t="s">
        <v>4</v>
      </c>
      <c r="CU34" s="266" t="s">
        <v>132</v>
      </c>
      <c r="CV34" s="270">
        <f t="shared" si="21"/>
        <v>91</v>
      </c>
      <c r="CW34" s="271" t="s">
        <v>4</v>
      </c>
      <c r="CX34" s="266" t="s">
        <v>132</v>
      </c>
      <c r="CY34" s="270">
        <f t="shared" si="22"/>
        <v>90</v>
      </c>
      <c r="CZ34" s="271" t="s">
        <v>4</v>
      </c>
      <c r="DA34" s="266" t="s">
        <v>132</v>
      </c>
      <c r="DB34" s="270">
        <f t="shared" si="23"/>
        <v>103</v>
      </c>
      <c r="DC34" s="271" t="s">
        <v>4</v>
      </c>
      <c r="DD34" s="266" t="s">
        <v>132</v>
      </c>
    </row>
    <row r="35" spans="1:108" ht="16.5" thickBot="1" x14ac:dyDescent="0.25">
      <c r="A35" s="567"/>
      <c r="B35" s="257" t="s">
        <v>34</v>
      </c>
      <c r="C35" s="262" t="s">
        <v>202</v>
      </c>
      <c r="D35" s="263" t="s">
        <v>179</v>
      </c>
      <c r="E35" s="263" t="s">
        <v>4</v>
      </c>
      <c r="F35" s="263" t="s">
        <v>4</v>
      </c>
      <c r="G35" s="270">
        <v>67</v>
      </c>
      <c r="H35" s="271" t="s">
        <v>4</v>
      </c>
      <c r="I35" s="266" t="s">
        <v>132</v>
      </c>
      <c r="J35" s="270">
        <f t="shared" si="24"/>
        <v>80</v>
      </c>
      <c r="K35" s="271" t="s">
        <v>4</v>
      </c>
      <c r="L35" s="266" t="s">
        <v>132</v>
      </c>
      <c r="M35" s="270">
        <f t="shared" ref="M35:M36" si="32">G35+14</f>
        <v>81</v>
      </c>
      <c r="N35" s="271" t="s">
        <v>4</v>
      </c>
      <c r="O35" s="266" t="s">
        <v>132</v>
      </c>
      <c r="P35" s="270">
        <f t="shared" si="25"/>
        <v>94</v>
      </c>
      <c r="Q35" s="271" t="s">
        <v>4</v>
      </c>
      <c r="R35" s="266" t="s">
        <v>132</v>
      </c>
      <c r="S35" s="270">
        <v>67</v>
      </c>
      <c r="T35" s="271" t="s">
        <v>4</v>
      </c>
      <c r="U35" s="266" t="s">
        <v>132</v>
      </c>
      <c r="V35" s="270">
        <f t="shared" si="26"/>
        <v>80</v>
      </c>
      <c r="W35" s="271" t="s">
        <v>4</v>
      </c>
      <c r="X35" s="266" t="s">
        <v>132</v>
      </c>
      <c r="Y35" s="270">
        <f t="shared" ref="Y35:Y36" si="33">S35+14</f>
        <v>81</v>
      </c>
      <c r="Z35" s="271" t="s">
        <v>4</v>
      </c>
      <c r="AA35" s="266" t="s">
        <v>132</v>
      </c>
      <c r="AB35" s="270">
        <f t="shared" si="27"/>
        <v>94</v>
      </c>
      <c r="AC35" s="271" t="s">
        <v>4</v>
      </c>
      <c r="AD35" s="266" t="s">
        <v>132</v>
      </c>
      <c r="AE35" s="263" t="s">
        <v>4</v>
      </c>
      <c r="AF35" s="263" t="s">
        <v>4</v>
      </c>
      <c r="AG35" s="270">
        <v>77</v>
      </c>
      <c r="AH35" s="271">
        <v>7</v>
      </c>
      <c r="AI35" s="266" t="s">
        <v>132</v>
      </c>
      <c r="AJ35" s="270">
        <f t="shared" si="28"/>
        <v>90</v>
      </c>
      <c r="AK35" s="271">
        <v>7</v>
      </c>
      <c r="AL35" s="266" t="s">
        <v>132</v>
      </c>
      <c r="AM35" s="270">
        <f t="shared" si="7"/>
        <v>89</v>
      </c>
      <c r="AN35" s="271">
        <v>7</v>
      </c>
      <c r="AO35" s="266" t="s">
        <v>132</v>
      </c>
      <c r="AP35" s="270">
        <f t="shared" si="29"/>
        <v>102</v>
      </c>
      <c r="AQ35" s="271">
        <v>7</v>
      </c>
      <c r="AR35" s="266" t="s">
        <v>132</v>
      </c>
      <c r="AS35" s="270">
        <v>77</v>
      </c>
      <c r="AT35" s="271">
        <v>7</v>
      </c>
      <c r="AU35" s="266" t="s">
        <v>132</v>
      </c>
      <c r="AV35" s="270">
        <f t="shared" si="30"/>
        <v>90</v>
      </c>
      <c r="AW35" s="271">
        <v>7</v>
      </c>
      <c r="AX35" s="266" t="s">
        <v>132</v>
      </c>
      <c r="AY35" s="270">
        <f t="shared" si="10"/>
        <v>89</v>
      </c>
      <c r="AZ35" s="271">
        <v>7</v>
      </c>
      <c r="BA35" s="266" t="s">
        <v>132</v>
      </c>
      <c r="BB35" s="270">
        <f t="shared" si="31"/>
        <v>102</v>
      </c>
      <c r="BC35" s="271">
        <v>7</v>
      </c>
      <c r="BD35" s="266" t="s">
        <v>132</v>
      </c>
      <c r="BE35" s="263" t="s">
        <v>189</v>
      </c>
      <c r="BF35" s="263" t="s">
        <v>136</v>
      </c>
      <c r="BG35" s="270">
        <v>85</v>
      </c>
      <c r="BH35" s="271">
        <v>10</v>
      </c>
      <c r="BI35" s="266" t="s">
        <v>132</v>
      </c>
      <c r="BJ35" s="270">
        <f t="shared" si="12"/>
        <v>98</v>
      </c>
      <c r="BK35" s="271">
        <v>10</v>
      </c>
      <c r="BL35" s="266" t="s">
        <v>132</v>
      </c>
      <c r="BM35" s="270">
        <f t="shared" si="13"/>
        <v>97</v>
      </c>
      <c r="BN35" s="271">
        <v>10</v>
      </c>
      <c r="BO35" s="266" t="s">
        <v>132</v>
      </c>
      <c r="BP35" s="270">
        <f t="shared" si="14"/>
        <v>110</v>
      </c>
      <c r="BQ35" s="271">
        <v>10</v>
      </c>
      <c r="BR35" s="266" t="s">
        <v>132</v>
      </c>
      <c r="BS35" s="270">
        <v>85</v>
      </c>
      <c r="BT35" s="271">
        <v>10</v>
      </c>
      <c r="BU35" s="266" t="s">
        <v>132</v>
      </c>
      <c r="BV35" s="270">
        <f t="shared" si="15"/>
        <v>98</v>
      </c>
      <c r="BW35" s="271">
        <v>10</v>
      </c>
      <c r="BX35" s="266" t="s">
        <v>132</v>
      </c>
      <c r="BY35" s="270">
        <f t="shared" si="16"/>
        <v>97</v>
      </c>
      <c r="BZ35" s="271">
        <v>10</v>
      </c>
      <c r="CA35" s="266" t="s">
        <v>132</v>
      </c>
      <c r="CB35" s="270">
        <f t="shared" si="17"/>
        <v>110</v>
      </c>
      <c r="CC35" s="271">
        <v>10</v>
      </c>
      <c r="CD35" s="266" t="s">
        <v>132</v>
      </c>
      <c r="CE35" s="263" t="s">
        <v>189</v>
      </c>
      <c r="CF35" s="263" t="s">
        <v>136</v>
      </c>
      <c r="CG35" s="270">
        <v>78</v>
      </c>
      <c r="CH35" s="271">
        <v>7</v>
      </c>
      <c r="CI35" s="266" t="s">
        <v>132</v>
      </c>
      <c r="CJ35" s="270">
        <f t="shared" si="18"/>
        <v>91</v>
      </c>
      <c r="CK35" s="271">
        <v>7</v>
      </c>
      <c r="CL35" s="266" t="s">
        <v>132</v>
      </c>
      <c r="CM35" s="270">
        <f t="shared" si="19"/>
        <v>90</v>
      </c>
      <c r="CN35" s="271">
        <v>7</v>
      </c>
      <c r="CO35" s="266" t="s">
        <v>132</v>
      </c>
      <c r="CP35" s="270">
        <f t="shared" si="20"/>
        <v>103</v>
      </c>
      <c r="CQ35" s="271">
        <v>7</v>
      </c>
      <c r="CR35" s="266" t="s">
        <v>132</v>
      </c>
      <c r="CS35" s="270">
        <v>78</v>
      </c>
      <c r="CT35" s="271">
        <v>7</v>
      </c>
      <c r="CU35" s="266" t="s">
        <v>132</v>
      </c>
      <c r="CV35" s="270">
        <f t="shared" si="21"/>
        <v>91</v>
      </c>
      <c r="CW35" s="271">
        <v>7</v>
      </c>
      <c r="CX35" s="266" t="s">
        <v>132</v>
      </c>
      <c r="CY35" s="270">
        <f t="shared" si="22"/>
        <v>90</v>
      </c>
      <c r="CZ35" s="271">
        <v>7</v>
      </c>
      <c r="DA35" s="266" t="s">
        <v>132</v>
      </c>
      <c r="DB35" s="270">
        <f t="shared" si="23"/>
        <v>103</v>
      </c>
      <c r="DC35" s="271">
        <v>7</v>
      </c>
      <c r="DD35" s="266" t="s">
        <v>132</v>
      </c>
    </row>
    <row r="36" spans="1:108" ht="16.5" thickBot="1" x14ac:dyDescent="0.25">
      <c r="A36" s="567"/>
      <c r="B36" s="257" t="s">
        <v>35</v>
      </c>
      <c r="C36" s="262" t="s">
        <v>202</v>
      </c>
      <c r="D36" s="263" t="s">
        <v>179</v>
      </c>
      <c r="E36" s="263" t="s">
        <v>4</v>
      </c>
      <c r="F36" s="263" t="s">
        <v>4</v>
      </c>
      <c r="G36" s="270">
        <v>67</v>
      </c>
      <c r="H36" s="271" t="s">
        <v>4</v>
      </c>
      <c r="I36" s="266" t="s">
        <v>132</v>
      </c>
      <c r="J36" s="270">
        <f t="shared" si="24"/>
        <v>80</v>
      </c>
      <c r="K36" s="271" t="s">
        <v>4</v>
      </c>
      <c r="L36" s="266" t="s">
        <v>132</v>
      </c>
      <c r="M36" s="270">
        <f t="shared" si="32"/>
        <v>81</v>
      </c>
      <c r="N36" s="271" t="s">
        <v>4</v>
      </c>
      <c r="O36" s="266" t="s">
        <v>132</v>
      </c>
      <c r="P36" s="270">
        <f t="shared" si="25"/>
        <v>94</v>
      </c>
      <c r="Q36" s="271" t="s">
        <v>4</v>
      </c>
      <c r="R36" s="266" t="s">
        <v>132</v>
      </c>
      <c r="S36" s="270">
        <v>67</v>
      </c>
      <c r="T36" s="271" t="s">
        <v>4</v>
      </c>
      <c r="U36" s="266" t="s">
        <v>132</v>
      </c>
      <c r="V36" s="270">
        <f t="shared" si="26"/>
        <v>80</v>
      </c>
      <c r="W36" s="271" t="s">
        <v>4</v>
      </c>
      <c r="X36" s="266" t="s">
        <v>132</v>
      </c>
      <c r="Y36" s="270">
        <f t="shared" si="33"/>
        <v>81</v>
      </c>
      <c r="Z36" s="271" t="s">
        <v>4</v>
      </c>
      <c r="AA36" s="266" t="s">
        <v>132</v>
      </c>
      <c r="AB36" s="270">
        <f t="shared" si="27"/>
        <v>94</v>
      </c>
      <c r="AC36" s="271" t="s">
        <v>4</v>
      </c>
      <c r="AD36" s="266" t="s">
        <v>132</v>
      </c>
      <c r="AE36" s="263" t="s">
        <v>4</v>
      </c>
      <c r="AF36" s="263" t="s">
        <v>4</v>
      </c>
      <c r="AG36" s="270">
        <v>70</v>
      </c>
      <c r="AH36" s="271">
        <v>1</v>
      </c>
      <c r="AI36" s="266" t="s">
        <v>132</v>
      </c>
      <c r="AJ36" s="270">
        <f t="shared" si="28"/>
        <v>83</v>
      </c>
      <c r="AK36" s="271">
        <v>1</v>
      </c>
      <c r="AL36" s="266" t="s">
        <v>132</v>
      </c>
      <c r="AM36" s="270">
        <f t="shared" si="7"/>
        <v>82</v>
      </c>
      <c r="AN36" s="271">
        <v>1</v>
      </c>
      <c r="AO36" s="266" t="s">
        <v>132</v>
      </c>
      <c r="AP36" s="270">
        <f t="shared" si="29"/>
        <v>95</v>
      </c>
      <c r="AQ36" s="271">
        <v>1</v>
      </c>
      <c r="AR36" s="266" t="s">
        <v>132</v>
      </c>
      <c r="AS36" s="270">
        <v>70</v>
      </c>
      <c r="AT36" s="271">
        <v>1</v>
      </c>
      <c r="AU36" s="266" t="s">
        <v>132</v>
      </c>
      <c r="AV36" s="270">
        <f t="shared" si="30"/>
        <v>83</v>
      </c>
      <c r="AW36" s="271">
        <v>1</v>
      </c>
      <c r="AX36" s="266" t="s">
        <v>132</v>
      </c>
      <c r="AY36" s="270">
        <f t="shared" si="10"/>
        <v>82</v>
      </c>
      <c r="AZ36" s="271">
        <v>1</v>
      </c>
      <c r="BA36" s="266" t="s">
        <v>132</v>
      </c>
      <c r="BB36" s="270">
        <f t="shared" si="31"/>
        <v>95</v>
      </c>
      <c r="BC36" s="271">
        <v>1</v>
      </c>
      <c r="BD36" s="266" t="s">
        <v>132</v>
      </c>
      <c r="BE36" s="263" t="s">
        <v>182</v>
      </c>
      <c r="BF36" s="263" t="s">
        <v>136</v>
      </c>
      <c r="BG36" s="270">
        <v>75</v>
      </c>
      <c r="BH36" s="271">
        <v>1</v>
      </c>
      <c r="BI36" s="266" t="s">
        <v>132</v>
      </c>
      <c r="BJ36" s="270">
        <f t="shared" si="12"/>
        <v>88</v>
      </c>
      <c r="BK36" s="271">
        <v>1</v>
      </c>
      <c r="BL36" s="266" t="s">
        <v>132</v>
      </c>
      <c r="BM36" s="270">
        <f t="shared" si="13"/>
        <v>87</v>
      </c>
      <c r="BN36" s="271">
        <v>1</v>
      </c>
      <c r="BO36" s="266" t="s">
        <v>132</v>
      </c>
      <c r="BP36" s="270">
        <f t="shared" si="14"/>
        <v>100</v>
      </c>
      <c r="BQ36" s="271">
        <v>1</v>
      </c>
      <c r="BR36" s="266" t="s">
        <v>132</v>
      </c>
      <c r="BS36" s="270">
        <v>75</v>
      </c>
      <c r="BT36" s="271">
        <v>1</v>
      </c>
      <c r="BU36" s="266" t="s">
        <v>132</v>
      </c>
      <c r="BV36" s="270">
        <f t="shared" si="15"/>
        <v>88</v>
      </c>
      <c r="BW36" s="271">
        <v>1</v>
      </c>
      <c r="BX36" s="266" t="s">
        <v>132</v>
      </c>
      <c r="BY36" s="270">
        <f t="shared" si="16"/>
        <v>87</v>
      </c>
      <c r="BZ36" s="271">
        <v>1</v>
      </c>
      <c r="CA36" s="266" t="s">
        <v>132</v>
      </c>
      <c r="CB36" s="270">
        <f t="shared" si="17"/>
        <v>100</v>
      </c>
      <c r="CC36" s="271">
        <v>1</v>
      </c>
      <c r="CD36" s="266" t="s">
        <v>132</v>
      </c>
      <c r="CE36" s="263" t="s">
        <v>182</v>
      </c>
      <c r="CF36" s="263" t="s">
        <v>136</v>
      </c>
      <c r="CG36" s="270">
        <v>71</v>
      </c>
      <c r="CH36" s="271">
        <v>1</v>
      </c>
      <c r="CI36" s="266" t="s">
        <v>132</v>
      </c>
      <c r="CJ36" s="270">
        <f t="shared" si="18"/>
        <v>84</v>
      </c>
      <c r="CK36" s="271">
        <v>1</v>
      </c>
      <c r="CL36" s="266" t="s">
        <v>132</v>
      </c>
      <c r="CM36" s="270">
        <f t="shared" si="19"/>
        <v>83</v>
      </c>
      <c r="CN36" s="271">
        <v>1</v>
      </c>
      <c r="CO36" s="266" t="s">
        <v>132</v>
      </c>
      <c r="CP36" s="270">
        <f t="shared" si="20"/>
        <v>96</v>
      </c>
      <c r="CQ36" s="271">
        <v>1</v>
      </c>
      <c r="CR36" s="266" t="s">
        <v>132</v>
      </c>
      <c r="CS36" s="270">
        <v>71</v>
      </c>
      <c r="CT36" s="271">
        <v>1</v>
      </c>
      <c r="CU36" s="266" t="s">
        <v>132</v>
      </c>
      <c r="CV36" s="270">
        <f t="shared" si="21"/>
        <v>84</v>
      </c>
      <c r="CW36" s="271">
        <v>1</v>
      </c>
      <c r="CX36" s="266" t="s">
        <v>132</v>
      </c>
      <c r="CY36" s="270">
        <f t="shared" si="22"/>
        <v>83</v>
      </c>
      <c r="CZ36" s="271">
        <v>1</v>
      </c>
      <c r="DA36" s="266" t="s">
        <v>132</v>
      </c>
      <c r="DB36" s="270">
        <f t="shared" si="23"/>
        <v>96</v>
      </c>
      <c r="DC36" s="271">
        <v>1</v>
      </c>
      <c r="DD36" s="266" t="s">
        <v>132</v>
      </c>
    </row>
    <row r="37" spans="1:108" ht="16.5" thickBot="1" x14ac:dyDescent="0.25">
      <c r="A37" s="567"/>
      <c r="B37" s="257" t="s">
        <v>36</v>
      </c>
      <c r="C37" s="262" t="s">
        <v>213</v>
      </c>
      <c r="D37" s="263" t="s">
        <v>179</v>
      </c>
      <c r="E37" s="263" t="s">
        <v>4</v>
      </c>
      <c r="F37" s="263" t="s">
        <v>4</v>
      </c>
      <c r="G37" s="270">
        <v>67</v>
      </c>
      <c r="H37" s="271" t="s">
        <v>4</v>
      </c>
      <c r="I37" s="266" t="s">
        <v>132</v>
      </c>
      <c r="J37" s="270">
        <f t="shared" si="24"/>
        <v>80</v>
      </c>
      <c r="K37" s="271" t="s">
        <v>4</v>
      </c>
      <c r="L37" s="266" t="s">
        <v>132</v>
      </c>
      <c r="M37" s="270">
        <f>G37+14</f>
        <v>81</v>
      </c>
      <c r="N37" s="271" t="s">
        <v>4</v>
      </c>
      <c r="O37" s="266" t="s">
        <v>132</v>
      </c>
      <c r="P37" s="270">
        <f t="shared" si="25"/>
        <v>94</v>
      </c>
      <c r="Q37" s="271" t="s">
        <v>4</v>
      </c>
      <c r="R37" s="266" t="s">
        <v>132</v>
      </c>
      <c r="S37" s="270">
        <v>67</v>
      </c>
      <c r="T37" s="271" t="s">
        <v>4</v>
      </c>
      <c r="U37" s="266" t="s">
        <v>132</v>
      </c>
      <c r="V37" s="270">
        <f t="shared" si="26"/>
        <v>80</v>
      </c>
      <c r="W37" s="271" t="s">
        <v>4</v>
      </c>
      <c r="X37" s="266" t="s">
        <v>132</v>
      </c>
      <c r="Y37" s="270">
        <f>S37+14</f>
        <v>81</v>
      </c>
      <c r="Z37" s="271" t="s">
        <v>4</v>
      </c>
      <c r="AA37" s="266" t="s">
        <v>132</v>
      </c>
      <c r="AB37" s="270">
        <f t="shared" si="27"/>
        <v>94</v>
      </c>
      <c r="AC37" s="271" t="s">
        <v>4</v>
      </c>
      <c r="AD37" s="266" t="s">
        <v>132</v>
      </c>
      <c r="AE37" s="263" t="s">
        <v>4</v>
      </c>
      <c r="AF37" s="263" t="s">
        <v>4</v>
      </c>
      <c r="AG37" s="270">
        <v>69</v>
      </c>
      <c r="AH37" s="271" t="s">
        <v>4</v>
      </c>
      <c r="AI37" s="266" t="s">
        <v>132</v>
      </c>
      <c r="AJ37" s="270">
        <f t="shared" si="28"/>
        <v>82</v>
      </c>
      <c r="AK37" s="271" t="s">
        <v>4</v>
      </c>
      <c r="AL37" s="266" t="s">
        <v>132</v>
      </c>
      <c r="AM37" s="270">
        <f t="shared" si="7"/>
        <v>81</v>
      </c>
      <c r="AN37" s="271" t="s">
        <v>4</v>
      </c>
      <c r="AO37" s="266" t="s">
        <v>132</v>
      </c>
      <c r="AP37" s="270">
        <f t="shared" si="29"/>
        <v>94</v>
      </c>
      <c r="AQ37" s="271" t="s">
        <v>4</v>
      </c>
      <c r="AR37" s="266" t="s">
        <v>132</v>
      </c>
      <c r="AS37" s="270">
        <v>69</v>
      </c>
      <c r="AT37" s="271" t="s">
        <v>4</v>
      </c>
      <c r="AU37" s="266" t="s">
        <v>132</v>
      </c>
      <c r="AV37" s="270">
        <f t="shared" si="30"/>
        <v>82</v>
      </c>
      <c r="AW37" s="271" t="s">
        <v>4</v>
      </c>
      <c r="AX37" s="266" t="s">
        <v>132</v>
      </c>
      <c r="AY37" s="270">
        <f t="shared" si="10"/>
        <v>81</v>
      </c>
      <c r="AZ37" s="271" t="s">
        <v>4</v>
      </c>
      <c r="BA37" s="266" t="s">
        <v>132</v>
      </c>
      <c r="BB37" s="270">
        <f t="shared" si="31"/>
        <v>94</v>
      </c>
      <c r="BC37" s="271" t="s">
        <v>4</v>
      </c>
      <c r="BD37" s="266" t="s">
        <v>132</v>
      </c>
      <c r="BE37" s="263" t="s">
        <v>4</v>
      </c>
      <c r="BF37" s="263" t="s">
        <v>4</v>
      </c>
      <c r="BG37" s="270">
        <v>74</v>
      </c>
      <c r="BH37" s="271" t="s">
        <v>4</v>
      </c>
      <c r="BI37" s="266" t="s">
        <v>132</v>
      </c>
      <c r="BJ37" s="270">
        <f t="shared" si="12"/>
        <v>87</v>
      </c>
      <c r="BK37" s="271" t="s">
        <v>4</v>
      </c>
      <c r="BL37" s="266" t="s">
        <v>132</v>
      </c>
      <c r="BM37" s="270">
        <f t="shared" si="13"/>
        <v>86</v>
      </c>
      <c r="BN37" s="271" t="s">
        <v>4</v>
      </c>
      <c r="BO37" s="266" t="s">
        <v>132</v>
      </c>
      <c r="BP37" s="270">
        <f t="shared" si="14"/>
        <v>99</v>
      </c>
      <c r="BQ37" s="271" t="s">
        <v>4</v>
      </c>
      <c r="BR37" s="266" t="s">
        <v>132</v>
      </c>
      <c r="BS37" s="270">
        <v>74</v>
      </c>
      <c r="BT37" s="271" t="s">
        <v>4</v>
      </c>
      <c r="BU37" s="266" t="s">
        <v>132</v>
      </c>
      <c r="BV37" s="270">
        <f t="shared" si="15"/>
        <v>87</v>
      </c>
      <c r="BW37" s="271" t="s">
        <v>4</v>
      </c>
      <c r="BX37" s="266" t="s">
        <v>132</v>
      </c>
      <c r="BY37" s="270">
        <f t="shared" si="16"/>
        <v>86</v>
      </c>
      <c r="BZ37" s="271" t="s">
        <v>4</v>
      </c>
      <c r="CA37" s="266" t="s">
        <v>132</v>
      </c>
      <c r="CB37" s="270">
        <f t="shared" si="17"/>
        <v>99</v>
      </c>
      <c r="CC37" s="271" t="s">
        <v>4</v>
      </c>
      <c r="CD37" s="266" t="s">
        <v>132</v>
      </c>
      <c r="CE37" s="263" t="s">
        <v>4</v>
      </c>
      <c r="CF37" s="263" t="s">
        <v>4</v>
      </c>
      <c r="CG37" s="270">
        <v>70</v>
      </c>
      <c r="CH37" s="271" t="s">
        <v>4</v>
      </c>
      <c r="CI37" s="266" t="s">
        <v>132</v>
      </c>
      <c r="CJ37" s="270">
        <f t="shared" si="18"/>
        <v>83</v>
      </c>
      <c r="CK37" s="271" t="s">
        <v>4</v>
      </c>
      <c r="CL37" s="266" t="s">
        <v>132</v>
      </c>
      <c r="CM37" s="270">
        <f t="shared" si="19"/>
        <v>82</v>
      </c>
      <c r="CN37" s="271" t="s">
        <v>4</v>
      </c>
      <c r="CO37" s="266" t="s">
        <v>132</v>
      </c>
      <c r="CP37" s="270">
        <f t="shared" si="20"/>
        <v>95</v>
      </c>
      <c r="CQ37" s="271" t="s">
        <v>4</v>
      </c>
      <c r="CR37" s="266" t="s">
        <v>132</v>
      </c>
      <c r="CS37" s="270">
        <v>70</v>
      </c>
      <c r="CT37" s="271" t="s">
        <v>4</v>
      </c>
      <c r="CU37" s="266" t="s">
        <v>132</v>
      </c>
      <c r="CV37" s="270">
        <f t="shared" si="21"/>
        <v>83</v>
      </c>
      <c r="CW37" s="271" t="s">
        <v>4</v>
      </c>
      <c r="CX37" s="266" t="s">
        <v>132</v>
      </c>
      <c r="CY37" s="270">
        <f t="shared" si="22"/>
        <v>82</v>
      </c>
      <c r="CZ37" s="271" t="s">
        <v>4</v>
      </c>
      <c r="DA37" s="266" t="s">
        <v>132</v>
      </c>
      <c r="DB37" s="270">
        <f t="shared" si="23"/>
        <v>95</v>
      </c>
      <c r="DC37" s="271" t="s">
        <v>4</v>
      </c>
      <c r="DD37" s="266" t="s">
        <v>132</v>
      </c>
    </row>
    <row r="38" spans="1:108" ht="16.5" thickBot="1" x14ac:dyDescent="0.25">
      <c r="A38" s="567"/>
      <c r="B38" s="257" t="s">
        <v>37</v>
      </c>
      <c r="C38" s="262" t="s">
        <v>202</v>
      </c>
      <c r="D38" s="263" t="s">
        <v>179</v>
      </c>
      <c r="E38" s="263" t="s">
        <v>4</v>
      </c>
      <c r="F38" s="263" t="s">
        <v>4</v>
      </c>
      <c r="G38" s="270">
        <v>67</v>
      </c>
      <c r="H38" s="271" t="s">
        <v>4</v>
      </c>
      <c r="I38" s="272" t="s">
        <v>130</v>
      </c>
      <c r="J38" s="270">
        <f t="shared" si="24"/>
        <v>80</v>
      </c>
      <c r="K38" s="271" t="s">
        <v>4</v>
      </c>
      <c r="L38" s="272" t="s">
        <v>130</v>
      </c>
      <c r="M38" s="270">
        <f t="shared" ref="M38:M42" si="34">G38+14</f>
        <v>81</v>
      </c>
      <c r="N38" s="271" t="s">
        <v>4</v>
      </c>
      <c r="O38" s="272" t="s">
        <v>130</v>
      </c>
      <c r="P38" s="270">
        <f t="shared" si="25"/>
        <v>94</v>
      </c>
      <c r="Q38" s="271" t="s">
        <v>4</v>
      </c>
      <c r="R38" s="272" t="s">
        <v>130</v>
      </c>
      <c r="S38" s="270">
        <v>67</v>
      </c>
      <c r="T38" s="271" t="s">
        <v>4</v>
      </c>
      <c r="U38" s="272" t="s">
        <v>130</v>
      </c>
      <c r="V38" s="270">
        <f t="shared" si="26"/>
        <v>80</v>
      </c>
      <c r="W38" s="271" t="s">
        <v>4</v>
      </c>
      <c r="X38" s="272" t="s">
        <v>130</v>
      </c>
      <c r="Y38" s="270">
        <f t="shared" ref="Y38:Y42" si="35">S38+14</f>
        <v>81</v>
      </c>
      <c r="Z38" s="271" t="s">
        <v>4</v>
      </c>
      <c r="AA38" s="272" t="s">
        <v>130</v>
      </c>
      <c r="AB38" s="270">
        <f t="shared" si="27"/>
        <v>94</v>
      </c>
      <c r="AC38" s="271" t="s">
        <v>4</v>
      </c>
      <c r="AD38" s="272" t="s">
        <v>130</v>
      </c>
      <c r="AE38" s="263" t="s">
        <v>4</v>
      </c>
      <c r="AF38" s="263" t="s">
        <v>4</v>
      </c>
      <c r="AG38" s="270">
        <v>69</v>
      </c>
      <c r="AH38" s="271" t="s">
        <v>4</v>
      </c>
      <c r="AI38" s="272" t="s">
        <v>130</v>
      </c>
      <c r="AJ38" s="270">
        <f t="shared" si="28"/>
        <v>82</v>
      </c>
      <c r="AK38" s="271" t="s">
        <v>4</v>
      </c>
      <c r="AL38" s="272" t="s">
        <v>130</v>
      </c>
      <c r="AM38" s="270">
        <f t="shared" si="7"/>
        <v>81</v>
      </c>
      <c r="AN38" s="271" t="s">
        <v>4</v>
      </c>
      <c r="AO38" s="272" t="s">
        <v>130</v>
      </c>
      <c r="AP38" s="270">
        <f t="shared" si="29"/>
        <v>94</v>
      </c>
      <c r="AQ38" s="271" t="s">
        <v>4</v>
      </c>
      <c r="AR38" s="272" t="s">
        <v>130</v>
      </c>
      <c r="AS38" s="270">
        <v>69</v>
      </c>
      <c r="AT38" s="271" t="s">
        <v>4</v>
      </c>
      <c r="AU38" s="272" t="s">
        <v>130</v>
      </c>
      <c r="AV38" s="270">
        <f t="shared" si="30"/>
        <v>82</v>
      </c>
      <c r="AW38" s="271" t="s">
        <v>4</v>
      </c>
      <c r="AX38" s="272" t="s">
        <v>130</v>
      </c>
      <c r="AY38" s="270">
        <f t="shared" si="10"/>
        <v>81</v>
      </c>
      <c r="AZ38" s="271" t="s">
        <v>4</v>
      </c>
      <c r="BA38" s="272" t="s">
        <v>130</v>
      </c>
      <c r="BB38" s="270">
        <f t="shared" si="31"/>
        <v>94</v>
      </c>
      <c r="BC38" s="271" t="s">
        <v>4</v>
      </c>
      <c r="BD38" s="272" t="s">
        <v>130</v>
      </c>
      <c r="BE38" s="263" t="s">
        <v>4</v>
      </c>
      <c r="BF38" s="263" t="s">
        <v>4</v>
      </c>
      <c r="BG38" s="270">
        <v>74</v>
      </c>
      <c r="BH38" s="271" t="s">
        <v>4</v>
      </c>
      <c r="BI38" s="272" t="s">
        <v>130</v>
      </c>
      <c r="BJ38" s="270">
        <f t="shared" si="12"/>
        <v>87</v>
      </c>
      <c r="BK38" s="271" t="s">
        <v>4</v>
      </c>
      <c r="BL38" s="272" t="s">
        <v>130</v>
      </c>
      <c r="BM38" s="270">
        <f t="shared" si="13"/>
        <v>86</v>
      </c>
      <c r="BN38" s="271" t="s">
        <v>4</v>
      </c>
      <c r="BO38" s="272" t="s">
        <v>130</v>
      </c>
      <c r="BP38" s="270">
        <f t="shared" si="14"/>
        <v>99</v>
      </c>
      <c r="BQ38" s="271" t="s">
        <v>4</v>
      </c>
      <c r="BR38" s="272" t="s">
        <v>130</v>
      </c>
      <c r="BS38" s="270">
        <v>74</v>
      </c>
      <c r="BT38" s="271" t="s">
        <v>4</v>
      </c>
      <c r="BU38" s="272" t="s">
        <v>130</v>
      </c>
      <c r="BV38" s="270">
        <f t="shared" si="15"/>
        <v>87</v>
      </c>
      <c r="BW38" s="271" t="s">
        <v>4</v>
      </c>
      <c r="BX38" s="272" t="s">
        <v>130</v>
      </c>
      <c r="BY38" s="270">
        <f t="shared" si="16"/>
        <v>86</v>
      </c>
      <c r="BZ38" s="271" t="s">
        <v>4</v>
      </c>
      <c r="CA38" s="272" t="s">
        <v>130</v>
      </c>
      <c r="CB38" s="270">
        <f t="shared" si="17"/>
        <v>99</v>
      </c>
      <c r="CC38" s="271" t="s">
        <v>4</v>
      </c>
      <c r="CD38" s="272" t="s">
        <v>130</v>
      </c>
      <c r="CE38" s="263" t="s">
        <v>4</v>
      </c>
      <c r="CF38" s="263" t="s">
        <v>4</v>
      </c>
      <c r="CG38" s="270">
        <v>70</v>
      </c>
      <c r="CH38" s="271" t="s">
        <v>4</v>
      </c>
      <c r="CI38" s="272" t="s">
        <v>130</v>
      </c>
      <c r="CJ38" s="270">
        <f t="shared" si="18"/>
        <v>83</v>
      </c>
      <c r="CK38" s="271" t="s">
        <v>4</v>
      </c>
      <c r="CL38" s="272" t="s">
        <v>130</v>
      </c>
      <c r="CM38" s="270">
        <f t="shared" si="19"/>
        <v>82</v>
      </c>
      <c r="CN38" s="271" t="s">
        <v>4</v>
      </c>
      <c r="CO38" s="272" t="s">
        <v>130</v>
      </c>
      <c r="CP38" s="270">
        <f t="shared" si="20"/>
        <v>95</v>
      </c>
      <c r="CQ38" s="271" t="s">
        <v>4</v>
      </c>
      <c r="CR38" s="272" t="s">
        <v>130</v>
      </c>
      <c r="CS38" s="270">
        <v>70</v>
      </c>
      <c r="CT38" s="271" t="s">
        <v>4</v>
      </c>
      <c r="CU38" s="272" t="s">
        <v>130</v>
      </c>
      <c r="CV38" s="270">
        <f t="shared" si="21"/>
        <v>83</v>
      </c>
      <c r="CW38" s="271" t="s">
        <v>4</v>
      </c>
      <c r="CX38" s="272" t="s">
        <v>130</v>
      </c>
      <c r="CY38" s="270">
        <f t="shared" si="22"/>
        <v>82</v>
      </c>
      <c r="CZ38" s="271" t="s">
        <v>4</v>
      </c>
      <c r="DA38" s="272" t="s">
        <v>130</v>
      </c>
      <c r="DB38" s="270">
        <f t="shared" si="23"/>
        <v>95</v>
      </c>
      <c r="DC38" s="271" t="s">
        <v>4</v>
      </c>
      <c r="DD38" s="272" t="s">
        <v>130</v>
      </c>
    </row>
    <row r="39" spans="1:108" ht="16.5" thickBot="1" x14ac:dyDescent="0.25">
      <c r="A39" s="567"/>
      <c r="B39" s="257" t="s">
        <v>38</v>
      </c>
      <c r="C39" s="262" t="s">
        <v>204</v>
      </c>
      <c r="D39" s="263" t="s">
        <v>179</v>
      </c>
      <c r="E39" s="263" t="s">
        <v>205</v>
      </c>
      <c r="F39" s="263" t="s">
        <v>135</v>
      </c>
      <c r="G39" s="270">
        <v>67</v>
      </c>
      <c r="H39" s="271">
        <v>15</v>
      </c>
      <c r="I39" s="266" t="s">
        <v>130</v>
      </c>
      <c r="J39" s="270">
        <f t="shared" si="24"/>
        <v>80</v>
      </c>
      <c r="K39" s="271">
        <v>15</v>
      </c>
      <c r="L39" s="266" t="s">
        <v>130</v>
      </c>
      <c r="M39" s="270">
        <f t="shared" si="34"/>
        <v>81</v>
      </c>
      <c r="N39" s="271" t="s">
        <v>4</v>
      </c>
      <c r="O39" s="266" t="s">
        <v>130</v>
      </c>
      <c r="P39" s="270">
        <f t="shared" si="25"/>
        <v>94</v>
      </c>
      <c r="Q39" s="271" t="s">
        <v>4</v>
      </c>
      <c r="R39" s="266" t="s">
        <v>130</v>
      </c>
      <c r="S39" s="270">
        <v>67</v>
      </c>
      <c r="T39" s="271">
        <v>15</v>
      </c>
      <c r="U39" s="266" t="s">
        <v>130</v>
      </c>
      <c r="V39" s="270">
        <f t="shared" si="26"/>
        <v>80</v>
      </c>
      <c r="W39" s="271">
        <v>15</v>
      </c>
      <c r="X39" s="266" t="s">
        <v>130</v>
      </c>
      <c r="Y39" s="270">
        <f t="shared" si="35"/>
        <v>81</v>
      </c>
      <c r="Z39" s="271" t="s">
        <v>4</v>
      </c>
      <c r="AA39" s="266" t="s">
        <v>130</v>
      </c>
      <c r="AB39" s="270">
        <f t="shared" si="27"/>
        <v>94</v>
      </c>
      <c r="AC39" s="271" t="s">
        <v>4</v>
      </c>
      <c r="AD39" s="266" t="s">
        <v>130</v>
      </c>
      <c r="AE39" s="263" t="s">
        <v>205</v>
      </c>
      <c r="AF39" s="263" t="s">
        <v>135</v>
      </c>
      <c r="AG39" s="270">
        <v>69</v>
      </c>
      <c r="AH39" s="271">
        <v>15</v>
      </c>
      <c r="AI39" s="266" t="s">
        <v>130</v>
      </c>
      <c r="AJ39" s="270">
        <f t="shared" si="28"/>
        <v>82</v>
      </c>
      <c r="AK39" s="271">
        <v>15</v>
      </c>
      <c r="AL39" s="266" t="s">
        <v>130</v>
      </c>
      <c r="AM39" s="270">
        <f>AG39+12</f>
        <v>81</v>
      </c>
      <c r="AN39" s="271" t="s">
        <v>4</v>
      </c>
      <c r="AO39" s="266" t="s">
        <v>130</v>
      </c>
      <c r="AP39" s="270">
        <f t="shared" si="29"/>
        <v>94</v>
      </c>
      <c r="AQ39" s="271" t="s">
        <v>4</v>
      </c>
      <c r="AR39" s="266" t="s">
        <v>130</v>
      </c>
      <c r="AS39" s="270">
        <v>69</v>
      </c>
      <c r="AT39" s="271">
        <v>15</v>
      </c>
      <c r="AU39" s="266" t="s">
        <v>130</v>
      </c>
      <c r="AV39" s="270">
        <f t="shared" si="30"/>
        <v>82</v>
      </c>
      <c r="AW39" s="271">
        <v>15</v>
      </c>
      <c r="AX39" s="266" t="s">
        <v>130</v>
      </c>
      <c r="AY39" s="270">
        <f>AS39+12</f>
        <v>81</v>
      </c>
      <c r="AZ39" s="271" t="s">
        <v>4</v>
      </c>
      <c r="BA39" s="266" t="s">
        <v>130</v>
      </c>
      <c r="BB39" s="270">
        <f t="shared" si="31"/>
        <v>94</v>
      </c>
      <c r="BC39" s="271" t="s">
        <v>4</v>
      </c>
      <c r="BD39" s="266" t="s">
        <v>130</v>
      </c>
      <c r="BE39" s="263" t="s">
        <v>205</v>
      </c>
      <c r="BF39" s="263" t="s">
        <v>135</v>
      </c>
      <c r="BG39" s="270">
        <v>74</v>
      </c>
      <c r="BH39" s="271">
        <v>15</v>
      </c>
      <c r="BI39" s="266" t="s">
        <v>130</v>
      </c>
      <c r="BJ39" s="270">
        <f t="shared" si="12"/>
        <v>87</v>
      </c>
      <c r="BK39" s="271">
        <v>15</v>
      </c>
      <c r="BL39" s="266" t="s">
        <v>130</v>
      </c>
      <c r="BM39" s="270">
        <f>BG39+12</f>
        <v>86</v>
      </c>
      <c r="BN39" s="271" t="s">
        <v>4</v>
      </c>
      <c r="BO39" s="266" t="s">
        <v>130</v>
      </c>
      <c r="BP39" s="270">
        <f t="shared" si="14"/>
        <v>99</v>
      </c>
      <c r="BQ39" s="271" t="s">
        <v>4</v>
      </c>
      <c r="BR39" s="266" t="s">
        <v>130</v>
      </c>
      <c r="BS39" s="270">
        <v>74</v>
      </c>
      <c r="BT39" s="271">
        <v>15</v>
      </c>
      <c r="BU39" s="266" t="s">
        <v>130</v>
      </c>
      <c r="BV39" s="270">
        <f t="shared" si="15"/>
        <v>87</v>
      </c>
      <c r="BW39" s="271">
        <v>15</v>
      </c>
      <c r="BX39" s="266" t="s">
        <v>130</v>
      </c>
      <c r="BY39" s="270">
        <f>BS39+12</f>
        <v>86</v>
      </c>
      <c r="BZ39" s="271" t="s">
        <v>4</v>
      </c>
      <c r="CA39" s="266" t="s">
        <v>130</v>
      </c>
      <c r="CB39" s="270">
        <f t="shared" si="17"/>
        <v>99</v>
      </c>
      <c r="CC39" s="271" t="s">
        <v>4</v>
      </c>
      <c r="CD39" s="266" t="s">
        <v>130</v>
      </c>
      <c r="CE39" s="263" t="s">
        <v>205</v>
      </c>
      <c r="CF39" s="263" t="s">
        <v>135</v>
      </c>
      <c r="CG39" s="270">
        <v>70</v>
      </c>
      <c r="CH39" s="271">
        <v>15</v>
      </c>
      <c r="CI39" s="266" t="s">
        <v>130</v>
      </c>
      <c r="CJ39" s="270">
        <f t="shared" si="18"/>
        <v>83</v>
      </c>
      <c r="CK39" s="271">
        <v>15</v>
      </c>
      <c r="CL39" s="266" t="s">
        <v>130</v>
      </c>
      <c r="CM39" s="270">
        <f>CG39+12</f>
        <v>82</v>
      </c>
      <c r="CN39" s="271" t="s">
        <v>4</v>
      </c>
      <c r="CO39" s="266" t="s">
        <v>130</v>
      </c>
      <c r="CP39" s="270">
        <f t="shared" si="20"/>
        <v>95</v>
      </c>
      <c r="CQ39" s="271" t="s">
        <v>4</v>
      </c>
      <c r="CR39" s="266" t="s">
        <v>130</v>
      </c>
      <c r="CS39" s="270">
        <v>70</v>
      </c>
      <c r="CT39" s="271">
        <v>15</v>
      </c>
      <c r="CU39" s="266" t="s">
        <v>130</v>
      </c>
      <c r="CV39" s="270">
        <f t="shared" si="21"/>
        <v>83</v>
      </c>
      <c r="CW39" s="271">
        <v>15</v>
      </c>
      <c r="CX39" s="266" t="s">
        <v>130</v>
      </c>
      <c r="CY39" s="270">
        <f>CS39+12</f>
        <v>82</v>
      </c>
      <c r="CZ39" s="271" t="s">
        <v>4</v>
      </c>
      <c r="DA39" s="266" t="s">
        <v>130</v>
      </c>
      <c r="DB39" s="270">
        <f t="shared" si="23"/>
        <v>95</v>
      </c>
      <c r="DC39" s="271" t="s">
        <v>4</v>
      </c>
      <c r="DD39" s="266" t="s">
        <v>130</v>
      </c>
    </row>
    <row r="40" spans="1:108" ht="16.5" thickBot="1" x14ac:dyDescent="0.25">
      <c r="A40" s="567"/>
      <c r="B40" s="257" t="s">
        <v>39</v>
      </c>
      <c r="C40" s="262" t="s">
        <v>206</v>
      </c>
      <c r="D40" s="285" t="s">
        <v>179</v>
      </c>
      <c r="E40" s="285" t="s">
        <v>205</v>
      </c>
      <c r="F40" s="285" t="s">
        <v>4</v>
      </c>
      <c r="G40" s="275">
        <v>67</v>
      </c>
      <c r="H40" s="276">
        <v>45</v>
      </c>
      <c r="I40" s="277" t="s">
        <v>130</v>
      </c>
      <c r="J40" s="275">
        <f t="shared" si="24"/>
        <v>80</v>
      </c>
      <c r="K40" s="276">
        <v>45</v>
      </c>
      <c r="L40" s="277" t="s">
        <v>130</v>
      </c>
      <c r="M40" s="275">
        <f t="shared" si="34"/>
        <v>81</v>
      </c>
      <c r="N40" s="276" t="s">
        <v>4</v>
      </c>
      <c r="O40" s="277" t="s">
        <v>130</v>
      </c>
      <c r="P40" s="275">
        <f t="shared" si="25"/>
        <v>94</v>
      </c>
      <c r="Q40" s="276" t="s">
        <v>4</v>
      </c>
      <c r="R40" s="277" t="s">
        <v>130</v>
      </c>
      <c r="S40" s="275">
        <v>67</v>
      </c>
      <c r="T40" s="276">
        <v>45</v>
      </c>
      <c r="U40" s="277" t="s">
        <v>130</v>
      </c>
      <c r="V40" s="275">
        <f t="shared" si="26"/>
        <v>80</v>
      </c>
      <c r="W40" s="276">
        <v>45</v>
      </c>
      <c r="X40" s="277" t="s">
        <v>130</v>
      </c>
      <c r="Y40" s="275">
        <f t="shared" si="35"/>
        <v>81</v>
      </c>
      <c r="Z40" s="276" t="s">
        <v>4</v>
      </c>
      <c r="AA40" s="277" t="s">
        <v>130</v>
      </c>
      <c r="AB40" s="275">
        <f t="shared" si="27"/>
        <v>94</v>
      </c>
      <c r="AC40" s="276" t="s">
        <v>4</v>
      </c>
      <c r="AD40" s="277" t="s">
        <v>130</v>
      </c>
      <c r="AE40" s="285" t="s">
        <v>205</v>
      </c>
      <c r="AF40" s="285" t="s">
        <v>4</v>
      </c>
      <c r="AG40" s="275">
        <v>69</v>
      </c>
      <c r="AH40" s="276">
        <v>45</v>
      </c>
      <c r="AI40" s="277" t="s">
        <v>130</v>
      </c>
      <c r="AJ40" s="275">
        <f t="shared" si="28"/>
        <v>82</v>
      </c>
      <c r="AK40" s="276">
        <v>45</v>
      </c>
      <c r="AL40" s="277" t="s">
        <v>130</v>
      </c>
      <c r="AM40" s="275">
        <f>AG40+12</f>
        <v>81</v>
      </c>
      <c r="AN40" s="276" t="s">
        <v>4</v>
      </c>
      <c r="AO40" s="277" t="s">
        <v>130</v>
      </c>
      <c r="AP40" s="275">
        <f t="shared" si="29"/>
        <v>94</v>
      </c>
      <c r="AQ40" s="276" t="s">
        <v>4</v>
      </c>
      <c r="AR40" s="277" t="s">
        <v>130</v>
      </c>
      <c r="AS40" s="275">
        <v>69</v>
      </c>
      <c r="AT40" s="276">
        <v>45</v>
      </c>
      <c r="AU40" s="277" t="s">
        <v>130</v>
      </c>
      <c r="AV40" s="275">
        <f t="shared" si="30"/>
        <v>82</v>
      </c>
      <c r="AW40" s="276">
        <v>45</v>
      </c>
      <c r="AX40" s="277" t="s">
        <v>130</v>
      </c>
      <c r="AY40" s="275">
        <f>AS40+12</f>
        <v>81</v>
      </c>
      <c r="AZ40" s="276" t="s">
        <v>4</v>
      </c>
      <c r="BA40" s="277" t="s">
        <v>130</v>
      </c>
      <c r="BB40" s="275">
        <f t="shared" si="31"/>
        <v>94</v>
      </c>
      <c r="BC40" s="276" t="s">
        <v>4</v>
      </c>
      <c r="BD40" s="277" t="s">
        <v>130</v>
      </c>
      <c r="BE40" s="285" t="s">
        <v>205</v>
      </c>
      <c r="BF40" s="285" t="s">
        <v>4</v>
      </c>
      <c r="BG40" s="275">
        <v>74</v>
      </c>
      <c r="BH40" s="276">
        <v>45</v>
      </c>
      <c r="BI40" s="277" t="s">
        <v>130</v>
      </c>
      <c r="BJ40" s="275">
        <f t="shared" si="12"/>
        <v>87</v>
      </c>
      <c r="BK40" s="276">
        <v>45</v>
      </c>
      <c r="BL40" s="277" t="s">
        <v>130</v>
      </c>
      <c r="BM40" s="275">
        <f>BG40+12</f>
        <v>86</v>
      </c>
      <c r="BN40" s="276" t="s">
        <v>4</v>
      </c>
      <c r="BO40" s="277" t="s">
        <v>130</v>
      </c>
      <c r="BP40" s="275">
        <f t="shared" si="14"/>
        <v>99</v>
      </c>
      <c r="BQ40" s="276" t="s">
        <v>4</v>
      </c>
      <c r="BR40" s="277" t="s">
        <v>130</v>
      </c>
      <c r="BS40" s="275">
        <v>74</v>
      </c>
      <c r="BT40" s="276">
        <v>45</v>
      </c>
      <c r="BU40" s="277" t="s">
        <v>130</v>
      </c>
      <c r="BV40" s="275">
        <f t="shared" si="15"/>
        <v>87</v>
      </c>
      <c r="BW40" s="276">
        <v>45</v>
      </c>
      <c r="BX40" s="277" t="s">
        <v>130</v>
      </c>
      <c r="BY40" s="275">
        <f>BS40+12</f>
        <v>86</v>
      </c>
      <c r="BZ40" s="276" t="s">
        <v>4</v>
      </c>
      <c r="CA40" s="277" t="s">
        <v>130</v>
      </c>
      <c r="CB40" s="275">
        <f t="shared" si="17"/>
        <v>99</v>
      </c>
      <c r="CC40" s="276" t="s">
        <v>4</v>
      </c>
      <c r="CD40" s="277" t="s">
        <v>130</v>
      </c>
      <c r="CE40" s="285" t="s">
        <v>205</v>
      </c>
      <c r="CF40" s="285" t="s">
        <v>4</v>
      </c>
      <c r="CG40" s="275">
        <v>70</v>
      </c>
      <c r="CH40" s="276">
        <v>45</v>
      </c>
      <c r="CI40" s="277" t="s">
        <v>130</v>
      </c>
      <c r="CJ40" s="275">
        <f t="shared" si="18"/>
        <v>83</v>
      </c>
      <c r="CK40" s="276">
        <v>45</v>
      </c>
      <c r="CL40" s="277" t="s">
        <v>130</v>
      </c>
      <c r="CM40" s="275">
        <f>CG40+12</f>
        <v>82</v>
      </c>
      <c r="CN40" s="276" t="s">
        <v>4</v>
      </c>
      <c r="CO40" s="277" t="s">
        <v>130</v>
      </c>
      <c r="CP40" s="275">
        <f t="shared" si="20"/>
        <v>95</v>
      </c>
      <c r="CQ40" s="276" t="s">
        <v>4</v>
      </c>
      <c r="CR40" s="277" t="s">
        <v>130</v>
      </c>
      <c r="CS40" s="275">
        <v>70</v>
      </c>
      <c r="CT40" s="276">
        <v>45</v>
      </c>
      <c r="CU40" s="277" t="s">
        <v>130</v>
      </c>
      <c r="CV40" s="275">
        <f t="shared" si="21"/>
        <v>83</v>
      </c>
      <c r="CW40" s="276">
        <v>45</v>
      </c>
      <c r="CX40" s="277" t="s">
        <v>130</v>
      </c>
      <c r="CY40" s="275">
        <f>CS40+12</f>
        <v>82</v>
      </c>
      <c r="CZ40" s="276" t="s">
        <v>4</v>
      </c>
      <c r="DA40" s="277" t="s">
        <v>130</v>
      </c>
      <c r="DB40" s="275">
        <f t="shared" si="23"/>
        <v>95</v>
      </c>
      <c r="DC40" s="276" t="s">
        <v>4</v>
      </c>
      <c r="DD40" s="277" t="s">
        <v>130</v>
      </c>
    </row>
    <row r="41" spans="1:108" ht="16.5" thickBot="1" x14ac:dyDescent="0.25">
      <c r="A41" s="566" t="s">
        <v>99</v>
      </c>
      <c r="B41" s="257" t="s">
        <v>40</v>
      </c>
      <c r="C41" s="286" t="s">
        <v>226</v>
      </c>
      <c r="D41" s="287" t="s">
        <v>201</v>
      </c>
      <c r="E41" s="259" t="s">
        <v>4</v>
      </c>
      <c r="F41" s="259" t="s">
        <v>4</v>
      </c>
      <c r="G41" s="256">
        <v>67</v>
      </c>
      <c r="H41" s="260" t="s">
        <v>4</v>
      </c>
      <c r="I41" s="261" t="s">
        <v>131</v>
      </c>
      <c r="J41" s="256">
        <f t="shared" si="24"/>
        <v>80</v>
      </c>
      <c r="K41" s="260" t="s">
        <v>4</v>
      </c>
      <c r="L41" s="261" t="s">
        <v>131</v>
      </c>
      <c r="M41" s="256">
        <f t="shared" si="34"/>
        <v>81</v>
      </c>
      <c r="N41" s="260" t="s">
        <v>4</v>
      </c>
      <c r="O41" s="261" t="s">
        <v>131</v>
      </c>
      <c r="P41" s="256">
        <f t="shared" si="25"/>
        <v>94</v>
      </c>
      <c r="Q41" s="260" t="s">
        <v>4</v>
      </c>
      <c r="R41" s="261" t="s">
        <v>131</v>
      </c>
      <c r="S41" s="256">
        <v>67</v>
      </c>
      <c r="T41" s="260" t="s">
        <v>4</v>
      </c>
      <c r="U41" s="261" t="s">
        <v>131</v>
      </c>
      <c r="V41" s="256">
        <f t="shared" si="26"/>
        <v>80</v>
      </c>
      <c r="W41" s="260" t="s">
        <v>4</v>
      </c>
      <c r="X41" s="261" t="s">
        <v>131</v>
      </c>
      <c r="Y41" s="256">
        <f t="shared" si="35"/>
        <v>81</v>
      </c>
      <c r="Z41" s="260" t="s">
        <v>4</v>
      </c>
      <c r="AA41" s="261" t="s">
        <v>131</v>
      </c>
      <c r="AB41" s="256">
        <f t="shared" si="27"/>
        <v>94</v>
      </c>
      <c r="AC41" s="260" t="s">
        <v>4</v>
      </c>
      <c r="AD41" s="261" t="s">
        <v>131</v>
      </c>
      <c r="AE41" s="259" t="s">
        <v>4</v>
      </c>
      <c r="AF41" s="259" t="s">
        <v>4</v>
      </c>
      <c r="AG41" s="256">
        <v>68</v>
      </c>
      <c r="AH41" s="260" t="s">
        <v>4</v>
      </c>
      <c r="AI41" s="261" t="s">
        <v>131</v>
      </c>
      <c r="AJ41" s="256">
        <f t="shared" si="28"/>
        <v>81</v>
      </c>
      <c r="AK41" s="260" t="s">
        <v>4</v>
      </c>
      <c r="AL41" s="261" t="s">
        <v>131</v>
      </c>
      <c r="AM41" s="256">
        <f t="shared" ref="AM41:AM42" si="36">AG41+13</f>
        <v>81</v>
      </c>
      <c r="AN41" s="260" t="s">
        <v>4</v>
      </c>
      <c r="AO41" s="261" t="s">
        <v>131</v>
      </c>
      <c r="AP41" s="256">
        <f t="shared" si="29"/>
        <v>94</v>
      </c>
      <c r="AQ41" s="260" t="s">
        <v>4</v>
      </c>
      <c r="AR41" s="261" t="s">
        <v>131</v>
      </c>
      <c r="AS41" s="256">
        <v>68</v>
      </c>
      <c r="AT41" s="260" t="s">
        <v>4</v>
      </c>
      <c r="AU41" s="261" t="s">
        <v>131</v>
      </c>
      <c r="AV41" s="256">
        <f t="shared" si="30"/>
        <v>81</v>
      </c>
      <c r="AW41" s="260" t="s">
        <v>4</v>
      </c>
      <c r="AX41" s="261" t="s">
        <v>131</v>
      </c>
      <c r="AY41" s="256">
        <f t="shared" ref="AY41" si="37">AS41+13</f>
        <v>81</v>
      </c>
      <c r="AZ41" s="260" t="s">
        <v>4</v>
      </c>
      <c r="BA41" s="261" t="s">
        <v>131</v>
      </c>
      <c r="BB41" s="256">
        <f t="shared" si="31"/>
        <v>94</v>
      </c>
      <c r="BC41" s="260" t="s">
        <v>4</v>
      </c>
      <c r="BD41" s="261" t="s">
        <v>131</v>
      </c>
      <c r="BE41" s="259" t="s">
        <v>4</v>
      </c>
      <c r="BF41" s="259" t="s">
        <v>4</v>
      </c>
      <c r="BG41" s="256">
        <v>73</v>
      </c>
      <c r="BH41" s="260" t="s">
        <v>4</v>
      </c>
      <c r="BI41" s="261" t="s">
        <v>131</v>
      </c>
      <c r="BJ41" s="256">
        <f t="shared" si="12"/>
        <v>86</v>
      </c>
      <c r="BK41" s="260" t="s">
        <v>4</v>
      </c>
      <c r="BL41" s="261" t="s">
        <v>131</v>
      </c>
      <c r="BM41" s="256">
        <f>BG41+13</f>
        <v>86</v>
      </c>
      <c r="BN41" s="260" t="s">
        <v>4</v>
      </c>
      <c r="BO41" s="261" t="s">
        <v>131</v>
      </c>
      <c r="BP41" s="256">
        <f t="shared" si="14"/>
        <v>99</v>
      </c>
      <c r="BQ41" s="260" t="s">
        <v>4</v>
      </c>
      <c r="BR41" s="261" t="s">
        <v>131</v>
      </c>
      <c r="BS41" s="256">
        <v>73</v>
      </c>
      <c r="BT41" s="260" t="s">
        <v>4</v>
      </c>
      <c r="BU41" s="261" t="s">
        <v>131</v>
      </c>
      <c r="BV41" s="256">
        <f t="shared" si="15"/>
        <v>86</v>
      </c>
      <c r="BW41" s="260" t="s">
        <v>4</v>
      </c>
      <c r="BX41" s="261" t="s">
        <v>131</v>
      </c>
      <c r="BY41" s="256">
        <f>BS41+13</f>
        <v>86</v>
      </c>
      <c r="BZ41" s="260" t="s">
        <v>4</v>
      </c>
      <c r="CA41" s="261" t="s">
        <v>131</v>
      </c>
      <c r="CB41" s="256">
        <f t="shared" si="17"/>
        <v>99</v>
      </c>
      <c r="CC41" s="260" t="s">
        <v>4</v>
      </c>
      <c r="CD41" s="261" t="s">
        <v>131</v>
      </c>
      <c r="CE41" s="259" t="s">
        <v>4</v>
      </c>
      <c r="CF41" s="259" t="s">
        <v>4</v>
      </c>
      <c r="CG41" s="256">
        <v>69</v>
      </c>
      <c r="CH41" s="260" t="s">
        <v>4</v>
      </c>
      <c r="CI41" s="261" t="s">
        <v>131</v>
      </c>
      <c r="CJ41" s="256">
        <f t="shared" si="18"/>
        <v>82</v>
      </c>
      <c r="CK41" s="260" t="s">
        <v>4</v>
      </c>
      <c r="CL41" s="261" t="s">
        <v>131</v>
      </c>
      <c r="CM41" s="256">
        <f>CG41+13</f>
        <v>82</v>
      </c>
      <c r="CN41" s="260" t="s">
        <v>4</v>
      </c>
      <c r="CO41" s="261" t="s">
        <v>131</v>
      </c>
      <c r="CP41" s="256">
        <f t="shared" si="20"/>
        <v>95</v>
      </c>
      <c r="CQ41" s="260" t="s">
        <v>4</v>
      </c>
      <c r="CR41" s="261" t="s">
        <v>131</v>
      </c>
      <c r="CS41" s="256">
        <v>69</v>
      </c>
      <c r="CT41" s="260" t="s">
        <v>4</v>
      </c>
      <c r="CU41" s="261" t="s">
        <v>131</v>
      </c>
      <c r="CV41" s="256">
        <f t="shared" si="21"/>
        <v>82</v>
      </c>
      <c r="CW41" s="260" t="s">
        <v>4</v>
      </c>
      <c r="CX41" s="261" t="s">
        <v>131</v>
      </c>
      <c r="CY41" s="256">
        <f>CS41+13</f>
        <v>82</v>
      </c>
      <c r="CZ41" s="260" t="s">
        <v>4</v>
      </c>
      <c r="DA41" s="261" t="s">
        <v>131</v>
      </c>
      <c r="DB41" s="256">
        <f t="shared" si="23"/>
        <v>95</v>
      </c>
      <c r="DC41" s="260" t="s">
        <v>4</v>
      </c>
      <c r="DD41" s="261" t="s">
        <v>131</v>
      </c>
    </row>
    <row r="42" spans="1:108" ht="16.5" thickBot="1" x14ac:dyDescent="0.25">
      <c r="A42" s="567"/>
      <c r="B42" s="257" t="s">
        <v>41</v>
      </c>
      <c r="C42" s="273" t="s">
        <v>192</v>
      </c>
      <c r="D42" s="288" t="s">
        <v>179</v>
      </c>
      <c r="E42" s="268" t="s">
        <v>4</v>
      </c>
      <c r="F42" s="268" t="s">
        <v>4</v>
      </c>
      <c r="G42" s="270">
        <v>67</v>
      </c>
      <c r="H42" s="271" t="s">
        <v>4</v>
      </c>
      <c r="I42" s="266" t="s">
        <v>130</v>
      </c>
      <c r="J42" s="270">
        <f t="shared" si="24"/>
        <v>80</v>
      </c>
      <c r="K42" s="271" t="s">
        <v>4</v>
      </c>
      <c r="L42" s="266" t="s">
        <v>130</v>
      </c>
      <c r="M42" s="270">
        <f t="shared" si="34"/>
        <v>81</v>
      </c>
      <c r="N42" s="271" t="s">
        <v>4</v>
      </c>
      <c r="O42" s="266" t="s">
        <v>130</v>
      </c>
      <c r="P42" s="270">
        <f t="shared" si="25"/>
        <v>94</v>
      </c>
      <c r="Q42" s="271" t="s">
        <v>4</v>
      </c>
      <c r="R42" s="266" t="s">
        <v>130</v>
      </c>
      <c r="S42" s="270">
        <v>67</v>
      </c>
      <c r="T42" s="271" t="s">
        <v>4</v>
      </c>
      <c r="U42" s="266" t="s">
        <v>130</v>
      </c>
      <c r="V42" s="270">
        <f t="shared" si="26"/>
        <v>80</v>
      </c>
      <c r="W42" s="271" t="s">
        <v>4</v>
      </c>
      <c r="X42" s="266" t="s">
        <v>130</v>
      </c>
      <c r="Y42" s="270">
        <f t="shared" si="35"/>
        <v>81</v>
      </c>
      <c r="Z42" s="271" t="s">
        <v>4</v>
      </c>
      <c r="AA42" s="266" t="s">
        <v>130</v>
      </c>
      <c r="AB42" s="270">
        <f t="shared" si="27"/>
        <v>94</v>
      </c>
      <c r="AC42" s="271" t="s">
        <v>4</v>
      </c>
      <c r="AD42" s="266" t="s">
        <v>130</v>
      </c>
      <c r="AE42" s="268" t="s">
        <v>4</v>
      </c>
      <c r="AF42" s="268" t="s">
        <v>4</v>
      </c>
      <c r="AG42" s="270">
        <v>68</v>
      </c>
      <c r="AH42" s="271" t="s">
        <v>4</v>
      </c>
      <c r="AI42" s="266" t="s">
        <v>130</v>
      </c>
      <c r="AJ42" s="270">
        <f t="shared" si="28"/>
        <v>81</v>
      </c>
      <c r="AK42" s="271" t="s">
        <v>4</v>
      </c>
      <c r="AL42" s="266" t="s">
        <v>130</v>
      </c>
      <c r="AM42" s="270">
        <f t="shared" si="36"/>
        <v>81</v>
      </c>
      <c r="AN42" s="271" t="s">
        <v>4</v>
      </c>
      <c r="AO42" s="266" t="s">
        <v>130</v>
      </c>
      <c r="AP42" s="270">
        <f t="shared" si="29"/>
        <v>94</v>
      </c>
      <c r="AQ42" s="271" t="s">
        <v>4</v>
      </c>
      <c r="AR42" s="266" t="s">
        <v>130</v>
      </c>
      <c r="AS42" s="270">
        <v>68</v>
      </c>
      <c r="AT42" s="271" t="s">
        <v>4</v>
      </c>
      <c r="AU42" s="266" t="s">
        <v>130</v>
      </c>
      <c r="AV42" s="270">
        <f t="shared" si="30"/>
        <v>81</v>
      </c>
      <c r="AW42" s="271" t="s">
        <v>4</v>
      </c>
      <c r="AX42" s="266" t="s">
        <v>130</v>
      </c>
      <c r="AY42" s="270">
        <f>AS42+13</f>
        <v>81</v>
      </c>
      <c r="AZ42" s="271" t="s">
        <v>4</v>
      </c>
      <c r="BA42" s="266" t="s">
        <v>130</v>
      </c>
      <c r="BB42" s="270">
        <f t="shared" si="31"/>
        <v>94</v>
      </c>
      <c r="BC42" s="271" t="s">
        <v>4</v>
      </c>
      <c r="BD42" s="266" t="s">
        <v>130</v>
      </c>
      <c r="BE42" s="268" t="s">
        <v>4</v>
      </c>
      <c r="BF42" s="268" t="s">
        <v>4</v>
      </c>
      <c r="BG42" s="270">
        <v>73</v>
      </c>
      <c r="BH42" s="271" t="s">
        <v>4</v>
      </c>
      <c r="BI42" s="266" t="s">
        <v>130</v>
      </c>
      <c r="BJ42" s="270">
        <f t="shared" si="12"/>
        <v>86</v>
      </c>
      <c r="BK42" s="271" t="s">
        <v>4</v>
      </c>
      <c r="BL42" s="266" t="s">
        <v>130</v>
      </c>
      <c r="BM42" s="270">
        <f>BG42+13</f>
        <v>86</v>
      </c>
      <c r="BN42" s="271" t="s">
        <v>4</v>
      </c>
      <c r="BO42" s="266" t="s">
        <v>130</v>
      </c>
      <c r="BP42" s="270">
        <f t="shared" si="14"/>
        <v>99</v>
      </c>
      <c r="BQ42" s="271" t="s">
        <v>4</v>
      </c>
      <c r="BR42" s="266" t="s">
        <v>130</v>
      </c>
      <c r="BS42" s="270">
        <v>73</v>
      </c>
      <c r="BT42" s="271" t="s">
        <v>4</v>
      </c>
      <c r="BU42" s="266" t="s">
        <v>130</v>
      </c>
      <c r="BV42" s="270">
        <f t="shared" si="15"/>
        <v>86</v>
      </c>
      <c r="BW42" s="271" t="s">
        <v>4</v>
      </c>
      <c r="BX42" s="266" t="s">
        <v>130</v>
      </c>
      <c r="BY42" s="270">
        <f>BS42+13</f>
        <v>86</v>
      </c>
      <c r="BZ42" s="271" t="s">
        <v>4</v>
      </c>
      <c r="CA42" s="266" t="s">
        <v>130</v>
      </c>
      <c r="CB42" s="270">
        <f t="shared" si="17"/>
        <v>99</v>
      </c>
      <c r="CC42" s="271" t="s">
        <v>4</v>
      </c>
      <c r="CD42" s="266" t="s">
        <v>130</v>
      </c>
      <c r="CE42" s="268" t="s">
        <v>4</v>
      </c>
      <c r="CF42" s="268" t="s">
        <v>4</v>
      </c>
      <c r="CG42" s="270">
        <v>69</v>
      </c>
      <c r="CH42" s="271" t="s">
        <v>4</v>
      </c>
      <c r="CI42" s="266" t="s">
        <v>130</v>
      </c>
      <c r="CJ42" s="270">
        <f t="shared" si="18"/>
        <v>82</v>
      </c>
      <c r="CK42" s="271" t="s">
        <v>4</v>
      </c>
      <c r="CL42" s="266" t="s">
        <v>130</v>
      </c>
      <c r="CM42" s="270">
        <f>CG42+13</f>
        <v>82</v>
      </c>
      <c r="CN42" s="271" t="s">
        <v>4</v>
      </c>
      <c r="CO42" s="266" t="s">
        <v>130</v>
      </c>
      <c r="CP42" s="270">
        <f t="shared" si="20"/>
        <v>95</v>
      </c>
      <c r="CQ42" s="271" t="s">
        <v>4</v>
      </c>
      <c r="CR42" s="266" t="s">
        <v>130</v>
      </c>
      <c r="CS42" s="270"/>
      <c r="CT42" s="271" t="s">
        <v>4</v>
      </c>
      <c r="CU42" s="266" t="s">
        <v>130</v>
      </c>
      <c r="CV42" s="270"/>
      <c r="CW42" s="271" t="s">
        <v>4</v>
      </c>
      <c r="CX42" s="266" t="s">
        <v>130</v>
      </c>
      <c r="CY42" s="270"/>
      <c r="CZ42" s="271" t="s">
        <v>4</v>
      </c>
      <c r="DA42" s="266" t="s">
        <v>130</v>
      </c>
      <c r="DB42" s="270"/>
      <c r="DC42" s="271" t="s">
        <v>4</v>
      </c>
      <c r="DD42" s="266" t="s">
        <v>130</v>
      </c>
    </row>
    <row r="43" spans="1:108" ht="16.5" thickBot="1" x14ac:dyDescent="0.25">
      <c r="A43" s="567"/>
      <c r="B43" s="257" t="s">
        <v>42</v>
      </c>
      <c r="C43" s="273" t="s">
        <v>100</v>
      </c>
      <c r="D43" s="288" t="s">
        <v>179</v>
      </c>
      <c r="E43" s="268" t="s">
        <v>4</v>
      </c>
      <c r="F43" s="268" t="s">
        <v>4</v>
      </c>
      <c r="G43" s="270">
        <v>67</v>
      </c>
      <c r="H43" s="271" t="s">
        <v>4</v>
      </c>
      <c r="I43" s="266" t="s">
        <v>132</v>
      </c>
      <c r="J43" s="270">
        <f t="shared" si="24"/>
        <v>80</v>
      </c>
      <c r="K43" s="271" t="s">
        <v>4</v>
      </c>
      <c r="L43" s="266" t="s">
        <v>132</v>
      </c>
      <c r="M43" s="270">
        <f>G43+14</f>
        <v>81</v>
      </c>
      <c r="N43" s="283">
        <v>5</v>
      </c>
      <c r="O43" s="284" t="s">
        <v>132</v>
      </c>
      <c r="P43" s="270">
        <f t="shared" si="25"/>
        <v>94</v>
      </c>
      <c r="Q43" s="283">
        <v>5</v>
      </c>
      <c r="R43" s="284" t="s">
        <v>132</v>
      </c>
      <c r="S43" s="270">
        <v>67</v>
      </c>
      <c r="T43" s="271" t="s">
        <v>4</v>
      </c>
      <c r="U43" s="266" t="s">
        <v>132</v>
      </c>
      <c r="V43" s="270">
        <f t="shared" si="26"/>
        <v>80</v>
      </c>
      <c r="W43" s="271" t="s">
        <v>4</v>
      </c>
      <c r="X43" s="266" t="s">
        <v>132</v>
      </c>
      <c r="Y43" s="270">
        <f>S43+14</f>
        <v>81</v>
      </c>
      <c r="Z43" s="283">
        <v>5</v>
      </c>
      <c r="AA43" s="284" t="s">
        <v>132</v>
      </c>
      <c r="AB43" s="270">
        <f t="shared" si="27"/>
        <v>94</v>
      </c>
      <c r="AC43" s="283">
        <v>5</v>
      </c>
      <c r="AD43" s="284" t="s">
        <v>132</v>
      </c>
      <c r="AE43" s="268" t="s">
        <v>4</v>
      </c>
      <c r="AF43" s="268" t="s">
        <v>4</v>
      </c>
      <c r="AG43" s="270">
        <v>68</v>
      </c>
      <c r="AH43" s="271" t="s">
        <v>4</v>
      </c>
      <c r="AI43" s="266" t="s">
        <v>132</v>
      </c>
      <c r="AJ43" s="270">
        <f t="shared" si="28"/>
        <v>81</v>
      </c>
      <c r="AK43" s="271" t="s">
        <v>4</v>
      </c>
      <c r="AL43" s="266" t="s">
        <v>132</v>
      </c>
      <c r="AM43" s="270">
        <f>AG43+13</f>
        <v>81</v>
      </c>
      <c r="AN43" s="283">
        <v>5</v>
      </c>
      <c r="AO43" s="284" t="s">
        <v>132</v>
      </c>
      <c r="AP43" s="270">
        <f t="shared" si="29"/>
        <v>94</v>
      </c>
      <c r="AQ43" s="283">
        <v>5</v>
      </c>
      <c r="AR43" s="284" t="s">
        <v>132</v>
      </c>
      <c r="AS43" s="270">
        <v>68</v>
      </c>
      <c r="AT43" s="271" t="s">
        <v>4</v>
      </c>
      <c r="AU43" s="266" t="s">
        <v>132</v>
      </c>
      <c r="AV43" s="270">
        <f t="shared" si="30"/>
        <v>81</v>
      </c>
      <c r="AW43" s="271" t="s">
        <v>4</v>
      </c>
      <c r="AX43" s="266" t="s">
        <v>132</v>
      </c>
      <c r="AY43" s="270">
        <f>AS43+13</f>
        <v>81</v>
      </c>
      <c r="AZ43" s="283">
        <v>5</v>
      </c>
      <c r="BA43" s="284" t="s">
        <v>132</v>
      </c>
      <c r="BB43" s="270">
        <f t="shared" si="31"/>
        <v>94</v>
      </c>
      <c r="BC43" s="283">
        <v>5</v>
      </c>
      <c r="BD43" s="284" t="s">
        <v>132</v>
      </c>
      <c r="BE43" s="268" t="s">
        <v>4</v>
      </c>
      <c r="BF43" s="268" t="s">
        <v>4</v>
      </c>
      <c r="BG43" s="270">
        <v>73</v>
      </c>
      <c r="BH43" s="271" t="s">
        <v>4</v>
      </c>
      <c r="BI43" s="266" t="s">
        <v>132</v>
      </c>
      <c r="BJ43" s="270">
        <f t="shared" si="12"/>
        <v>86</v>
      </c>
      <c r="BK43" s="271" t="s">
        <v>4</v>
      </c>
      <c r="BL43" s="266" t="s">
        <v>132</v>
      </c>
      <c r="BM43" s="270">
        <f>BG43+13</f>
        <v>86</v>
      </c>
      <c r="BN43" s="283">
        <v>5</v>
      </c>
      <c r="BO43" s="284" t="s">
        <v>132</v>
      </c>
      <c r="BP43" s="270">
        <f t="shared" si="14"/>
        <v>99</v>
      </c>
      <c r="BQ43" s="283">
        <v>5</v>
      </c>
      <c r="BR43" s="284" t="s">
        <v>132</v>
      </c>
      <c r="BS43" s="270">
        <v>73</v>
      </c>
      <c r="BT43" s="271" t="s">
        <v>4</v>
      </c>
      <c r="BU43" s="266" t="s">
        <v>132</v>
      </c>
      <c r="BV43" s="270">
        <f t="shared" si="15"/>
        <v>86</v>
      </c>
      <c r="BW43" s="271" t="s">
        <v>4</v>
      </c>
      <c r="BX43" s="266" t="s">
        <v>132</v>
      </c>
      <c r="BY43" s="270">
        <f>BS43+13</f>
        <v>86</v>
      </c>
      <c r="BZ43" s="283">
        <v>5</v>
      </c>
      <c r="CA43" s="284" t="s">
        <v>132</v>
      </c>
      <c r="CB43" s="270">
        <f t="shared" si="17"/>
        <v>99</v>
      </c>
      <c r="CC43" s="283">
        <v>5</v>
      </c>
      <c r="CD43" s="284" t="s">
        <v>132</v>
      </c>
      <c r="CE43" s="268" t="s">
        <v>4</v>
      </c>
      <c r="CF43" s="268" t="s">
        <v>4</v>
      </c>
      <c r="CG43" s="270">
        <v>69</v>
      </c>
      <c r="CH43" s="271" t="s">
        <v>4</v>
      </c>
      <c r="CI43" s="266" t="s">
        <v>132</v>
      </c>
      <c r="CJ43" s="270">
        <f t="shared" si="18"/>
        <v>82</v>
      </c>
      <c r="CK43" s="271" t="s">
        <v>4</v>
      </c>
      <c r="CL43" s="266" t="s">
        <v>132</v>
      </c>
      <c r="CM43" s="270">
        <f>CG43+13</f>
        <v>82</v>
      </c>
      <c r="CN43" s="283">
        <v>5</v>
      </c>
      <c r="CO43" s="284" t="s">
        <v>132</v>
      </c>
      <c r="CP43" s="270">
        <f t="shared" si="20"/>
        <v>95</v>
      </c>
      <c r="CQ43" s="283">
        <v>5</v>
      </c>
      <c r="CR43" s="284" t="s">
        <v>132</v>
      </c>
      <c r="CS43" s="270">
        <v>69</v>
      </c>
      <c r="CT43" s="271" t="s">
        <v>4</v>
      </c>
      <c r="CU43" s="266" t="s">
        <v>132</v>
      </c>
      <c r="CV43" s="270">
        <f t="shared" ref="CV43:CV70" si="38">CS43+13</f>
        <v>82</v>
      </c>
      <c r="CW43" s="271" t="s">
        <v>4</v>
      </c>
      <c r="CX43" s="266" t="s">
        <v>132</v>
      </c>
      <c r="CY43" s="270">
        <f>CS43+13</f>
        <v>82</v>
      </c>
      <c r="CZ43" s="283">
        <v>5</v>
      </c>
      <c r="DA43" s="284" t="s">
        <v>132</v>
      </c>
      <c r="DB43" s="270">
        <f t="shared" si="23"/>
        <v>95</v>
      </c>
      <c r="DC43" s="283">
        <v>5</v>
      </c>
      <c r="DD43" s="284" t="s">
        <v>132</v>
      </c>
    </row>
    <row r="44" spans="1:108" ht="16.5" thickBot="1" x14ac:dyDescent="0.25">
      <c r="A44" s="568"/>
      <c r="B44" s="257" t="s">
        <v>43</v>
      </c>
      <c r="C44" s="289" t="s">
        <v>206</v>
      </c>
      <c r="D44" s="290" t="s">
        <v>179</v>
      </c>
      <c r="E44" s="285" t="s">
        <v>4</v>
      </c>
      <c r="F44" s="285" t="s">
        <v>4</v>
      </c>
      <c r="G44" s="275">
        <v>67</v>
      </c>
      <c r="H44" s="276" t="s">
        <v>4</v>
      </c>
      <c r="I44" s="277" t="s">
        <v>130</v>
      </c>
      <c r="J44" s="270">
        <f t="shared" si="24"/>
        <v>80</v>
      </c>
      <c r="K44" s="276" t="s">
        <v>4</v>
      </c>
      <c r="L44" s="277" t="s">
        <v>130</v>
      </c>
      <c r="M44" s="275">
        <f>G44+9</f>
        <v>76</v>
      </c>
      <c r="N44" s="291">
        <v>60</v>
      </c>
      <c r="O44" s="292" t="s">
        <v>130</v>
      </c>
      <c r="P44" s="270">
        <f t="shared" si="25"/>
        <v>89</v>
      </c>
      <c r="Q44" s="291">
        <v>60</v>
      </c>
      <c r="R44" s="292" t="s">
        <v>130</v>
      </c>
      <c r="S44" s="275">
        <v>67</v>
      </c>
      <c r="T44" s="276" t="s">
        <v>4</v>
      </c>
      <c r="U44" s="277" t="s">
        <v>130</v>
      </c>
      <c r="V44" s="270">
        <f t="shared" si="26"/>
        <v>80</v>
      </c>
      <c r="W44" s="276" t="s">
        <v>4</v>
      </c>
      <c r="X44" s="277" t="s">
        <v>130</v>
      </c>
      <c r="Y44" s="275">
        <f>S44+9</f>
        <v>76</v>
      </c>
      <c r="Z44" s="291">
        <v>60</v>
      </c>
      <c r="AA44" s="292" t="s">
        <v>130</v>
      </c>
      <c r="AB44" s="270">
        <f t="shared" si="27"/>
        <v>89</v>
      </c>
      <c r="AC44" s="291">
        <v>60</v>
      </c>
      <c r="AD44" s="292" t="s">
        <v>130</v>
      </c>
      <c r="AE44" s="285" t="s">
        <v>4</v>
      </c>
      <c r="AF44" s="285" t="s">
        <v>4</v>
      </c>
      <c r="AG44" s="275">
        <v>68</v>
      </c>
      <c r="AH44" s="276" t="s">
        <v>4</v>
      </c>
      <c r="AI44" s="277" t="s">
        <v>130</v>
      </c>
      <c r="AJ44" s="270">
        <f t="shared" si="28"/>
        <v>81</v>
      </c>
      <c r="AK44" s="276" t="s">
        <v>4</v>
      </c>
      <c r="AL44" s="277" t="s">
        <v>130</v>
      </c>
      <c r="AM44" s="275">
        <f>AG44+8</f>
        <v>76</v>
      </c>
      <c r="AN44" s="291">
        <v>60</v>
      </c>
      <c r="AO44" s="292" t="s">
        <v>130</v>
      </c>
      <c r="AP44" s="275">
        <f t="shared" si="29"/>
        <v>89</v>
      </c>
      <c r="AQ44" s="291">
        <v>60</v>
      </c>
      <c r="AR44" s="292" t="s">
        <v>130</v>
      </c>
      <c r="AS44" s="275">
        <v>68</v>
      </c>
      <c r="AT44" s="276" t="s">
        <v>4</v>
      </c>
      <c r="AU44" s="277" t="s">
        <v>130</v>
      </c>
      <c r="AV44" s="270">
        <f t="shared" si="30"/>
        <v>81</v>
      </c>
      <c r="AW44" s="276" t="s">
        <v>4</v>
      </c>
      <c r="AX44" s="277" t="s">
        <v>130</v>
      </c>
      <c r="AY44" s="275">
        <f>AS44+8</f>
        <v>76</v>
      </c>
      <c r="AZ44" s="291">
        <v>60</v>
      </c>
      <c r="BA44" s="292" t="s">
        <v>130</v>
      </c>
      <c r="BB44" s="275">
        <f t="shared" si="31"/>
        <v>89</v>
      </c>
      <c r="BC44" s="291">
        <v>60</v>
      </c>
      <c r="BD44" s="292" t="s">
        <v>130</v>
      </c>
      <c r="BE44" s="285" t="s">
        <v>4</v>
      </c>
      <c r="BF44" s="285" t="s">
        <v>4</v>
      </c>
      <c r="BG44" s="275">
        <v>73</v>
      </c>
      <c r="BH44" s="276" t="s">
        <v>4</v>
      </c>
      <c r="BI44" s="277" t="s">
        <v>130</v>
      </c>
      <c r="BJ44" s="270">
        <f t="shared" si="12"/>
        <v>86</v>
      </c>
      <c r="BK44" s="276" t="s">
        <v>4</v>
      </c>
      <c r="BL44" s="277" t="s">
        <v>130</v>
      </c>
      <c r="BM44" s="275">
        <f>BG44+8</f>
        <v>81</v>
      </c>
      <c r="BN44" s="291">
        <v>60</v>
      </c>
      <c r="BO44" s="292" t="s">
        <v>130</v>
      </c>
      <c r="BP44" s="270">
        <f t="shared" si="14"/>
        <v>94</v>
      </c>
      <c r="BQ44" s="291">
        <v>60</v>
      </c>
      <c r="BR44" s="292" t="s">
        <v>130</v>
      </c>
      <c r="BS44" s="275">
        <v>73</v>
      </c>
      <c r="BT44" s="276" t="s">
        <v>4</v>
      </c>
      <c r="BU44" s="277" t="s">
        <v>130</v>
      </c>
      <c r="BV44" s="270">
        <f t="shared" si="15"/>
        <v>86</v>
      </c>
      <c r="BW44" s="276" t="s">
        <v>4</v>
      </c>
      <c r="BX44" s="277" t="s">
        <v>130</v>
      </c>
      <c r="BY44" s="275">
        <f>BS44+8</f>
        <v>81</v>
      </c>
      <c r="BZ44" s="291">
        <v>60</v>
      </c>
      <c r="CA44" s="292" t="s">
        <v>130</v>
      </c>
      <c r="CB44" s="270">
        <f t="shared" si="17"/>
        <v>94</v>
      </c>
      <c r="CC44" s="291">
        <v>60</v>
      </c>
      <c r="CD44" s="292" t="s">
        <v>130</v>
      </c>
      <c r="CE44" s="285" t="s">
        <v>4</v>
      </c>
      <c r="CF44" s="285" t="s">
        <v>4</v>
      </c>
      <c r="CG44" s="275">
        <v>69</v>
      </c>
      <c r="CH44" s="276" t="s">
        <v>4</v>
      </c>
      <c r="CI44" s="277" t="s">
        <v>130</v>
      </c>
      <c r="CJ44" s="275">
        <f t="shared" si="18"/>
        <v>82</v>
      </c>
      <c r="CK44" s="276" t="s">
        <v>4</v>
      </c>
      <c r="CL44" s="277" t="s">
        <v>130</v>
      </c>
      <c r="CM44" s="275">
        <f>CG44+8</f>
        <v>77</v>
      </c>
      <c r="CN44" s="291">
        <v>60</v>
      </c>
      <c r="CO44" s="292" t="s">
        <v>130</v>
      </c>
      <c r="CP44" s="275">
        <f t="shared" si="20"/>
        <v>90</v>
      </c>
      <c r="CQ44" s="291">
        <v>60</v>
      </c>
      <c r="CR44" s="292" t="s">
        <v>130</v>
      </c>
      <c r="CS44" s="275">
        <v>69</v>
      </c>
      <c r="CT44" s="276" t="s">
        <v>4</v>
      </c>
      <c r="CU44" s="277" t="s">
        <v>130</v>
      </c>
      <c r="CV44" s="275">
        <f t="shared" si="38"/>
        <v>82</v>
      </c>
      <c r="CW44" s="276" t="s">
        <v>4</v>
      </c>
      <c r="CX44" s="277" t="s">
        <v>130</v>
      </c>
      <c r="CY44" s="275">
        <f>CS44+8</f>
        <v>77</v>
      </c>
      <c r="CZ44" s="291">
        <v>60</v>
      </c>
      <c r="DA44" s="292" t="s">
        <v>130</v>
      </c>
      <c r="DB44" s="275">
        <f t="shared" si="23"/>
        <v>90</v>
      </c>
      <c r="DC44" s="291">
        <v>60</v>
      </c>
      <c r="DD44" s="292" t="s">
        <v>130</v>
      </c>
    </row>
    <row r="45" spans="1:108" ht="16.5" thickBot="1" x14ac:dyDescent="0.25">
      <c r="A45" s="566" t="s">
        <v>298</v>
      </c>
      <c r="B45" s="257" t="s">
        <v>44</v>
      </c>
      <c r="C45" s="258" t="s">
        <v>200</v>
      </c>
      <c r="D45" s="293" t="s">
        <v>201</v>
      </c>
      <c r="E45" s="293" t="s">
        <v>134</v>
      </c>
      <c r="F45" s="293" t="s">
        <v>4</v>
      </c>
      <c r="G45" s="294">
        <v>67</v>
      </c>
      <c r="H45" s="295">
        <v>3.2</v>
      </c>
      <c r="I45" s="296" t="s">
        <v>131</v>
      </c>
      <c r="J45" s="294">
        <f t="shared" si="24"/>
        <v>80</v>
      </c>
      <c r="K45" s="297">
        <v>3.6</v>
      </c>
      <c r="L45" s="298" t="s">
        <v>131</v>
      </c>
      <c r="M45" s="294">
        <f t="shared" ref="M45:M50" si="39">G45+9</f>
        <v>76</v>
      </c>
      <c r="N45" s="295">
        <v>3.2</v>
      </c>
      <c r="O45" s="296" t="s">
        <v>131</v>
      </c>
      <c r="P45" s="294">
        <f t="shared" si="25"/>
        <v>89</v>
      </c>
      <c r="Q45" s="297">
        <v>3.6</v>
      </c>
      <c r="R45" s="298" t="s">
        <v>131</v>
      </c>
      <c r="S45" s="294">
        <v>67</v>
      </c>
      <c r="T45" s="295">
        <v>3.2</v>
      </c>
      <c r="U45" s="296" t="s">
        <v>131</v>
      </c>
      <c r="V45" s="294">
        <f t="shared" si="26"/>
        <v>80</v>
      </c>
      <c r="W45" s="297">
        <v>3.6</v>
      </c>
      <c r="X45" s="298" t="s">
        <v>131</v>
      </c>
      <c r="Y45" s="294">
        <f t="shared" ref="Y45:Y50" si="40">S45+9</f>
        <v>76</v>
      </c>
      <c r="Z45" s="295">
        <v>3.2</v>
      </c>
      <c r="AA45" s="296" t="s">
        <v>131</v>
      </c>
      <c r="AB45" s="294">
        <f t="shared" si="27"/>
        <v>89</v>
      </c>
      <c r="AC45" s="297">
        <v>3.6</v>
      </c>
      <c r="AD45" s="298" t="s">
        <v>131</v>
      </c>
      <c r="AE45" s="293" t="s">
        <v>134</v>
      </c>
      <c r="AF45" s="293" t="s">
        <v>4</v>
      </c>
      <c r="AG45" s="294">
        <v>68</v>
      </c>
      <c r="AH45" s="295">
        <v>3.2</v>
      </c>
      <c r="AI45" s="296" t="s">
        <v>131</v>
      </c>
      <c r="AJ45" s="294">
        <f t="shared" si="28"/>
        <v>81</v>
      </c>
      <c r="AK45" s="297">
        <v>3.6</v>
      </c>
      <c r="AL45" s="298" t="s">
        <v>131</v>
      </c>
      <c r="AM45" s="294">
        <f t="shared" ref="AM45:AM73" si="41">AG45+7</f>
        <v>75</v>
      </c>
      <c r="AN45" s="295">
        <v>3.2</v>
      </c>
      <c r="AO45" s="296" t="s">
        <v>131</v>
      </c>
      <c r="AP45" s="294">
        <f t="shared" si="29"/>
        <v>88</v>
      </c>
      <c r="AQ45" s="297">
        <v>3.6</v>
      </c>
      <c r="AR45" s="298" t="s">
        <v>131</v>
      </c>
      <c r="AS45" s="294">
        <v>68</v>
      </c>
      <c r="AT45" s="295">
        <v>3.2</v>
      </c>
      <c r="AU45" s="296" t="s">
        <v>131</v>
      </c>
      <c r="AV45" s="294">
        <f t="shared" si="30"/>
        <v>81</v>
      </c>
      <c r="AW45" s="297">
        <v>3.6</v>
      </c>
      <c r="AX45" s="298" t="s">
        <v>131</v>
      </c>
      <c r="AY45" s="294">
        <f t="shared" ref="AY45:AY73" si="42">AS45+7</f>
        <v>75</v>
      </c>
      <c r="AZ45" s="295">
        <v>3.2</v>
      </c>
      <c r="BA45" s="296" t="s">
        <v>131</v>
      </c>
      <c r="BB45" s="294">
        <f t="shared" si="31"/>
        <v>88</v>
      </c>
      <c r="BC45" s="297">
        <v>3.6</v>
      </c>
      <c r="BD45" s="298" t="s">
        <v>131</v>
      </c>
      <c r="BE45" s="293" t="s">
        <v>134</v>
      </c>
      <c r="BF45" s="293" t="s">
        <v>4</v>
      </c>
      <c r="BG45" s="294">
        <v>73</v>
      </c>
      <c r="BH45" s="295">
        <v>3.6</v>
      </c>
      <c r="BI45" s="296" t="s">
        <v>131</v>
      </c>
      <c r="BJ45" s="294">
        <f t="shared" si="12"/>
        <v>86</v>
      </c>
      <c r="BK45" s="297">
        <v>4</v>
      </c>
      <c r="BL45" s="298" t="s">
        <v>131</v>
      </c>
      <c r="BM45" s="294">
        <f t="shared" ref="BM45:BM73" si="43">BG45+7</f>
        <v>80</v>
      </c>
      <c r="BN45" s="295">
        <v>3.6</v>
      </c>
      <c r="BO45" s="296" t="s">
        <v>131</v>
      </c>
      <c r="BP45" s="294">
        <f t="shared" si="14"/>
        <v>93</v>
      </c>
      <c r="BQ45" s="297">
        <v>4</v>
      </c>
      <c r="BR45" s="298" t="s">
        <v>131</v>
      </c>
      <c r="BS45" s="294">
        <v>73</v>
      </c>
      <c r="BT45" s="295">
        <v>3.6</v>
      </c>
      <c r="BU45" s="296" t="s">
        <v>131</v>
      </c>
      <c r="BV45" s="294">
        <f t="shared" si="15"/>
        <v>86</v>
      </c>
      <c r="BW45" s="297">
        <v>4</v>
      </c>
      <c r="BX45" s="298" t="s">
        <v>131</v>
      </c>
      <c r="BY45" s="294">
        <f t="shared" ref="BY45:BY73" si="44">BS45+7</f>
        <v>80</v>
      </c>
      <c r="BZ45" s="295">
        <v>3.6</v>
      </c>
      <c r="CA45" s="296" t="s">
        <v>131</v>
      </c>
      <c r="CB45" s="294">
        <f t="shared" si="17"/>
        <v>93</v>
      </c>
      <c r="CC45" s="297">
        <v>4</v>
      </c>
      <c r="CD45" s="298" t="s">
        <v>131</v>
      </c>
      <c r="CE45" s="293" t="s">
        <v>134</v>
      </c>
      <c r="CF45" s="293" t="s">
        <v>4</v>
      </c>
      <c r="CG45" s="294">
        <v>69</v>
      </c>
      <c r="CH45" s="295">
        <v>3.6</v>
      </c>
      <c r="CI45" s="296" t="s">
        <v>131</v>
      </c>
      <c r="CJ45" s="294">
        <f t="shared" si="18"/>
        <v>82</v>
      </c>
      <c r="CK45" s="297">
        <v>4</v>
      </c>
      <c r="CL45" s="298" t="s">
        <v>131</v>
      </c>
      <c r="CM45" s="294">
        <f t="shared" ref="CM45:CM73" si="45">CG45+7</f>
        <v>76</v>
      </c>
      <c r="CN45" s="295">
        <v>3.6</v>
      </c>
      <c r="CO45" s="296" t="s">
        <v>131</v>
      </c>
      <c r="CP45" s="294">
        <f t="shared" si="20"/>
        <v>89</v>
      </c>
      <c r="CQ45" s="297">
        <v>4</v>
      </c>
      <c r="CR45" s="298" t="s">
        <v>131</v>
      </c>
      <c r="CS45" s="294">
        <v>69</v>
      </c>
      <c r="CT45" s="295">
        <v>3.6</v>
      </c>
      <c r="CU45" s="296" t="s">
        <v>131</v>
      </c>
      <c r="CV45" s="294">
        <f t="shared" si="38"/>
        <v>82</v>
      </c>
      <c r="CW45" s="297">
        <v>4</v>
      </c>
      <c r="CX45" s="298" t="s">
        <v>131</v>
      </c>
      <c r="CY45" s="294">
        <f t="shared" ref="CY45:CY73" si="46">CS45+7</f>
        <v>76</v>
      </c>
      <c r="CZ45" s="295">
        <v>3.6</v>
      </c>
      <c r="DA45" s="296" t="s">
        <v>131</v>
      </c>
      <c r="DB45" s="294">
        <f t="shared" si="23"/>
        <v>89</v>
      </c>
      <c r="DC45" s="297">
        <v>4</v>
      </c>
      <c r="DD45" s="298" t="s">
        <v>131</v>
      </c>
    </row>
    <row r="46" spans="1:108" ht="16.5" thickBot="1" x14ac:dyDescent="0.25">
      <c r="A46" s="567"/>
      <c r="B46" s="257" t="s">
        <v>46</v>
      </c>
      <c r="C46" s="267" t="s">
        <v>192</v>
      </c>
      <c r="D46" s="299" t="s">
        <v>179</v>
      </c>
      <c r="E46" s="299" t="s">
        <v>4</v>
      </c>
      <c r="F46" s="299" t="s">
        <v>4</v>
      </c>
      <c r="G46" s="300">
        <v>66</v>
      </c>
      <c r="H46" s="301">
        <v>90</v>
      </c>
      <c r="I46" s="302" t="s">
        <v>130</v>
      </c>
      <c r="J46" s="300">
        <f t="shared" si="24"/>
        <v>79</v>
      </c>
      <c r="K46" s="301">
        <v>90</v>
      </c>
      <c r="L46" s="302" t="s">
        <v>130</v>
      </c>
      <c r="M46" s="300">
        <f t="shared" si="39"/>
        <v>75</v>
      </c>
      <c r="N46" s="301">
        <v>90</v>
      </c>
      <c r="O46" s="302" t="s">
        <v>130</v>
      </c>
      <c r="P46" s="300">
        <f t="shared" si="25"/>
        <v>88</v>
      </c>
      <c r="Q46" s="301">
        <v>90</v>
      </c>
      <c r="R46" s="302" t="s">
        <v>130</v>
      </c>
      <c r="S46" s="300">
        <v>66</v>
      </c>
      <c r="T46" s="301">
        <v>90</v>
      </c>
      <c r="U46" s="302" t="s">
        <v>130</v>
      </c>
      <c r="V46" s="300">
        <f t="shared" si="26"/>
        <v>79</v>
      </c>
      <c r="W46" s="301">
        <v>90</v>
      </c>
      <c r="X46" s="302" t="s">
        <v>130</v>
      </c>
      <c r="Y46" s="300">
        <f t="shared" si="40"/>
        <v>75</v>
      </c>
      <c r="Z46" s="301">
        <v>90</v>
      </c>
      <c r="AA46" s="302" t="s">
        <v>130</v>
      </c>
      <c r="AB46" s="300">
        <f t="shared" si="27"/>
        <v>88</v>
      </c>
      <c r="AC46" s="301">
        <v>90</v>
      </c>
      <c r="AD46" s="302" t="s">
        <v>130</v>
      </c>
      <c r="AE46" s="299" t="s">
        <v>4</v>
      </c>
      <c r="AF46" s="299" t="s">
        <v>4</v>
      </c>
      <c r="AG46" s="300">
        <v>67</v>
      </c>
      <c r="AH46" s="301">
        <v>90</v>
      </c>
      <c r="AI46" s="302" t="s">
        <v>130</v>
      </c>
      <c r="AJ46" s="300">
        <f t="shared" si="28"/>
        <v>80</v>
      </c>
      <c r="AK46" s="301">
        <v>90</v>
      </c>
      <c r="AL46" s="302" t="s">
        <v>130</v>
      </c>
      <c r="AM46" s="300">
        <f t="shared" si="41"/>
        <v>74</v>
      </c>
      <c r="AN46" s="301">
        <v>90</v>
      </c>
      <c r="AO46" s="302" t="s">
        <v>130</v>
      </c>
      <c r="AP46" s="300">
        <f t="shared" si="29"/>
        <v>87</v>
      </c>
      <c r="AQ46" s="301">
        <v>90</v>
      </c>
      <c r="AR46" s="302" t="s">
        <v>130</v>
      </c>
      <c r="AS46" s="300">
        <v>67</v>
      </c>
      <c r="AT46" s="301">
        <v>90</v>
      </c>
      <c r="AU46" s="302" t="s">
        <v>130</v>
      </c>
      <c r="AV46" s="300">
        <f t="shared" si="30"/>
        <v>80</v>
      </c>
      <c r="AW46" s="301">
        <v>90</v>
      </c>
      <c r="AX46" s="302" t="s">
        <v>130</v>
      </c>
      <c r="AY46" s="300">
        <f t="shared" si="42"/>
        <v>74</v>
      </c>
      <c r="AZ46" s="301">
        <v>90</v>
      </c>
      <c r="BA46" s="302" t="s">
        <v>130</v>
      </c>
      <c r="BB46" s="300">
        <f t="shared" si="31"/>
        <v>87</v>
      </c>
      <c r="BC46" s="301">
        <v>90</v>
      </c>
      <c r="BD46" s="302" t="s">
        <v>130</v>
      </c>
      <c r="BE46" s="299" t="s">
        <v>4</v>
      </c>
      <c r="BF46" s="299" t="s">
        <v>4</v>
      </c>
      <c r="BG46" s="300">
        <v>72</v>
      </c>
      <c r="BH46" s="301">
        <v>90</v>
      </c>
      <c r="BI46" s="302" t="s">
        <v>130</v>
      </c>
      <c r="BJ46" s="300">
        <f t="shared" si="12"/>
        <v>85</v>
      </c>
      <c r="BK46" s="301">
        <v>90</v>
      </c>
      <c r="BL46" s="302" t="s">
        <v>130</v>
      </c>
      <c r="BM46" s="300">
        <f t="shared" si="43"/>
        <v>79</v>
      </c>
      <c r="BN46" s="301">
        <v>90</v>
      </c>
      <c r="BO46" s="302" t="s">
        <v>130</v>
      </c>
      <c r="BP46" s="300">
        <f t="shared" si="14"/>
        <v>92</v>
      </c>
      <c r="BQ46" s="301">
        <v>90</v>
      </c>
      <c r="BR46" s="302" t="s">
        <v>130</v>
      </c>
      <c r="BS46" s="300">
        <v>72</v>
      </c>
      <c r="BT46" s="301">
        <v>90</v>
      </c>
      <c r="BU46" s="302" t="s">
        <v>130</v>
      </c>
      <c r="BV46" s="300">
        <f t="shared" si="15"/>
        <v>85</v>
      </c>
      <c r="BW46" s="301">
        <v>90</v>
      </c>
      <c r="BX46" s="302" t="s">
        <v>130</v>
      </c>
      <c r="BY46" s="300">
        <f t="shared" si="44"/>
        <v>79</v>
      </c>
      <c r="BZ46" s="301">
        <v>90</v>
      </c>
      <c r="CA46" s="302" t="s">
        <v>130</v>
      </c>
      <c r="CB46" s="300">
        <f t="shared" si="17"/>
        <v>92</v>
      </c>
      <c r="CC46" s="301">
        <v>90</v>
      </c>
      <c r="CD46" s="302" t="s">
        <v>130</v>
      </c>
      <c r="CE46" s="299" t="s">
        <v>4</v>
      </c>
      <c r="CF46" s="299" t="s">
        <v>4</v>
      </c>
      <c r="CG46" s="300">
        <v>68</v>
      </c>
      <c r="CH46" s="301">
        <v>90</v>
      </c>
      <c r="CI46" s="302" t="s">
        <v>130</v>
      </c>
      <c r="CJ46" s="300">
        <f t="shared" si="18"/>
        <v>81</v>
      </c>
      <c r="CK46" s="301">
        <v>90</v>
      </c>
      <c r="CL46" s="302" t="s">
        <v>130</v>
      </c>
      <c r="CM46" s="300">
        <f t="shared" si="45"/>
        <v>75</v>
      </c>
      <c r="CN46" s="301">
        <v>90</v>
      </c>
      <c r="CO46" s="302" t="s">
        <v>130</v>
      </c>
      <c r="CP46" s="300">
        <f t="shared" si="20"/>
        <v>88</v>
      </c>
      <c r="CQ46" s="301">
        <v>90</v>
      </c>
      <c r="CR46" s="302" t="s">
        <v>130</v>
      </c>
      <c r="CS46" s="300">
        <v>68</v>
      </c>
      <c r="CT46" s="301">
        <v>90</v>
      </c>
      <c r="CU46" s="302" t="s">
        <v>130</v>
      </c>
      <c r="CV46" s="300">
        <f t="shared" si="38"/>
        <v>81</v>
      </c>
      <c r="CW46" s="301">
        <v>90</v>
      </c>
      <c r="CX46" s="302" t="s">
        <v>130</v>
      </c>
      <c r="CY46" s="300">
        <f t="shared" si="46"/>
        <v>75</v>
      </c>
      <c r="CZ46" s="301">
        <v>90</v>
      </c>
      <c r="DA46" s="302" t="s">
        <v>130</v>
      </c>
      <c r="DB46" s="300">
        <f t="shared" si="23"/>
        <v>88</v>
      </c>
      <c r="DC46" s="301">
        <v>90</v>
      </c>
      <c r="DD46" s="302" t="s">
        <v>130</v>
      </c>
    </row>
    <row r="47" spans="1:108" s="305" customFormat="1" ht="16.5" thickBot="1" x14ac:dyDescent="0.25">
      <c r="A47" s="567"/>
      <c r="B47" s="257" t="s">
        <v>47</v>
      </c>
      <c r="C47" s="262" t="s">
        <v>202</v>
      </c>
      <c r="D47" s="303" t="s">
        <v>179</v>
      </c>
      <c r="E47" s="303" t="s">
        <v>134</v>
      </c>
      <c r="F47" s="303" t="s">
        <v>141</v>
      </c>
      <c r="G47" s="300">
        <v>65</v>
      </c>
      <c r="H47" s="301">
        <v>30</v>
      </c>
      <c r="I47" s="304" t="s">
        <v>130</v>
      </c>
      <c r="J47" s="300">
        <f t="shared" si="24"/>
        <v>78</v>
      </c>
      <c r="K47" s="301">
        <v>30</v>
      </c>
      <c r="L47" s="304" t="s">
        <v>130</v>
      </c>
      <c r="M47" s="300">
        <f t="shared" si="39"/>
        <v>74</v>
      </c>
      <c r="N47" s="301">
        <v>30</v>
      </c>
      <c r="O47" s="304" t="s">
        <v>130</v>
      </c>
      <c r="P47" s="300">
        <f t="shared" si="25"/>
        <v>87</v>
      </c>
      <c r="Q47" s="301">
        <v>30</v>
      </c>
      <c r="R47" s="304" t="s">
        <v>130</v>
      </c>
      <c r="S47" s="300">
        <v>65</v>
      </c>
      <c r="T47" s="301">
        <v>30</v>
      </c>
      <c r="U47" s="304" t="s">
        <v>130</v>
      </c>
      <c r="V47" s="300">
        <f t="shared" si="26"/>
        <v>78</v>
      </c>
      <c r="W47" s="301">
        <v>30</v>
      </c>
      <c r="X47" s="304" t="s">
        <v>130</v>
      </c>
      <c r="Y47" s="300">
        <f t="shared" si="40"/>
        <v>74</v>
      </c>
      <c r="Z47" s="301">
        <v>30</v>
      </c>
      <c r="AA47" s="304" t="s">
        <v>130</v>
      </c>
      <c r="AB47" s="300">
        <f t="shared" si="27"/>
        <v>87</v>
      </c>
      <c r="AC47" s="301">
        <v>30</v>
      </c>
      <c r="AD47" s="304" t="s">
        <v>130</v>
      </c>
      <c r="AE47" s="303" t="s">
        <v>134</v>
      </c>
      <c r="AF47" s="303" t="s">
        <v>141</v>
      </c>
      <c r="AG47" s="300">
        <v>66</v>
      </c>
      <c r="AH47" s="301">
        <v>30</v>
      </c>
      <c r="AI47" s="304" t="s">
        <v>130</v>
      </c>
      <c r="AJ47" s="300">
        <f t="shared" si="28"/>
        <v>79</v>
      </c>
      <c r="AK47" s="301">
        <v>30</v>
      </c>
      <c r="AL47" s="304" t="s">
        <v>130</v>
      </c>
      <c r="AM47" s="300">
        <f t="shared" si="41"/>
        <v>73</v>
      </c>
      <c r="AN47" s="301">
        <v>30</v>
      </c>
      <c r="AO47" s="304" t="s">
        <v>130</v>
      </c>
      <c r="AP47" s="300">
        <f t="shared" si="29"/>
        <v>86</v>
      </c>
      <c r="AQ47" s="301">
        <v>30</v>
      </c>
      <c r="AR47" s="304" t="s">
        <v>130</v>
      </c>
      <c r="AS47" s="300">
        <v>66</v>
      </c>
      <c r="AT47" s="301">
        <v>30</v>
      </c>
      <c r="AU47" s="304" t="s">
        <v>130</v>
      </c>
      <c r="AV47" s="300">
        <f t="shared" si="30"/>
        <v>79</v>
      </c>
      <c r="AW47" s="301">
        <v>30</v>
      </c>
      <c r="AX47" s="304" t="s">
        <v>130</v>
      </c>
      <c r="AY47" s="300">
        <f t="shared" si="42"/>
        <v>73</v>
      </c>
      <c r="AZ47" s="301">
        <v>30</v>
      </c>
      <c r="BA47" s="304" t="s">
        <v>130</v>
      </c>
      <c r="BB47" s="300">
        <f t="shared" si="31"/>
        <v>86</v>
      </c>
      <c r="BC47" s="301">
        <v>30</v>
      </c>
      <c r="BD47" s="304" t="s">
        <v>130</v>
      </c>
      <c r="BE47" s="303" t="s">
        <v>134</v>
      </c>
      <c r="BF47" s="303" t="s">
        <v>141</v>
      </c>
      <c r="BG47" s="300">
        <v>71</v>
      </c>
      <c r="BH47" s="301">
        <v>30</v>
      </c>
      <c r="BI47" s="304" t="s">
        <v>130</v>
      </c>
      <c r="BJ47" s="300">
        <f t="shared" si="12"/>
        <v>84</v>
      </c>
      <c r="BK47" s="301">
        <v>30</v>
      </c>
      <c r="BL47" s="304" t="s">
        <v>130</v>
      </c>
      <c r="BM47" s="300">
        <f t="shared" si="43"/>
        <v>78</v>
      </c>
      <c r="BN47" s="301">
        <v>30</v>
      </c>
      <c r="BO47" s="304" t="s">
        <v>130</v>
      </c>
      <c r="BP47" s="300">
        <f t="shared" si="14"/>
        <v>91</v>
      </c>
      <c r="BQ47" s="301">
        <v>30</v>
      </c>
      <c r="BR47" s="304" t="s">
        <v>130</v>
      </c>
      <c r="BS47" s="300">
        <v>71</v>
      </c>
      <c r="BT47" s="301">
        <v>30</v>
      </c>
      <c r="BU47" s="304" t="s">
        <v>130</v>
      </c>
      <c r="BV47" s="300">
        <f t="shared" si="15"/>
        <v>84</v>
      </c>
      <c r="BW47" s="301">
        <v>30</v>
      </c>
      <c r="BX47" s="304" t="s">
        <v>130</v>
      </c>
      <c r="BY47" s="300">
        <f t="shared" si="44"/>
        <v>78</v>
      </c>
      <c r="BZ47" s="301">
        <v>30</v>
      </c>
      <c r="CA47" s="304" t="s">
        <v>130</v>
      </c>
      <c r="CB47" s="300">
        <f t="shared" si="17"/>
        <v>91</v>
      </c>
      <c r="CC47" s="301">
        <v>30</v>
      </c>
      <c r="CD47" s="304" t="s">
        <v>130</v>
      </c>
      <c r="CE47" s="303" t="s">
        <v>134</v>
      </c>
      <c r="CF47" s="303" t="s">
        <v>141</v>
      </c>
      <c r="CG47" s="300">
        <v>67</v>
      </c>
      <c r="CH47" s="301">
        <v>30</v>
      </c>
      <c r="CI47" s="304" t="s">
        <v>130</v>
      </c>
      <c r="CJ47" s="300">
        <f t="shared" si="18"/>
        <v>80</v>
      </c>
      <c r="CK47" s="301">
        <v>30</v>
      </c>
      <c r="CL47" s="304" t="s">
        <v>130</v>
      </c>
      <c r="CM47" s="300">
        <f t="shared" si="45"/>
        <v>74</v>
      </c>
      <c r="CN47" s="301">
        <v>30</v>
      </c>
      <c r="CO47" s="304" t="s">
        <v>130</v>
      </c>
      <c r="CP47" s="300">
        <f t="shared" si="20"/>
        <v>87</v>
      </c>
      <c r="CQ47" s="301">
        <v>30</v>
      </c>
      <c r="CR47" s="304" t="s">
        <v>130</v>
      </c>
      <c r="CS47" s="300">
        <v>67</v>
      </c>
      <c r="CT47" s="301">
        <v>30</v>
      </c>
      <c r="CU47" s="304" t="s">
        <v>130</v>
      </c>
      <c r="CV47" s="300">
        <f t="shared" si="38"/>
        <v>80</v>
      </c>
      <c r="CW47" s="301">
        <v>30</v>
      </c>
      <c r="CX47" s="304" t="s">
        <v>130</v>
      </c>
      <c r="CY47" s="300">
        <f t="shared" si="46"/>
        <v>74</v>
      </c>
      <c r="CZ47" s="301">
        <v>30</v>
      </c>
      <c r="DA47" s="304" t="s">
        <v>130</v>
      </c>
      <c r="DB47" s="300">
        <f t="shared" si="23"/>
        <v>87</v>
      </c>
      <c r="DC47" s="301">
        <v>30</v>
      </c>
      <c r="DD47" s="304" t="s">
        <v>130</v>
      </c>
    </row>
    <row r="48" spans="1:108" ht="16.5" thickBot="1" x14ac:dyDescent="0.25">
      <c r="A48" s="567"/>
      <c r="B48" s="257" t="s">
        <v>48</v>
      </c>
      <c r="C48" s="262" t="s">
        <v>202</v>
      </c>
      <c r="D48" s="306" t="s">
        <v>179</v>
      </c>
      <c r="E48" s="306" t="s">
        <v>181</v>
      </c>
      <c r="F48" s="306" t="s">
        <v>141</v>
      </c>
      <c r="G48" s="300">
        <v>64</v>
      </c>
      <c r="H48" s="301">
        <v>4</v>
      </c>
      <c r="I48" s="302" t="s">
        <v>132</v>
      </c>
      <c r="J48" s="300">
        <f t="shared" si="24"/>
        <v>77</v>
      </c>
      <c r="K48" s="301">
        <v>4</v>
      </c>
      <c r="L48" s="302" t="s">
        <v>132</v>
      </c>
      <c r="M48" s="300">
        <f t="shared" si="39"/>
        <v>73</v>
      </c>
      <c r="N48" s="301">
        <v>4</v>
      </c>
      <c r="O48" s="302" t="s">
        <v>132</v>
      </c>
      <c r="P48" s="300">
        <f t="shared" si="25"/>
        <v>86</v>
      </c>
      <c r="Q48" s="301">
        <v>4</v>
      </c>
      <c r="R48" s="302" t="s">
        <v>132</v>
      </c>
      <c r="S48" s="300">
        <v>64</v>
      </c>
      <c r="T48" s="301">
        <v>4</v>
      </c>
      <c r="U48" s="302" t="s">
        <v>132</v>
      </c>
      <c r="V48" s="300">
        <f t="shared" si="26"/>
        <v>77</v>
      </c>
      <c r="W48" s="301">
        <v>4</v>
      </c>
      <c r="X48" s="302" t="s">
        <v>132</v>
      </c>
      <c r="Y48" s="300">
        <f t="shared" si="40"/>
        <v>73</v>
      </c>
      <c r="Z48" s="301">
        <v>4</v>
      </c>
      <c r="AA48" s="302" t="s">
        <v>132</v>
      </c>
      <c r="AB48" s="300">
        <f t="shared" si="27"/>
        <v>86</v>
      </c>
      <c r="AC48" s="301">
        <v>4</v>
      </c>
      <c r="AD48" s="302" t="s">
        <v>132</v>
      </c>
      <c r="AE48" s="306" t="s">
        <v>181</v>
      </c>
      <c r="AF48" s="306" t="s">
        <v>141</v>
      </c>
      <c r="AG48" s="300">
        <v>65</v>
      </c>
      <c r="AH48" s="301">
        <v>6</v>
      </c>
      <c r="AI48" s="302" t="s">
        <v>132</v>
      </c>
      <c r="AJ48" s="300">
        <f t="shared" si="28"/>
        <v>78</v>
      </c>
      <c r="AK48" s="301">
        <v>6</v>
      </c>
      <c r="AL48" s="302" t="s">
        <v>132</v>
      </c>
      <c r="AM48" s="300">
        <f t="shared" si="41"/>
        <v>72</v>
      </c>
      <c r="AN48" s="301">
        <v>4</v>
      </c>
      <c r="AO48" s="302" t="s">
        <v>132</v>
      </c>
      <c r="AP48" s="300">
        <f t="shared" si="29"/>
        <v>85</v>
      </c>
      <c r="AQ48" s="301">
        <v>4</v>
      </c>
      <c r="AR48" s="302" t="s">
        <v>132</v>
      </c>
      <c r="AS48" s="300">
        <v>65</v>
      </c>
      <c r="AT48" s="301">
        <v>6</v>
      </c>
      <c r="AU48" s="302" t="s">
        <v>132</v>
      </c>
      <c r="AV48" s="300">
        <f t="shared" si="30"/>
        <v>78</v>
      </c>
      <c r="AW48" s="301">
        <v>6</v>
      </c>
      <c r="AX48" s="302" t="s">
        <v>132</v>
      </c>
      <c r="AY48" s="300">
        <f t="shared" si="42"/>
        <v>72</v>
      </c>
      <c r="AZ48" s="301">
        <v>4</v>
      </c>
      <c r="BA48" s="302" t="s">
        <v>132</v>
      </c>
      <c r="BB48" s="300">
        <f t="shared" si="31"/>
        <v>85</v>
      </c>
      <c r="BC48" s="301">
        <v>4</v>
      </c>
      <c r="BD48" s="302" t="s">
        <v>132</v>
      </c>
      <c r="BE48" s="306" t="s">
        <v>181</v>
      </c>
      <c r="BF48" s="306" t="s">
        <v>140</v>
      </c>
      <c r="BG48" s="300">
        <v>71</v>
      </c>
      <c r="BH48" s="301">
        <v>6</v>
      </c>
      <c r="BI48" s="302" t="s">
        <v>132</v>
      </c>
      <c r="BJ48" s="300">
        <f t="shared" si="12"/>
        <v>84</v>
      </c>
      <c r="BK48" s="301">
        <v>6</v>
      </c>
      <c r="BL48" s="302" t="s">
        <v>132</v>
      </c>
      <c r="BM48" s="300">
        <f t="shared" si="43"/>
        <v>78</v>
      </c>
      <c r="BN48" s="301">
        <v>6</v>
      </c>
      <c r="BO48" s="302" t="s">
        <v>132</v>
      </c>
      <c r="BP48" s="300">
        <f t="shared" si="14"/>
        <v>91</v>
      </c>
      <c r="BQ48" s="301">
        <v>6</v>
      </c>
      <c r="BR48" s="302" t="s">
        <v>132</v>
      </c>
      <c r="BS48" s="300">
        <v>71</v>
      </c>
      <c r="BT48" s="301">
        <v>6</v>
      </c>
      <c r="BU48" s="302" t="s">
        <v>132</v>
      </c>
      <c r="BV48" s="300">
        <f t="shared" si="15"/>
        <v>84</v>
      </c>
      <c r="BW48" s="301">
        <v>6</v>
      </c>
      <c r="BX48" s="302" t="s">
        <v>132</v>
      </c>
      <c r="BY48" s="300">
        <f t="shared" si="44"/>
        <v>78</v>
      </c>
      <c r="BZ48" s="301">
        <v>6</v>
      </c>
      <c r="CA48" s="302" t="s">
        <v>132</v>
      </c>
      <c r="CB48" s="300">
        <f t="shared" si="17"/>
        <v>91</v>
      </c>
      <c r="CC48" s="301">
        <v>6</v>
      </c>
      <c r="CD48" s="302" t="s">
        <v>132</v>
      </c>
      <c r="CE48" s="306" t="s">
        <v>181</v>
      </c>
      <c r="CF48" s="306" t="s">
        <v>140</v>
      </c>
      <c r="CG48" s="300">
        <v>67</v>
      </c>
      <c r="CH48" s="301">
        <v>6</v>
      </c>
      <c r="CI48" s="302" t="s">
        <v>132</v>
      </c>
      <c r="CJ48" s="300">
        <f t="shared" si="18"/>
        <v>80</v>
      </c>
      <c r="CK48" s="301">
        <v>6</v>
      </c>
      <c r="CL48" s="302" t="s">
        <v>132</v>
      </c>
      <c r="CM48" s="300">
        <f t="shared" si="45"/>
        <v>74</v>
      </c>
      <c r="CN48" s="301">
        <v>6</v>
      </c>
      <c r="CO48" s="302" t="s">
        <v>132</v>
      </c>
      <c r="CP48" s="300">
        <f t="shared" si="20"/>
        <v>87</v>
      </c>
      <c r="CQ48" s="301">
        <v>6</v>
      </c>
      <c r="CR48" s="302" t="s">
        <v>132</v>
      </c>
      <c r="CS48" s="300">
        <v>67</v>
      </c>
      <c r="CT48" s="301">
        <v>6</v>
      </c>
      <c r="CU48" s="302" t="s">
        <v>132</v>
      </c>
      <c r="CV48" s="300">
        <f t="shared" si="38"/>
        <v>80</v>
      </c>
      <c r="CW48" s="301">
        <v>6</v>
      </c>
      <c r="CX48" s="302" t="s">
        <v>132</v>
      </c>
      <c r="CY48" s="300">
        <f t="shared" si="46"/>
        <v>74</v>
      </c>
      <c r="CZ48" s="301">
        <v>6</v>
      </c>
      <c r="DA48" s="302" t="s">
        <v>132</v>
      </c>
      <c r="DB48" s="300">
        <f t="shared" si="23"/>
        <v>87</v>
      </c>
      <c r="DC48" s="301">
        <v>6</v>
      </c>
      <c r="DD48" s="302" t="s">
        <v>132</v>
      </c>
    </row>
    <row r="49" spans="1:108" ht="16.5" thickBot="1" x14ac:dyDescent="0.25">
      <c r="A49" s="567"/>
      <c r="B49" s="257" t="s">
        <v>49</v>
      </c>
      <c r="C49" s="262" t="s">
        <v>202</v>
      </c>
      <c r="D49" s="306" t="s">
        <v>179</v>
      </c>
      <c r="E49" s="306" t="s">
        <v>4</v>
      </c>
      <c r="F49" s="306" t="s">
        <v>4</v>
      </c>
      <c r="G49" s="300">
        <v>60</v>
      </c>
      <c r="H49" s="301" t="s">
        <v>4</v>
      </c>
      <c r="I49" s="304" t="s">
        <v>130</v>
      </c>
      <c r="J49" s="300">
        <f t="shared" si="24"/>
        <v>73</v>
      </c>
      <c r="K49" s="301" t="s">
        <v>4</v>
      </c>
      <c r="L49" s="304" t="s">
        <v>130</v>
      </c>
      <c r="M49" s="300">
        <f t="shared" si="39"/>
        <v>69</v>
      </c>
      <c r="N49" s="301" t="s">
        <v>4</v>
      </c>
      <c r="O49" s="304" t="s">
        <v>130</v>
      </c>
      <c r="P49" s="300">
        <f t="shared" si="25"/>
        <v>82</v>
      </c>
      <c r="Q49" s="301" t="s">
        <v>4</v>
      </c>
      <c r="R49" s="304" t="s">
        <v>130</v>
      </c>
      <c r="S49" s="300">
        <v>60</v>
      </c>
      <c r="T49" s="301" t="s">
        <v>4</v>
      </c>
      <c r="U49" s="304" t="s">
        <v>130</v>
      </c>
      <c r="V49" s="300">
        <f t="shared" si="26"/>
        <v>73</v>
      </c>
      <c r="W49" s="301" t="s">
        <v>4</v>
      </c>
      <c r="X49" s="304" t="s">
        <v>130</v>
      </c>
      <c r="Y49" s="300">
        <f t="shared" si="40"/>
        <v>69</v>
      </c>
      <c r="Z49" s="301" t="s">
        <v>4</v>
      </c>
      <c r="AA49" s="304" t="s">
        <v>130</v>
      </c>
      <c r="AB49" s="300">
        <f t="shared" si="27"/>
        <v>82</v>
      </c>
      <c r="AC49" s="301" t="s">
        <v>4</v>
      </c>
      <c r="AD49" s="304" t="s">
        <v>130</v>
      </c>
      <c r="AE49" s="306" t="s">
        <v>4</v>
      </c>
      <c r="AF49" s="306" t="s">
        <v>4</v>
      </c>
      <c r="AG49" s="300">
        <v>59</v>
      </c>
      <c r="AH49" s="301" t="s">
        <v>4</v>
      </c>
      <c r="AI49" s="304" t="s">
        <v>130</v>
      </c>
      <c r="AJ49" s="300">
        <f t="shared" si="28"/>
        <v>72</v>
      </c>
      <c r="AK49" s="301" t="s">
        <v>4</v>
      </c>
      <c r="AL49" s="304" t="s">
        <v>130</v>
      </c>
      <c r="AM49" s="300">
        <f t="shared" si="41"/>
        <v>66</v>
      </c>
      <c r="AN49" s="301" t="s">
        <v>4</v>
      </c>
      <c r="AO49" s="304" t="s">
        <v>130</v>
      </c>
      <c r="AP49" s="300">
        <f t="shared" si="29"/>
        <v>79</v>
      </c>
      <c r="AQ49" s="301" t="s">
        <v>4</v>
      </c>
      <c r="AR49" s="304" t="s">
        <v>130</v>
      </c>
      <c r="AS49" s="300">
        <v>59</v>
      </c>
      <c r="AT49" s="301" t="s">
        <v>4</v>
      </c>
      <c r="AU49" s="304" t="s">
        <v>130</v>
      </c>
      <c r="AV49" s="300">
        <f t="shared" si="30"/>
        <v>72</v>
      </c>
      <c r="AW49" s="301" t="s">
        <v>4</v>
      </c>
      <c r="AX49" s="304" t="s">
        <v>130</v>
      </c>
      <c r="AY49" s="300">
        <f t="shared" si="42"/>
        <v>66</v>
      </c>
      <c r="AZ49" s="301" t="s">
        <v>4</v>
      </c>
      <c r="BA49" s="304" t="s">
        <v>130</v>
      </c>
      <c r="BB49" s="300">
        <f t="shared" si="31"/>
        <v>79</v>
      </c>
      <c r="BC49" s="301" t="s">
        <v>4</v>
      </c>
      <c r="BD49" s="304" t="s">
        <v>130</v>
      </c>
      <c r="BE49" s="306" t="s">
        <v>4</v>
      </c>
      <c r="BF49" s="306" t="s">
        <v>4</v>
      </c>
      <c r="BG49" s="300">
        <v>65</v>
      </c>
      <c r="BH49" s="301" t="s">
        <v>4</v>
      </c>
      <c r="BI49" s="304" t="s">
        <v>130</v>
      </c>
      <c r="BJ49" s="300">
        <f t="shared" si="12"/>
        <v>78</v>
      </c>
      <c r="BK49" s="301" t="s">
        <v>4</v>
      </c>
      <c r="BL49" s="304" t="s">
        <v>130</v>
      </c>
      <c r="BM49" s="300">
        <f t="shared" si="43"/>
        <v>72</v>
      </c>
      <c r="BN49" s="301" t="s">
        <v>4</v>
      </c>
      <c r="BO49" s="304" t="s">
        <v>130</v>
      </c>
      <c r="BP49" s="300">
        <f t="shared" si="14"/>
        <v>85</v>
      </c>
      <c r="BQ49" s="301" t="s">
        <v>4</v>
      </c>
      <c r="BR49" s="304" t="s">
        <v>130</v>
      </c>
      <c r="BS49" s="300">
        <v>65</v>
      </c>
      <c r="BT49" s="301" t="s">
        <v>4</v>
      </c>
      <c r="BU49" s="304" t="s">
        <v>130</v>
      </c>
      <c r="BV49" s="300">
        <f t="shared" si="15"/>
        <v>78</v>
      </c>
      <c r="BW49" s="301" t="s">
        <v>4</v>
      </c>
      <c r="BX49" s="304" t="s">
        <v>130</v>
      </c>
      <c r="BY49" s="300">
        <f t="shared" si="44"/>
        <v>72</v>
      </c>
      <c r="BZ49" s="301" t="s">
        <v>4</v>
      </c>
      <c r="CA49" s="304" t="s">
        <v>130</v>
      </c>
      <c r="CB49" s="300">
        <f t="shared" si="17"/>
        <v>85</v>
      </c>
      <c r="CC49" s="301" t="s">
        <v>4</v>
      </c>
      <c r="CD49" s="304" t="s">
        <v>130</v>
      </c>
      <c r="CE49" s="306" t="s">
        <v>4</v>
      </c>
      <c r="CF49" s="306" t="s">
        <v>4</v>
      </c>
      <c r="CG49" s="300">
        <v>61</v>
      </c>
      <c r="CH49" s="301" t="s">
        <v>4</v>
      </c>
      <c r="CI49" s="304" t="s">
        <v>130</v>
      </c>
      <c r="CJ49" s="300">
        <f t="shared" si="18"/>
        <v>74</v>
      </c>
      <c r="CK49" s="301" t="s">
        <v>4</v>
      </c>
      <c r="CL49" s="304" t="s">
        <v>130</v>
      </c>
      <c r="CM49" s="300">
        <f t="shared" si="45"/>
        <v>68</v>
      </c>
      <c r="CN49" s="301" t="s">
        <v>4</v>
      </c>
      <c r="CO49" s="304" t="s">
        <v>130</v>
      </c>
      <c r="CP49" s="300">
        <f t="shared" si="20"/>
        <v>81</v>
      </c>
      <c r="CQ49" s="301" t="s">
        <v>4</v>
      </c>
      <c r="CR49" s="304" t="s">
        <v>130</v>
      </c>
      <c r="CS49" s="300">
        <v>61</v>
      </c>
      <c r="CT49" s="301" t="s">
        <v>4</v>
      </c>
      <c r="CU49" s="304" t="s">
        <v>130</v>
      </c>
      <c r="CV49" s="300">
        <f t="shared" si="38"/>
        <v>74</v>
      </c>
      <c r="CW49" s="301" t="s">
        <v>4</v>
      </c>
      <c r="CX49" s="304" t="s">
        <v>130</v>
      </c>
      <c r="CY49" s="300">
        <f t="shared" si="46"/>
        <v>68</v>
      </c>
      <c r="CZ49" s="301" t="s">
        <v>4</v>
      </c>
      <c r="DA49" s="304" t="s">
        <v>130</v>
      </c>
      <c r="DB49" s="300">
        <f t="shared" si="23"/>
        <v>81</v>
      </c>
      <c r="DC49" s="301" t="s">
        <v>4</v>
      </c>
      <c r="DD49" s="304" t="s">
        <v>130</v>
      </c>
    </row>
    <row r="50" spans="1:108" ht="16.5" thickBot="1" x14ac:dyDescent="0.25">
      <c r="A50" s="567"/>
      <c r="B50" s="257" t="s">
        <v>50</v>
      </c>
      <c r="C50" s="262" t="s">
        <v>204</v>
      </c>
      <c r="D50" s="306" t="s">
        <v>179</v>
      </c>
      <c r="E50" s="306" t="s">
        <v>205</v>
      </c>
      <c r="F50" s="306" t="s">
        <v>135</v>
      </c>
      <c r="G50" s="300">
        <v>60</v>
      </c>
      <c r="H50" s="301" t="s">
        <v>4</v>
      </c>
      <c r="I50" s="302" t="s">
        <v>130</v>
      </c>
      <c r="J50" s="300">
        <f t="shared" si="24"/>
        <v>73</v>
      </c>
      <c r="K50" s="301" t="s">
        <v>4</v>
      </c>
      <c r="L50" s="302" t="s">
        <v>130</v>
      </c>
      <c r="M50" s="300">
        <f t="shared" si="39"/>
        <v>69</v>
      </c>
      <c r="N50" s="271" t="s">
        <v>4</v>
      </c>
      <c r="O50" s="266" t="s">
        <v>130</v>
      </c>
      <c r="P50" s="300">
        <f t="shared" si="25"/>
        <v>82</v>
      </c>
      <c r="Q50" s="307" t="s">
        <v>4</v>
      </c>
      <c r="R50" s="308" t="s">
        <v>130</v>
      </c>
      <c r="S50" s="300">
        <v>60</v>
      </c>
      <c r="T50" s="301" t="s">
        <v>4</v>
      </c>
      <c r="U50" s="302" t="s">
        <v>130</v>
      </c>
      <c r="V50" s="300">
        <f t="shared" si="26"/>
        <v>73</v>
      </c>
      <c r="W50" s="301" t="s">
        <v>4</v>
      </c>
      <c r="X50" s="302" t="s">
        <v>130</v>
      </c>
      <c r="Y50" s="300">
        <f t="shared" si="40"/>
        <v>69</v>
      </c>
      <c r="Z50" s="271" t="s">
        <v>4</v>
      </c>
      <c r="AA50" s="266" t="s">
        <v>130</v>
      </c>
      <c r="AB50" s="300">
        <f t="shared" si="27"/>
        <v>82</v>
      </c>
      <c r="AC50" s="307" t="s">
        <v>4</v>
      </c>
      <c r="AD50" s="308" t="s">
        <v>130</v>
      </c>
      <c r="AE50" s="306" t="s">
        <v>205</v>
      </c>
      <c r="AF50" s="306" t="s">
        <v>135</v>
      </c>
      <c r="AG50" s="300">
        <v>59</v>
      </c>
      <c r="AH50" s="301">
        <v>15</v>
      </c>
      <c r="AI50" s="302" t="s">
        <v>130</v>
      </c>
      <c r="AJ50" s="300">
        <f t="shared" si="28"/>
        <v>72</v>
      </c>
      <c r="AK50" s="301">
        <v>15</v>
      </c>
      <c r="AL50" s="302" t="s">
        <v>130</v>
      </c>
      <c r="AM50" s="300">
        <f t="shared" si="41"/>
        <v>66</v>
      </c>
      <c r="AN50" s="301">
        <v>15</v>
      </c>
      <c r="AO50" s="302" t="s">
        <v>130</v>
      </c>
      <c r="AP50" s="300">
        <f t="shared" si="29"/>
        <v>79</v>
      </c>
      <c r="AQ50" s="301">
        <v>15</v>
      </c>
      <c r="AR50" s="302" t="s">
        <v>130</v>
      </c>
      <c r="AS50" s="300">
        <v>59</v>
      </c>
      <c r="AT50" s="301">
        <v>15</v>
      </c>
      <c r="AU50" s="302" t="s">
        <v>130</v>
      </c>
      <c r="AV50" s="300">
        <f t="shared" si="30"/>
        <v>72</v>
      </c>
      <c r="AW50" s="301">
        <v>15</v>
      </c>
      <c r="AX50" s="302" t="s">
        <v>130</v>
      </c>
      <c r="AY50" s="300">
        <f t="shared" si="42"/>
        <v>66</v>
      </c>
      <c r="AZ50" s="301">
        <v>15</v>
      </c>
      <c r="BA50" s="302" t="s">
        <v>130</v>
      </c>
      <c r="BB50" s="300">
        <f t="shared" si="31"/>
        <v>79</v>
      </c>
      <c r="BC50" s="301">
        <v>15</v>
      </c>
      <c r="BD50" s="302" t="s">
        <v>130</v>
      </c>
      <c r="BE50" s="306" t="s">
        <v>205</v>
      </c>
      <c r="BF50" s="306" t="s">
        <v>135</v>
      </c>
      <c r="BG50" s="300">
        <v>65</v>
      </c>
      <c r="BH50" s="301">
        <v>15</v>
      </c>
      <c r="BI50" s="302" t="s">
        <v>130</v>
      </c>
      <c r="BJ50" s="300">
        <f t="shared" si="12"/>
        <v>78</v>
      </c>
      <c r="BK50" s="301">
        <v>15</v>
      </c>
      <c r="BL50" s="302" t="s">
        <v>130</v>
      </c>
      <c r="BM50" s="300">
        <f t="shared" si="43"/>
        <v>72</v>
      </c>
      <c r="BN50" s="301">
        <v>15</v>
      </c>
      <c r="BO50" s="302" t="s">
        <v>130</v>
      </c>
      <c r="BP50" s="300">
        <f t="shared" si="14"/>
        <v>85</v>
      </c>
      <c r="BQ50" s="301">
        <v>15</v>
      </c>
      <c r="BR50" s="302" t="s">
        <v>130</v>
      </c>
      <c r="BS50" s="300">
        <v>65</v>
      </c>
      <c r="BT50" s="301">
        <v>15</v>
      </c>
      <c r="BU50" s="302" t="s">
        <v>130</v>
      </c>
      <c r="BV50" s="300">
        <f t="shared" si="15"/>
        <v>78</v>
      </c>
      <c r="BW50" s="301">
        <v>15</v>
      </c>
      <c r="BX50" s="302" t="s">
        <v>130</v>
      </c>
      <c r="BY50" s="300">
        <f t="shared" si="44"/>
        <v>72</v>
      </c>
      <c r="BZ50" s="301">
        <v>15</v>
      </c>
      <c r="CA50" s="302" t="s">
        <v>130</v>
      </c>
      <c r="CB50" s="300">
        <f t="shared" si="17"/>
        <v>85</v>
      </c>
      <c r="CC50" s="301">
        <v>15</v>
      </c>
      <c r="CD50" s="302" t="s">
        <v>130</v>
      </c>
      <c r="CE50" s="306" t="s">
        <v>205</v>
      </c>
      <c r="CF50" s="306" t="s">
        <v>135</v>
      </c>
      <c r="CG50" s="300">
        <v>61</v>
      </c>
      <c r="CH50" s="301">
        <v>15</v>
      </c>
      <c r="CI50" s="302" t="s">
        <v>130</v>
      </c>
      <c r="CJ50" s="300">
        <f t="shared" si="18"/>
        <v>74</v>
      </c>
      <c r="CK50" s="301">
        <v>15</v>
      </c>
      <c r="CL50" s="302" t="s">
        <v>130</v>
      </c>
      <c r="CM50" s="300">
        <f t="shared" si="45"/>
        <v>68</v>
      </c>
      <c r="CN50" s="301">
        <v>15</v>
      </c>
      <c r="CO50" s="302" t="s">
        <v>130</v>
      </c>
      <c r="CP50" s="300">
        <f t="shared" si="20"/>
        <v>81</v>
      </c>
      <c r="CQ50" s="301">
        <v>15</v>
      </c>
      <c r="CR50" s="302" t="s">
        <v>130</v>
      </c>
      <c r="CS50" s="300">
        <v>61</v>
      </c>
      <c r="CT50" s="301">
        <v>15</v>
      </c>
      <c r="CU50" s="302" t="s">
        <v>130</v>
      </c>
      <c r="CV50" s="300">
        <f t="shared" si="38"/>
        <v>74</v>
      </c>
      <c r="CW50" s="301">
        <v>15</v>
      </c>
      <c r="CX50" s="302" t="s">
        <v>130</v>
      </c>
      <c r="CY50" s="300">
        <f t="shared" si="46"/>
        <v>68</v>
      </c>
      <c r="CZ50" s="301">
        <v>15</v>
      </c>
      <c r="DA50" s="302" t="s">
        <v>130</v>
      </c>
      <c r="DB50" s="300">
        <f t="shared" si="23"/>
        <v>81</v>
      </c>
      <c r="DC50" s="301">
        <v>15</v>
      </c>
      <c r="DD50" s="302" t="s">
        <v>130</v>
      </c>
    </row>
    <row r="51" spans="1:108" ht="16.5" thickBot="1" x14ac:dyDescent="0.25">
      <c r="A51" s="567"/>
      <c r="B51" s="257" t="s">
        <v>51</v>
      </c>
      <c r="C51" s="262" t="s">
        <v>206</v>
      </c>
      <c r="D51" s="309" t="s">
        <v>179</v>
      </c>
      <c r="E51" s="309" t="s">
        <v>205</v>
      </c>
      <c r="F51" s="309" t="s">
        <v>4</v>
      </c>
      <c r="G51" s="310">
        <v>60</v>
      </c>
      <c r="H51" s="311">
        <v>10</v>
      </c>
      <c r="I51" s="277" t="s">
        <v>130</v>
      </c>
      <c r="J51" s="310">
        <f t="shared" si="24"/>
        <v>73</v>
      </c>
      <c r="K51" s="311">
        <v>10</v>
      </c>
      <c r="L51" s="277" t="s">
        <v>130</v>
      </c>
      <c r="M51" s="310">
        <f>G51+9</f>
        <v>69</v>
      </c>
      <c r="N51" s="276" t="s">
        <v>4</v>
      </c>
      <c r="O51" s="277" t="s">
        <v>130</v>
      </c>
      <c r="P51" s="310">
        <f t="shared" si="25"/>
        <v>82</v>
      </c>
      <c r="Q51" s="312" t="s">
        <v>4</v>
      </c>
      <c r="R51" s="313" t="s">
        <v>130</v>
      </c>
      <c r="S51" s="310">
        <v>60</v>
      </c>
      <c r="T51" s="311">
        <v>10</v>
      </c>
      <c r="U51" s="277" t="s">
        <v>130</v>
      </c>
      <c r="V51" s="310">
        <f t="shared" si="26"/>
        <v>73</v>
      </c>
      <c r="W51" s="311">
        <v>10</v>
      </c>
      <c r="X51" s="277" t="s">
        <v>130</v>
      </c>
      <c r="Y51" s="310">
        <f>S51+9</f>
        <v>69</v>
      </c>
      <c r="Z51" s="276" t="s">
        <v>4</v>
      </c>
      <c r="AA51" s="277" t="s">
        <v>130</v>
      </c>
      <c r="AB51" s="310">
        <f t="shared" si="27"/>
        <v>82</v>
      </c>
      <c r="AC51" s="312" t="s">
        <v>4</v>
      </c>
      <c r="AD51" s="313" t="s">
        <v>130</v>
      </c>
      <c r="AE51" s="309" t="s">
        <v>205</v>
      </c>
      <c r="AF51" s="309" t="s">
        <v>4</v>
      </c>
      <c r="AG51" s="310">
        <v>59</v>
      </c>
      <c r="AH51" s="311">
        <v>45</v>
      </c>
      <c r="AI51" s="277" t="s">
        <v>130</v>
      </c>
      <c r="AJ51" s="310">
        <f t="shared" si="28"/>
        <v>72</v>
      </c>
      <c r="AK51" s="311">
        <v>45</v>
      </c>
      <c r="AL51" s="277" t="s">
        <v>130</v>
      </c>
      <c r="AM51" s="310">
        <f t="shared" si="41"/>
        <v>66</v>
      </c>
      <c r="AN51" s="311">
        <v>45</v>
      </c>
      <c r="AO51" s="277" t="s">
        <v>130</v>
      </c>
      <c r="AP51" s="310">
        <f t="shared" si="29"/>
        <v>79</v>
      </c>
      <c r="AQ51" s="311">
        <v>45</v>
      </c>
      <c r="AR51" s="277" t="s">
        <v>130</v>
      </c>
      <c r="AS51" s="310">
        <v>59</v>
      </c>
      <c r="AT51" s="311">
        <v>45</v>
      </c>
      <c r="AU51" s="277" t="s">
        <v>130</v>
      </c>
      <c r="AV51" s="310">
        <f t="shared" si="30"/>
        <v>72</v>
      </c>
      <c r="AW51" s="311">
        <v>45</v>
      </c>
      <c r="AX51" s="277" t="s">
        <v>130</v>
      </c>
      <c r="AY51" s="310">
        <f t="shared" si="42"/>
        <v>66</v>
      </c>
      <c r="AZ51" s="311">
        <v>45</v>
      </c>
      <c r="BA51" s="277" t="s">
        <v>130</v>
      </c>
      <c r="BB51" s="310">
        <f t="shared" si="31"/>
        <v>79</v>
      </c>
      <c r="BC51" s="311">
        <v>45</v>
      </c>
      <c r="BD51" s="277" t="s">
        <v>130</v>
      </c>
      <c r="BE51" s="309" t="s">
        <v>205</v>
      </c>
      <c r="BF51" s="309" t="s">
        <v>4</v>
      </c>
      <c r="BG51" s="310">
        <v>65</v>
      </c>
      <c r="BH51" s="311">
        <v>45</v>
      </c>
      <c r="BI51" s="277" t="s">
        <v>130</v>
      </c>
      <c r="BJ51" s="310">
        <f t="shared" si="12"/>
        <v>78</v>
      </c>
      <c r="BK51" s="311">
        <v>45</v>
      </c>
      <c r="BL51" s="277" t="s">
        <v>130</v>
      </c>
      <c r="BM51" s="310">
        <f t="shared" si="43"/>
        <v>72</v>
      </c>
      <c r="BN51" s="311">
        <v>45</v>
      </c>
      <c r="BO51" s="277" t="s">
        <v>130</v>
      </c>
      <c r="BP51" s="310">
        <f t="shared" si="14"/>
        <v>85</v>
      </c>
      <c r="BQ51" s="311">
        <v>45</v>
      </c>
      <c r="BR51" s="277" t="s">
        <v>130</v>
      </c>
      <c r="BS51" s="310">
        <v>65</v>
      </c>
      <c r="BT51" s="311">
        <v>45</v>
      </c>
      <c r="BU51" s="277" t="s">
        <v>130</v>
      </c>
      <c r="BV51" s="310">
        <f t="shared" si="15"/>
        <v>78</v>
      </c>
      <c r="BW51" s="311">
        <v>45</v>
      </c>
      <c r="BX51" s="277" t="s">
        <v>130</v>
      </c>
      <c r="BY51" s="310">
        <f t="shared" si="44"/>
        <v>72</v>
      </c>
      <c r="BZ51" s="311">
        <v>45</v>
      </c>
      <c r="CA51" s="277" t="s">
        <v>130</v>
      </c>
      <c r="CB51" s="310">
        <f t="shared" si="17"/>
        <v>85</v>
      </c>
      <c r="CC51" s="311">
        <v>45</v>
      </c>
      <c r="CD51" s="277" t="s">
        <v>130</v>
      </c>
      <c r="CE51" s="309" t="s">
        <v>205</v>
      </c>
      <c r="CF51" s="309" t="s">
        <v>4</v>
      </c>
      <c r="CG51" s="310">
        <v>61</v>
      </c>
      <c r="CH51" s="311">
        <v>45</v>
      </c>
      <c r="CI51" s="277" t="s">
        <v>130</v>
      </c>
      <c r="CJ51" s="310">
        <f t="shared" si="18"/>
        <v>74</v>
      </c>
      <c r="CK51" s="311">
        <v>45</v>
      </c>
      <c r="CL51" s="277" t="s">
        <v>130</v>
      </c>
      <c r="CM51" s="310">
        <f t="shared" si="45"/>
        <v>68</v>
      </c>
      <c r="CN51" s="311">
        <v>45</v>
      </c>
      <c r="CO51" s="277" t="s">
        <v>130</v>
      </c>
      <c r="CP51" s="310">
        <f t="shared" si="20"/>
        <v>81</v>
      </c>
      <c r="CQ51" s="311">
        <v>45</v>
      </c>
      <c r="CR51" s="277" t="s">
        <v>130</v>
      </c>
      <c r="CS51" s="310">
        <v>61</v>
      </c>
      <c r="CT51" s="311">
        <v>45</v>
      </c>
      <c r="CU51" s="277" t="s">
        <v>130</v>
      </c>
      <c r="CV51" s="310">
        <f t="shared" si="38"/>
        <v>74</v>
      </c>
      <c r="CW51" s="311">
        <v>45</v>
      </c>
      <c r="CX51" s="277" t="s">
        <v>130</v>
      </c>
      <c r="CY51" s="310">
        <f t="shared" si="46"/>
        <v>68</v>
      </c>
      <c r="CZ51" s="311">
        <v>45</v>
      </c>
      <c r="DA51" s="277" t="s">
        <v>130</v>
      </c>
      <c r="DB51" s="310">
        <f t="shared" si="23"/>
        <v>81</v>
      </c>
      <c r="DC51" s="311">
        <v>45</v>
      </c>
      <c r="DD51" s="277" t="s">
        <v>130</v>
      </c>
    </row>
    <row r="52" spans="1:108" ht="16.5" thickBot="1" x14ac:dyDescent="0.25">
      <c r="A52" s="566" t="s">
        <v>99</v>
      </c>
      <c r="B52" s="257" t="s">
        <v>52</v>
      </c>
      <c r="C52" s="286" t="s">
        <v>226</v>
      </c>
      <c r="D52" s="314" t="s">
        <v>201</v>
      </c>
      <c r="E52" s="293" t="s">
        <v>4</v>
      </c>
      <c r="F52" s="293" t="s">
        <v>4</v>
      </c>
      <c r="G52" s="315">
        <v>59</v>
      </c>
      <c r="H52" s="316" t="s">
        <v>4</v>
      </c>
      <c r="I52" s="261" t="s">
        <v>131</v>
      </c>
      <c r="J52" s="315">
        <f t="shared" si="24"/>
        <v>72</v>
      </c>
      <c r="K52" s="316" t="s">
        <v>4</v>
      </c>
      <c r="L52" s="261" t="s">
        <v>131</v>
      </c>
      <c r="M52" s="315">
        <f t="shared" ref="M52" si="47">G52+10</f>
        <v>69</v>
      </c>
      <c r="N52" s="316" t="s">
        <v>4</v>
      </c>
      <c r="O52" s="261" t="s">
        <v>131</v>
      </c>
      <c r="P52" s="315">
        <f t="shared" si="25"/>
        <v>82</v>
      </c>
      <c r="Q52" s="316" t="s">
        <v>4</v>
      </c>
      <c r="R52" s="261" t="s">
        <v>131</v>
      </c>
      <c r="S52" s="315">
        <v>59</v>
      </c>
      <c r="T52" s="316" t="s">
        <v>4</v>
      </c>
      <c r="U52" s="261" t="s">
        <v>131</v>
      </c>
      <c r="V52" s="315">
        <f t="shared" si="26"/>
        <v>72</v>
      </c>
      <c r="W52" s="316" t="s">
        <v>4</v>
      </c>
      <c r="X52" s="261" t="s">
        <v>131</v>
      </c>
      <c r="Y52" s="315">
        <f t="shared" ref="Y52" si="48">S52+10</f>
        <v>69</v>
      </c>
      <c r="Z52" s="316" t="s">
        <v>4</v>
      </c>
      <c r="AA52" s="261" t="s">
        <v>131</v>
      </c>
      <c r="AB52" s="315">
        <f t="shared" si="27"/>
        <v>82</v>
      </c>
      <c r="AC52" s="316" t="s">
        <v>4</v>
      </c>
      <c r="AD52" s="261" t="s">
        <v>131</v>
      </c>
      <c r="AE52" s="293" t="s">
        <v>4</v>
      </c>
      <c r="AF52" s="293" t="s">
        <v>4</v>
      </c>
      <c r="AG52" s="315">
        <v>58</v>
      </c>
      <c r="AH52" s="316" t="s">
        <v>4</v>
      </c>
      <c r="AI52" s="261" t="s">
        <v>131</v>
      </c>
      <c r="AJ52" s="315">
        <f t="shared" si="28"/>
        <v>71</v>
      </c>
      <c r="AK52" s="316" t="s">
        <v>4</v>
      </c>
      <c r="AL52" s="261" t="s">
        <v>131</v>
      </c>
      <c r="AM52" s="315">
        <f t="shared" si="41"/>
        <v>65</v>
      </c>
      <c r="AN52" s="316" t="s">
        <v>4</v>
      </c>
      <c r="AO52" s="261" t="s">
        <v>131</v>
      </c>
      <c r="AP52" s="315">
        <f t="shared" si="29"/>
        <v>78</v>
      </c>
      <c r="AQ52" s="316" t="s">
        <v>4</v>
      </c>
      <c r="AR52" s="261" t="s">
        <v>131</v>
      </c>
      <c r="AS52" s="315">
        <v>58</v>
      </c>
      <c r="AT52" s="316" t="s">
        <v>4</v>
      </c>
      <c r="AU52" s="261" t="s">
        <v>131</v>
      </c>
      <c r="AV52" s="315">
        <f t="shared" si="30"/>
        <v>71</v>
      </c>
      <c r="AW52" s="316" t="s">
        <v>4</v>
      </c>
      <c r="AX52" s="261" t="s">
        <v>131</v>
      </c>
      <c r="AY52" s="315">
        <f t="shared" si="42"/>
        <v>65</v>
      </c>
      <c r="AZ52" s="316" t="s">
        <v>4</v>
      </c>
      <c r="BA52" s="261" t="s">
        <v>131</v>
      </c>
      <c r="BB52" s="315">
        <f t="shared" si="31"/>
        <v>78</v>
      </c>
      <c r="BC52" s="316" t="s">
        <v>4</v>
      </c>
      <c r="BD52" s="261" t="s">
        <v>131</v>
      </c>
      <c r="BE52" s="293" t="s">
        <v>4</v>
      </c>
      <c r="BF52" s="293" t="s">
        <v>4</v>
      </c>
      <c r="BG52" s="315">
        <v>64</v>
      </c>
      <c r="BH52" s="316" t="s">
        <v>4</v>
      </c>
      <c r="BI52" s="261" t="s">
        <v>131</v>
      </c>
      <c r="BJ52" s="315">
        <f t="shared" si="12"/>
        <v>77</v>
      </c>
      <c r="BK52" s="316" t="s">
        <v>4</v>
      </c>
      <c r="BL52" s="261" t="s">
        <v>131</v>
      </c>
      <c r="BM52" s="315">
        <f t="shared" si="43"/>
        <v>71</v>
      </c>
      <c r="BN52" s="316" t="s">
        <v>4</v>
      </c>
      <c r="BO52" s="261" t="s">
        <v>131</v>
      </c>
      <c r="BP52" s="315">
        <f t="shared" si="14"/>
        <v>84</v>
      </c>
      <c r="BQ52" s="316" t="s">
        <v>4</v>
      </c>
      <c r="BR52" s="261" t="s">
        <v>131</v>
      </c>
      <c r="BS52" s="315">
        <v>64</v>
      </c>
      <c r="BT52" s="316" t="s">
        <v>4</v>
      </c>
      <c r="BU52" s="261" t="s">
        <v>131</v>
      </c>
      <c r="BV52" s="315">
        <f t="shared" si="15"/>
        <v>77</v>
      </c>
      <c r="BW52" s="316" t="s">
        <v>4</v>
      </c>
      <c r="BX52" s="261" t="s">
        <v>131</v>
      </c>
      <c r="BY52" s="315">
        <f t="shared" si="44"/>
        <v>71</v>
      </c>
      <c r="BZ52" s="316" t="s">
        <v>4</v>
      </c>
      <c r="CA52" s="261" t="s">
        <v>131</v>
      </c>
      <c r="CB52" s="315">
        <f t="shared" si="17"/>
        <v>84</v>
      </c>
      <c r="CC52" s="316" t="s">
        <v>4</v>
      </c>
      <c r="CD52" s="261" t="s">
        <v>131</v>
      </c>
      <c r="CE52" s="293" t="s">
        <v>4</v>
      </c>
      <c r="CF52" s="293" t="s">
        <v>4</v>
      </c>
      <c r="CG52" s="315">
        <v>60</v>
      </c>
      <c r="CH52" s="316" t="s">
        <v>4</v>
      </c>
      <c r="CI52" s="261" t="s">
        <v>131</v>
      </c>
      <c r="CJ52" s="315">
        <f t="shared" si="18"/>
        <v>73</v>
      </c>
      <c r="CK52" s="316" t="s">
        <v>4</v>
      </c>
      <c r="CL52" s="261" t="s">
        <v>131</v>
      </c>
      <c r="CM52" s="315">
        <f t="shared" si="45"/>
        <v>67</v>
      </c>
      <c r="CN52" s="316" t="s">
        <v>4</v>
      </c>
      <c r="CO52" s="261" t="s">
        <v>131</v>
      </c>
      <c r="CP52" s="315">
        <f t="shared" si="20"/>
        <v>80</v>
      </c>
      <c r="CQ52" s="316" t="s">
        <v>4</v>
      </c>
      <c r="CR52" s="261" t="s">
        <v>131</v>
      </c>
      <c r="CS52" s="315">
        <v>60</v>
      </c>
      <c r="CT52" s="316" t="s">
        <v>4</v>
      </c>
      <c r="CU52" s="261" t="s">
        <v>131</v>
      </c>
      <c r="CV52" s="315">
        <f t="shared" si="38"/>
        <v>73</v>
      </c>
      <c r="CW52" s="316" t="s">
        <v>4</v>
      </c>
      <c r="CX52" s="261" t="s">
        <v>131</v>
      </c>
      <c r="CY52" s="315">
        <f t="shared" si="46"/>
        <v>67</v>
      </c>
      <c r="CZ52" s="316" t="s">
        <v>4</v>
      </c>
      <c r="DA52" s="261" t="s">
        <v>131</v>
      </c>
      <c r="DB52" s="315">
        <f t="shared" si="23"/>
        <v>80</v>
      </c>
      <c r="DC52" s="316" t="s">
        <v>4</v>
      </c>
      <c r="DD52" s="261" t="s">
        <v>131</v>
      </c>
    </row>
    <row r="53" spans="1:108" ht="16.5" thickBot="1" x14ac:dyDescent="0.25">
      <c r="A53" s="567"/>
      <c r="B53" s="257" t="s">
        <v>53</v>
      </c>
      <c r="C53" s="273" t="s">
        <v>192</v>
      </c>
      <c r="D53" s="288" t="s">
        <v>179</v>
      </c>
      <c r="E53" s="268" t="s">
        <v>4</v>
      </c>
      <c r="F53" s="268" t="s">
        <v>4</v>
      </c>
      <c r="G53" s="270">
        <v>59</v>
      </c>
      <c r="H53" s="271" t="s">
        <v>4</v>
      </c>
      <c r="I53" s="266" t="s">
        <v>130</v>
      </c>
      <c r="J53" s="270">
        <f t="shared" si="24"/>
        <v>72</v>
      </c>
      <c r="K53" s="271" t="s">
        <v>4</v>
      </c>
      <c r="L53" s="266" t="s">
        <v>130</v>
      </c>
      <c r="M53" s="264">
        <f>G53+10</f>
        <v>69</v>
      </c>
      <c r="N53" s="271" t="s">
        <v>4</v>
      </c>
      <c r="O53" s="266" t="s">
        <v>130</v>
      </c>
      <c r="P53" s="270">
        <f t="shared" si="25"/>
        <v>82</v>
      </c>
      <c r="Q53" s="271" t="s">
        <v>4</v>
      </c>
      <c r="R53" s="266" t="s">
        <v>130</v>
      </c>
      <c r="S53" s="264">
        <v>59</v>
      </c>
      <c r="T53" s="271" t="s">
        <v>4</v>
      </c>
      <c r="U53" s="266" t="s">
        <v>130</v>
      </c>
      <c r="V53" s="270">
        <f t="shared" si="26"/>
        <v>72</v>
      </c>
      <c r="W53" s="271" t="s">
        <v>4</v>
      </c>
      <c r="X53" s="266" t="s">
        <v>130</v>
      </c>
      <c r="Y53" s="264">
        <f>S53+10</f>
        <v>69</v>
      </c>
      <c r="Z53" s="271" t="s">
        <v>4</v>
      </c>
      <c r="AA53" s="266" t="s">
        <v>130</v>
      </c>
      <c r="AB53" s="270">
        <f t="shared" si="27"/>
        <v>82</v>
      </c>
      <c r="AC53" s="271" t="s">
        <v>4</v>
      </c>
      <c r="AD53" s="266" t="s">
        <v>130</v>
      </c>
      <c r="AE53" s="268" t="s">
        <v>4</v>
      </c>
      <c r="AF53" s="268" t="s">
        <v>4</v>
      </c>
      <c r="AG53" s="270">
        <v>58</v>
      </c>
      <c r="AH53" s="271" t="s">
        <v>4</v>
      </c>
      <c r="AI53" s="266" t="s">
        <v>130</v>
      </c>
      <c r="AJ53" s="270">
        <f t="shared" si="28"/>
        <v>71</v>
      </c>
      <c r="AK53" s="271" t="s">
        <v>4</v>
      </c>
      <c r="AL53" s="266" t="s">
        <v>130</v>
      </c>
      <c r="AM53" s="264">
        <f t="shared" si="41"/>
        <v>65</v>
      </c>
      <c r="AN53" s="271" t="s">
        <v>4</v>
      </c>
      <c r="AO53" s="266" t="s">
        <v>130</v>
      </c>
      <c r="AP53" s="270">
        <f t="shared" si="29"/>
        <v>78</v>
      </c>
      <c r="AQ53" s="271" t="s">
        <v>4</v>
      </c>
      <c r="AR53" s="266" t="s">
        <v>130</v>
      </c>
      <c r="AS53" s="264">
        <v>58</v>
      </c>
      <c r="AT53" s="271" t="s">
        <v>4</v>
      </c>
      <c r="AU53" s="266" t="s">
        <v>130</v>
      </c>
      <c r="AV53" s="270">
        <f t="shared" si="30"/>
        <v>71</v>
      </c>
      <c r="AW53" s="271" t="s">
        <v>4</v>
      </c>
      <c r="AX53" s="266" t="s">
        <v>130</v>
      </c>
      <c r="AY53" s="264">
        <f t="shared" si="42"/>
        <v>65</v>
      </c>
      <c r="AZ53" s="271" t="s">
        <v>4</v>
      </c>
      <c r="BA53" s="266" t="s">
        <v>130</v>
      </c>
      <c r="BB53" s="270">
        <f t="shared" si="31"/>
        <v>78</v>
      </c>
      <c r="BC53" s="271" t="s">
        <v>4</v>
      </c>
      <c r="BD53" s="266" t="s">
        <v>130</v>
      </c>
      <c r="BE53" s="268" t="s">
        <v>4</v>
      </c>
      <c r="BF53" s="268" t="s">
        <v>4</v>
      </c>
      <c r="BG53" s="264">
        <v>64</v>
      </c>
      <c r="BH53" s="271" t="s">
        <v>4</v>
      </c>
      <c r="BI53" s="266" t="s">
        <v>130</v>
      </c>
      <c r="BJ53" s="270">
        <f t="shared" si="12"/>
        <v>77</v>
      </c>
      <c r="BK53" s="271" t="s">
        <v>4</v>
      </c>
      <c r="BL53" s="266" t="s">
        <v>130</v>
      </c>
      <c r="BM53" s="264">
        <f t="shared" si="43"/>
        <v>71</v>
      </c>
      <c r="BN53" s="271" t="s">
        <v>4</v>
      </c>
      <c r="BO53" s="266" t="s">
        <v>130</v>
      </c>
      <c r="BP53" s="270">
        <f t="shared" si="14"/>
        <v>84</v>
      </c>
      <c r="BQ53" s="271" t="s">
        <v>4</v>
      </c>
      <c r="BR53" s="266" t="s">
        <v>130</v>
      </c>
      <c r="BS53" s="264">
        <v>64</v>
      </c>
      <c r="BT53" s="271" t="s">
        <v>4</v>
      </c>
      <c r="BU53" s="266" t="s">
        <v>130</v>
      </c>
      <c r="BV53" s="270">
        <f t="shared" si="15"/>
        <v>77</v>
      </c>
      <c r="BW53" s="271" t="s">
        <v>4</v>
      </c>
      <c r="BX53" s="266" t="s">
        <v>130</v>
      </c>
      <c r="BY53" s="264">
        <f t="shared" si="44"/>
        <v>71</v>
      </c>
      <c r="BZ53" s="271" t="s">
        <v>4</v>
      </c>
      <c r="CA53" s="266" t="s">
        <v>130</v>
      </c>
      <c r="CB53" s="270">
        <f t="shared" si="17"/>
        <v>84</v>
      </c>
      <c r="CC53" s="271" t="s">
        <v>4</v>
      </c>
      <c r="CD53" s="266" t="s">
        <v>130</v>
      </c>
      <c r="CE53" s="268" t="s">
        <v>4</v>
      </c>
      <c r="CF53" s="268" t="s">
        <v>4</v>
      </c>
      <c r="CG53" s="264">
        <v>60</v>
      </c>
      <c r="CH53" s="271" t="s">
        <v>4</v>
      </c>
      <c r="CI53" s="266" t="s">
        <v>130</v>
      </c>
      <c r="CJ53" s="270">
        <f t="shared" si="18"/>
        <v>73</v>
      </c>
      <c r="CK53" s="271" t="s">
        <v>4</v>
      </c>
      <c r="CL53" s="266" t="s">
        <v>130</v>
      </c>
      <c r="CM53" s="264">
        <f t="shared" si="45"/>
        <v>67</v>
      </c>
      <c r="CN53" s="271" t="s">
        <v>4</v>
      </c>
      <c r="CO53" s="266" t="s">
        <v>130</v>
      </c>
      <c r="CP53" s="270">
        <f t="shared" si="20"/>
        <v>80</v>
      </c>
      <c r="CQ53" s="271" t="s">
        <v>4</v>
      </c>
      <c r="CR53" s="266" t="s">
        <v>130</v>
      </c>
      <c r="CS53" s="270">
        <v>60</v>
      </c>
      <c r="CT53" s="271" t="s">
        <v>4</v>
      </c>
      <c r="CU53" s="266" t="s">
        <v>130</v>
      </c>
      <c r="CV53" s="270">
        <f t="shared" si="38"/>
        <v>73</v>
      </c>
      <c r="CW53" s="271" t="s">
        <v>4</v>
      </c>
      <c r="CX53" s="266" t="s">
        <v>130</v>
      </c>
      <c r="CY53" s="270">
        <f t="shared" si="46"/>
        <v>67</v>
      </c>
      <c r="CZ53" s="271" t="s">
        <v>4</v>
      </c>
      <c r="DA53" s="266" t="s">
        <v>130</v>
      </c>
      <c r="DB53" s="270">
        <f t="shared" si="23"/>
        <v>80</v>
      </c>
      <c r="DC53" s="271" t="s">
        <v>4</v>
      </c>
      <c r="DD53" s="266" t="s">
        <v>130</v>
      </c>
    </row>
    <row r="54" spans="1:108" ht="16.5" thickBot="1" x14ac:dyDescent="0.25">
      <c r="A54" s="567"/>
      <c r="B54" s="257" t="s">
        <v>54</v>
      </c>
      <c r="C54" s="273" t="s">
        <v>100</v>
      </c>
      <c r="D54" s="317" t="s">
        <v>179</v>
      </c>
      <c r="E54" s="306" t="s">
        <v>4</v>
      </c>
      <c r="F54" s="306" t="s">
        <v>4</v>
      </c>
      <c r="G54" s="264">
        <v>59</v>
      </c>
      <c r="H54" s="269" t="s">
        <v>4</v>
      </c>
      <c r="I54" s="266" t="s">
        <v>132</v>
      </c>
      <c r="J54" s="264">
        <f t="shared" si="24"/>
        <v>72</v>
      </c>
      <c r="K54" s="269" t="s">
        <v>4</v>
      </c>
      <c r="L54" s="266" t="s">
        <v>132</v>
      </c>
      <c r="M54" s="264">
        <f>G54+10</f>
        <v>69</v>
      </c>
      <c r="N54" s="318">
        <v>2</v>
      </c>
      <c r="O54" s="319" t="s">
        <v>132</v>
      </c>
      <c r="P54" s="264">
        <f t="shared" si="25"/>
        <v>82</v>
      </c>
      <c r="Q54" s="318">
        <v>2</v>
      </c>
      <c r="R54" s="319" t="s">
        <v>132</v>
      </c>
      <c r="S54" s="264">
        <v>59</v>
      </c>
      <c r="T54" s="269" t="s">
        <v>4</v>
      </c>
      <c r="U54" s="266" t="s">
        <v>132</v>
      </c>
      <c r="V54" s="264">
        <f t="shared" si="26"/>
        <v>72</v>
      </c>
      <c r="W54" s="269" t="s">
        <v>4</v>
      </c>
      <c r="X54" s="266" t="s">
        <v>132</v>
      </c>
      <c r="Y54" s="264">
        <f>S54+10</f>
        <v>69</v>
      </c>
      <c r="Z54" s="318">
        <v>2</v>
      </c>
      <c r="AA54" s="319" t="s">
        <v>132</v>
      </c>
      <c r="AB54" s="264">
        <f t="shared" si="27"/>
        <v>82</v>
      </c>
      <c r="AC54" s="318">
        <v>2</v>
      </c>
      <c r="AD54" s="319" t="s">
        <v>132</v>
      </c>
      <c r="AE54" s="306" t="s">
        <v>4</v>
      </c>
      <c r="AF54" s="306" t="s">
        <v>4</v>
      </c>
      <c r="AG54" s="264">
        <v>58</v>
      </c>
      <c r="AH54" s="269" t="s">
        <v>4</v>
      </c>
      <c r="AI54" s="266" t="s">
        <v>132</v>
      </c>
      <c r="AJ54" s="264">
        <f t="shared" si="28"/>
        <v>71</v>
      </c>
      <c r="AK54" s="269" t="s">
        <v>4</v>
      </c>
      <c r="AL54" s="266" t="s">
        <v>132</v>
      </c>
      <c r="AM54" s="264">
        <f t="shared" si="41"/>
        <v>65</v>
      </c>
      <c r="AN54" s="320" t="s">
        <v>4</v>
      </c>
      <c r="AO54" s="302" t="s">
        <v>132</v>
      </c>
      <c r="AP54" s="264">
        <f t="shared" si="29"/>
        <v>78</v>
      </c>
      <c r="AQ54" s="320" t="s">
        <v>4</v>
      </c>
      <c r="AR54" s="302" t="s">
        <v>132</v>
      </c>
      <c r="AS54" s="264">
        <v>58</v>
      </c>
      <c r="AT54" s="269" t="s">
        <v>4</v>
      </c>
      <c r="AU54" s="266" t="s">
        <v>132</v>
      </c>
      <c r="AV54" s="264">
        <f t="shared" si="30"/>
        <v>71</v>
      </c>
      <c r="AW54" s="269" t="s">
        <v>4</v>
      </c>
      <c r="AX54" s="266" t="s">
        <v>132</v>
      </c>
      <c r="AY54" s="264">
        <f t="shared" si="42"/>
        <v>65</v>
      </c>
      <c r="AZ54" s="320" t="s">
        <v>4</v>
      </c>
      <c r="BA54" s="302" t="s">
        <v>132</v>
      </c>
      <c r="BB54" s="264">
        <f t="shared" si="31"/>
        <v>78</v>
      </c>
      <c r="BC54" s="320" t="s">
        <v>4</v>
      </c>
      <c r="BD54" s="302" t="s">
        <v>132</v>
      </c>
      <c r="BE54" s="306" t="s">
        <v>4</v>
      </c>
      <c r="BF54" s="306" t="s">
        <v>4</v>
      </c>
      <c r="BG54" s="264">
        <v>64</v>
      </c>
      <c r="BH54" s="269" t="s">
        <v>4</v>
      </c>
      <c r="BI54" s="266" t="s">
        <v>132</v>
      </c>
      <c r="BJ54" s="264">
        <f t="shared" si="12"/>
        <v>77</v>
      </c>
      <c r="BK54" s="269" t="s">
        <v>4</v>
      </c>
      <c r="BL54" s="266" t="s">
        <v>132</v>
      </c>
      <c r="BM54" s="264">
        <f t="shared" si="43"/>
        <v>71</v>
      </c>
      <c r="BN54" s="269" t="s">
        <v>4</v>
      </c>
      <c r="BO54" s="266" t="s">
        <v>132</v>
      </c>
      <c r="BP54" s="264">
        <f t="shared" si="14"/>
        <v>84</v>
      </c>
      <c r="BQ54" s="269" t="s">
        <v>4</v>
      </c>
      <c r="BR54" s="266" t="s">
        <v>132</v>
      </c>
      <c r="BS54" s="264">
        <v>64</v>
      </c>
      <c r="BT54" s="269" t="s">
        <v>4</v>
      </c>
      <c r="BU54" s="266" t="s">
        <v>132</v>
      </c>
      <c r="BV54" s="264">
        <f t="shared" si="15"/>
        <v>77</v>
      </c>
      <c r="BW54" s="269" t="s">
        <v>4</v>
      </c>
      <c r="BX54" s="266" t="s">
        <v>132</v>
      </c>
      <c r="BY54" s="264">
        <f t="shared" si="44"/>
        <v>71</v>
      </c>
      <c r="BZ54" s="269" t="s">
        <v>4</v>
      </c>
      <c r="CA54" s="266" t="s">
        <v>132</v>
      </c>
      <c r="CB54" s="264">
        <f t="shared" si="17"/>
        <v>84</v>
      </c>
      <c r="CC54" s="269" t="s">
        <v>4</v>
      </c>
      <c r="CD54" s="266" t="s">
        <v>132</v>
      </c>
      <c r="CE54" s="306" t="s">
        <v>4</v>
      </c>
      <c r="CF54" s="306" t="s">
        <v>4</v>
      </c>
      <c r="CG54" s="264">
        <v>60</v>
      </c>
      <c r="CH54" s="269" t="s">
        <v>4</v>
      </c>
      <c r="CI54" s="266" t="s">
        <v>132</v>
      </c>
      <c r="CJ54" s="264">
        <f t="shared" si="18"/>
        <v>73</v>
      </c>
      <c r="CK54" s="269" t="s">
        <v>4</v>
      </c>
      <c r="CL54" s="266" t="s">
        <v>132</v>
      </c>
      <c r="CM54" s="264">
        <f t="shared" si="45"/>
        <v>67</v>
      </c>
      <c r="CN54" s="269" t="s">
        <v>4</v>
      </c>
      <c r="CO54" s="266" t="s">
        <v>132</v>
      </c>
      <c r="CP54" s="264">
        <f t="shared" si="20"/>
        <v>80</v>
      </c>
      <c r="CQ54" s="269" t="s">
        <v>4</v>
      </c>
      <c r="CR54" s="266" t="s">
        <v>132</v>
      </c>
      <c r="CS54" s="264">
        <v>60</v>
      </c>
      <c r="CT54" s="269" t="s">
        <v>4</v>
      </c>
      <c r="CU54" s="266" t="s">
        <v>132</v>
      </c>
      <c r="CV54" s="264">
        <f t="shared" si="38"/>
        <v>73</v>
      </c>
      <c r="CW54" s="269" t="s">
        <v>4</v>
      </c>
      <c r="CX54" s="266" t="s">
        <v>132</v>
      </c>
      <c r="CY54" s="264">
        <f t="shared" si="46"/>
        <v>67</v>
      </c>
      <c r="CZ54" s="269" t="s">
        <v>4</v>
      </c>
      <c r="DA54" s="266" t="s">
        <v>132</v>
      </c>
      <c r="DB54" s="264">
        <f t="shared" si="23"/>
        <v>80</v>
      </c>
      <c r="DC54" s="269" t="s">
        <v>4</v>
      </c>
      <c r="DD54" s="266" t="s">
        <v>132</v>
      </c>
    </row>
    <row r="55" spans="1:108" ht="16.5" thickBot="1" x14ac:dyDescent="0.25">
      <c r="A55" s="568"/>
      <c r="B55" s="257" t="s">
        <v>55</v>
      </c>
      <c r="C55" s="289" t="s">
        <v>206</v>
      </c>
      <c r="D55" s="321" t="s">
        <v>179</v>
      </c>
      <c r="E55" s="309" t="s">
        <v>4</v>
      </c>
      <c r="F55" s="309" t="s">
        <v>4</v>
      </c>
      <c r="G55" s="310">
        <v>59</v>
      </c>
      <c r="H55" s="311" t="s">
        <v>4</v>
      </c>
      <c r="I55" s="277" t="s">
        <v>130</v>
      </c>
      <c r="J55" s="310">
        <f t="shared" si="24"/>
        <v>72</v>
      </c>
      <c r="K55" s="311" t="s">
        <v>4</v>
      </c>
      <c r="L55" s="277" t="s">
        <v>130</v>
      </c>
      <c r="M55" s="310">
        <f>G55+8</f>
        <v>67</v>
      </c>
      <c r="N55" s="312">
        <v>10</v>
      </c>
      <c r="O55" s="313" t="s">
        <v>130</v>
      </c>
      <c r="P55" s="310">
        <f t="shared" si="25"/>
        <v>80</v>
      </c>
      <c r="Q55" s="312">
        <v>10</v>
      </c>
      <c r="R55" s="313" t="s">
        <v>130</v>
      </c>
      <c r="S55" s="310">
        <v>59</v>
      </c>
      <c r="T55" s="311" t="s">
        <v>4</v>
      </c>
      <c r="U55" s="277" t="s">
        <v>130</v>
      </c>
      <c r="V55" s="310">
        <f t="shared" si="26"/>
        <v>72</v>
      </c>
      <c r="W55" s="311" t="s">
        <v>4</v>
      </c>
      <c r="X55" s="277" t="s">
        <v>130</v>
      </c>
      <c r="Y55" s="310">
        <f>S55+8</f>
        <v>67</v>
      </c>
      <c r="Z55" s="312">
        <v>10</v>
      </c>
      <c r="AA55" s="313" t="s">
        <v>130</v>
      </c>
      <c r="AB55" s="310">
        <f t="shared" si="27"/>
        <v>80</v>
      </c>
      <c r="AC55" s="312">
        <v>10</v>
      </c>
      <c r="AD55" s="313" t="s">
        <v>130</v>
      </c>
      <c r="AE55" s="309" t="s">
        <v>4</v>
      </c>
      <c r="AF55" s="309" t="s">
        <v>4</v>
      </c>
      <c r="AG55" s="310">
        <v>58</v>
      </c>
      <c r="AH55" s="311" t="s">
        <v>4</v>
      </c>
      <c r="AI55" s="277" t="s">
        <v>130</v>
      </c>
      <c r="AJ55" s="310">
        <f t="shared" si="28"/>
        <v>71</v>
      </c>
      <c r="AK55" s="311" t="s">
        <v>4</v>
      </c>
      <c r="AL55" s="277" t="s">
        <v>130</v>
      </c>
      <c r="AM55" s="310">
        <f t="shared" si="41"/>
        <v>65</v>
      </c>
      <c r="AN55" s="311" t="s">
        <v>4</v>
      </c>
      <c r="AO55" s="277" t="s">
        <v>130</v>
      </c>
      <c r="AP55" s="310">
        <f t="shared" si="29"/>
        <v>78</v>
      </c>
      <c r="AQ55" s="311" t="s">
        <v>4</v>
      </c>
      <c r="AR55" s="277" t="s">
        <v>130</v>
      </c>
      <c r="AS55" s="310">
        <v>58</v>
      </c>
      <c r="AT55" s="311" t="s">
        <v>4</v>
      </c>
      <c r="AU55" s="277" t="s">
        <v>130</v>
      </c>
      <c r="AV55" s="310">
        <f t="shared" si="30"/>
        <v>71</v>
      </c>
      <c r="AW55" s="311" t="s">
        <v>4</v>
      </c>
      <c r="AX55" s="277" t="s">
        <v>130</v>
      </c>
      <c r="AY55" s="310">
        <f t="shared" si="42"/>
        <v>65</v>
      </c>
      <c r="AZ55" s="311" t="s">
        <v>4</v>
      </c>
      <c r="BA55" s="277" t="s">
        <v>130</v>
      </c>
      <c r="BB55" s="310">
        <f t="shared" si="31"/>
        <v>78</v>
      </c>
      <c r="BC55" s="311" t="s">
        <v>4</v>
      </c>
      <c r="BD55" s="277" t="s">
        <v>130</v>
      </c>
      <c r="BE55" s="309" t="s">
        <v>4</v>
      </c>
      <c r="BF55" s="309" t="s">
        <v>4</v>
      </c>
      <c r="BG55" s="310">
        <v>64</v>
      </c>
      <c r="BH55" s="311" t="s">
        <v>4</v>
      </c>
      <c r="BI55" s="277" t="s">
        <v>130</v>
      </c>
      <c r="BJ55" s="310">
        <f t="shared" si="12"/>
        <v>77</v>
      </c>
      <c r="BK55" s="311" t="s">
        <v>4</v>
      </c>
      <c r="BL55" s="277" t="s">
        <v>130</v>
      </c>
      <c r="BM55" s="310">
        <f t="shared" si="43"/>
        <v>71</v>
      </c>
      <c r="BN55" s="311" t="s">
        <v>4</v>
      </c>
      <c r="BO55" s="277" t="s">
        <v>130</v>
      </c>
      <c r="BP55" s="310">
        <f t="shared" si="14"/>
        <v>84</v>
      </c>
      <c r="BQ55" s="311" t="s">
        <v>4</v>
      </c>
      <c r="BR55" s="277" t="s">
        <v>130</v>
      </c>
      <c r="BS55" s="310">
        <v>64</v>
      </c>
      <c r="BT55" s="311" t="s">
        <v>4</v>
      </c>
      <c r="BU55" s="277" t="s">
        <v>130</v>
      </c>
      <c r="BV55" s="310">
        <f t="shared" si="15"/>
        <v>77</v>
      </c>
      <c r="BW55" s="311" t="s">
        <v>4</v>
      </c>
      <c r="BX55" s="277" t="s">
        <v>130</v>
      </c>
      <c r="BY55" s="310">
        <f t="shared" si="44"/>
        <v>71</v>
      </c>
      <c r="BZ55" s="311" t="s">
        <v>4</v>
      </c>
      <c r="CA55" s="277" t="s">
        <v>130</v>
      </c>
      <c r="CB55" s="310">
        <f t="shared" si="17"/>
        <v>84</v>
      </c>
      <c r="CC55" s="311" t="s">
        <v>4</v>
      </c>
      <c r="CD55" s="277" t="s">
        <v>130</v>
      </c>
      <c r="CE55" s="309" t="s">
        <v>4</v>
      </c>
      <c r="CF55" s="309" t="s">
        <v>4</v>
      </c>
      <c r="CG55" s="310">
        <v>60</v>
      </c>
      <c r="CH55" s="311" t="s">
        <v>4</v>
      </c>
      <c r="CI55" s="277" t="s">
        <v>130</v>
      </c>
      <c r="CJ55" s="310">
        <f t="shared" si="18"/>
        <v>73</v>
      </c>
      <c r="CK55" s="311" t="s">
        <v>4</v>
      </c>
      <c r="CL55" s="277" t="s">
        <v>130</v>
      </c>
      <c r="CM55" s="310">
        <f t="shared" si="45"/>
        <v>67</v>
      </c>
      <c r="CN55" s="311" t="s">
        <v>4</v>
      </c>
      <c r="CO55" s="277" t="s">
        <v>130</v>
      </c>
      <c r="CP55" s="310">
        <f t="shared" si="20"/>
        <v>80</v>
      </c>
      <c r="CQ55" s="311" t="s">
        <v>4</v>
      </c>
      <c r="CR55" s="277" t="s">
        <v>130</v>
      </c>
      <c r="CS55" s="310">
        <v>60</v>
      </c>
      <c r="CT55" s="311" t="s">
        <v>4</v>
      </c>
      <c r="CU55" s="277" t="s">
        <v>130</v>
      </c>
      <c r="CV55" s="310">
        <f t="shared" si="38"/>
        <v>73</v>
      </c>
      <c r="CW55" s="311" t="s">
        <v>4</v>
      </c>
      <c r="CX55" s="277" t="s">
        <v>130</v>
      </c>
      <c r="CY55" s="310">
        <f t="shared" si="46"/>
        <v>67</v>
      </c>
      <c r="CZ55" s="311" t="s">
        <v>4</v>
      </c>
      <c r="DA55" s="277" t="s">
        <v>130</v>
      </c>
      <c r="DB55" s="310">
        <f t="shared" si="23"/>
        <v>80</v>
      </c>
      <c r="DC55" s="311" t="s">
        <v>4</v>
      </c>
      <c r="DD55" s="277" t="s">
        <v>130</v>
      </c>
    </row>
    <row r="56" spans="1:108" ht="16.5" thickBot="1" x14ac:dyDescent="0.25">
      <c r="A56" s="566" t="s">
        <v>45</v>
      </c>
      <c r="B56" s="257" t="s">
        <v>56</v>
      </c>
      <c r="C56" s="258" t="s">
        <v>207</v>
      </c>
      <c r="D56" s="259" t="s">
        <v>201</v>
      </c>
      <c r="E56" s="259" t="s">
        <v>4</v>
      </c>
      <c r="F56" s="259" t="s">
        <v>4</v>
      </c>
      <c r="G56" s="294">
        <v>59</v>
      </c>
      <c r="H56" s="322" t="s">
        <v>4</v>
      </c>
      <c r="I56" s="296" t="s">
        <v>131</v>
      </c>
      <c r="J56" s="294">
        <f t="shared" si="24"/>
        <v>72</v>
      </c>
      <c r="K56" s="322" t="s">
        <v>4</v>
      </c>
      <c r="L56" s="296" t="s">
        <v>131</v>
      </c>
      <c r="M56" s="294">
        <f t="shared" ref="M56:M73" si="49">G56+7</f>
        <v>66</v>
      </c>
      <c r="N56" s="322" t="s">
        <v>4</v>
      </c>
      <c r="O56" s="296" t="s">
        <v>131</v>
      </c>
      <c r="P56" s="294">
        <f t="shared" si="25"/>
        <v>79</v>
      </c>
      <c r="Q56" s="322" t="s">
        <v>4</v>
      </c>
      <c r="R56" s="296" t="s">
        <v>131</v>
      </c>
      <c r="S56" s="294">
        <v>59</v>
      </c>
      <c r="T56" s="322" t="s">
        <v>4</v>
      </c>
      <c r="U56" s="296" t="s">
        <v>131</v>
      </c>
      <c r="V56" s="294">
        <f t="shared" si="26"/>
        <v>72</v>
      </c>
      <c r="W56" s="322" t="s">
        <v>4</v>
      </c>
      <c r="X56" s="296" t="s">
        <v>131</v>
      </c>
      <c r="Y56" s="294">
        <f t="shared" ref="Y56:Y73" si="50">S56+7</f>
        <v>66</v>
      </c>
      <c r="Z56" s="322" t="s">
        <v>4</v>
      </c>
      <c r="AA56" s="296" t="s">
        <v>131</v>
      </c>
      <c r="AB56" s="294">
        <f t="shared" si="27"/>
        <v>79</v>
      </c>
      <c r="AC56" s="322" t="s">
        <v>4</v>
      </c>
      <c r="AD56" s="296" t="s">
        <v>131</v>
      </c>
      <c r="AE56" s="259" t="s">
        <v>4</v>
      </c>
      <c r="AF56" s="259" t="s">
        <v>4</v>
      </c>
      <c r="AG56" s="294">
        <v>58</v>
      </c>
      <c r="AH56" s="322" t="s">
        <v>4</v>
      </c>
      <c r="AI56" s="296" t="s">
        <v>131</v>
      </c>
      <c r="AJ56" s="294">
        <f t="shared" si="28"/>
        <v>71</v>
      </c>
      <c r="AK56" s="322" t="s">
        <v>4</v>
      </c>
      <c r="AL56" s="296" t="s">
        <v>131</v>
      </c>
      <c r="AM56" s="294">
        <f t="shared" si="41"/>
        <v>65</v>
      </c>
      <c r="AN56" s="322" t="s">
        <v>4</v>
      </c>
      <c r="AO56" s="296" t="s">
        <v>131</v>
      </c>
      <c r="AP56" s="294">
        <f t="shared" si="29"/>
        <v>78</v>
      </c>
      <c r="AQ56" s="322" t="s">
        <v>4</v>
      </c>
      <c r="AR56" s="296" t="s">
        <v>131</v>
      </c>
      <c r="AS56" s="294">
        <v>58</v>
      </c>
      <c r="AT56" s="322" t="s">
        <v>4</v>
      </c>
      <c r="AU56" s="296" t="s">
        <v>131</v>
      </c>
      <c r="AV56" s="294">
        <f t="shared" si="30"/>
        <v>71</v>
      </c>
      <c r="AW56" s="322" t="s">
        <v>4</v>
      </c>
      <c r="AX56" s="296" t="s">
        <v>131</v>
      </c>
      <c r="AY56" s="294">
        <f t="shared" si="42"/>
        <v>65</v>
      </c>
      <c r="AZ56" s="322" t="s">
        <v>4</v>
      </c>
      <c r="BA56" s="296" t="s">
        <v>131</v>
      </c>
      <c r="BB56" s="294">
        <f t="shared" si="31"/>
        <v>78</v>
      </c>
      <c r="BC56" s="322" t="s">
        <v>4</v>
      </c>
      <c r="BD56" s="296" t="s">
        <v>131</v>
      </c>
      <c r="BE56" s="259" t="s">
        <v>4</v>
      </c>
      <c r="BF56" s="259" t="s">
        <v>4</v>
      </c>
      <c r="BG56" s="294">
        <v>64</v>
      </c>
      <c r="BH56" s="322" t="s">
        <v>4</v>
      </c>
      <c r="BI56" s="296" t="s">
        <v>131</v>
      </c>
      <c r="BJ56" s="294">
        <f t="shared" si="12"/>
        <v>77</v>
      </c>
      <c r="BK56" s="322" t="s">
        <v>4</v>
      </c>
      <c r="BL56" s="296" t="s">
        <v>131</v>
      </c>
      <c r="BM56" s="294">
        <f t="shared" si="43"/>
        <v>71</v>
      </c>
      <c r="BN56" s="322" t="s">
        <v>4</v>
      </c>
      <c r="BO56" s="296" t="s">
        <v>131</v>
      </c>
      <c r="BP56" s="294">
        <f t="shared" si="14"/>
        <v>84</v>
      </c>
      <c r="BQ56" s="322" t="s">
        <v>4</v>
      </c>
      <c r="BR56" s="296" t="s">
        <v>131</v>
      </c>
      <c r="BS56" s="294">
        <v>64</v>
      </c>
      <c r="BT56" s="322" t="s">
        <v>4</v>
      </c>
      <c r="BU56" s="296" t="s">
        <v>131</v>
      </c>
      <c r="BV56" s="294">
        <f t="shared" si="15"/>
        <v>77</v>
      </c>
      <c r="BW56" s="322" t="s">
        <v>4</v>
      </c>
      <c r="BX56" s="296" t="s">
        <v>131</v>
      </c>
      <c r="BY56" s="294">
        <f t="shared" si="44"/>
        <v>71</v>
      </c>
      <c r="BZ56" s="322" t="s">
        <v>4</v>
      </c>
      <c r="CA56" s="296" t="s">
        <v>131</v>
      </c>
      <c r="CB56" s="294">
        <f t="shared" si="17"/>
        <v>84</v>
      </c>
      <c r="CC56" s="322" t="s">
        <v>4</v>
      </c>
      <c r="CD56" s="296" t="s">
        <v>131</v>
      </c>
      <c r="CE56" s="259" t="s">
        <v>4</v>
      </c>
      <c r="CF56" s="259" t="s">
        <v>4</v>
      </c>
      <c r="CG56" s="294">
        <v>60</v>
      </c>
      <c r="CH56" s="322" t="s">
        <v>4</v>
      </c>
      <c r="CI56" s="296" t="s">
        <v>131</v>
      </c>
      <c r="CJ56" s="294">
        <f t="shared" si="18"/>
        <v>73</v>
      </c>
      <c r="CK56" s="322" t="s">
        <v>4</v>
      </c>
      <c r="CL56" s="296" t="s">
        <v>131</v>
      </c>
      <c r="CM56" s="294">
        <f t="shared" si="45"/>
        <v>67</v>
      </c>
      <c r="CN56" s="322" t="s">
        <v>4</v>
      </c>
      <c r="CO56" s="296" t="s">
        <v>131</v>
      </c>
      <c r="CP56" s="294">
        <f t="shared" si="20"/>
        <v>80</v>
      </c>
      <c r="CQ56" s="322" t="s">
        <v>4</v>
      </c>
      <c r="CR56" s="296" t="s">
        <v>131</v>
      </c>
      <c r="CS56" s="294">
        <v>60</v>
      </c>
      <c r="CT56" s="322" t="s">
        <v>4</v>
      </c>
      <c r="CU56" s="296" t="s">
        <v>131</v>
      </c>
      <c r="CV56" s="294">
        <f t="shared" si="38"/>
        <v>73</v>
      </c>
      <c r="CW56" s="322" t="s">
        <v>4</v>
      </c>
      <c r="CX56" s="296" t="s">
        <v>131</v>
      </c>
      <c r="CY56" s="294">
        <f t="shared" si="46"/>
        <v>67</v>
      </c>
      <c r="CZ56" s="322" t="s">
        <v>4</v>
      </c>
      <c r="DA56" s="296" t="s">
        <v>131</v>
      </c>
      <c r="DB56" s="294">
        <f t="shared" si="23"/>
        <v>80</v>
      </c>
      <c r="DC56" s="322" t="s">
        <v>4</v>
      </c>
      <c r="DD56" s="296" t="s">
        <v>131</v>
      </c>
    </row>
    <row r="57" spans="1:108" ht="16.5" thickBot="1" x14ac:dyDescent="0.25">
      <c r="A57" s="567"/>
      <c r="B57" s="257" t="s">
        <v>57</v>
      </c>
      <c r="C57" s="267" t="s">
        <v>192</v>
      </c>
      <c r="D57" s="268" t="s">
        <v>179</v>
      </c>
      <c r="E57" s="268" t="s">
        <v>4</v>
      </c>
      <c r="F57" s="268" t="s">
        <v>4</v>
      </c>
      <c r="G57" s="300">
        <v>59</v>
      </c>
      <c r="H57" s="301" t="s">
        <v>4</v>
      </c>
      <c r="I57" s="302" t="s">
        <v>130</v>
      </c>
      <c r="J57" s="300">
        <f t="shared" si="24"/>
        <v>72</v>
      </c>
      <c r="K57" s="301" t="s">
        <v>4</v>
      </c>
      <c r="L57" s="302" t="s">
        <v>130</v>
      </c>
      <c r="M57" s="300">
        <f t="shared" si="49"/>
        <v>66</v>
      </c>
      <c r="N57" s="301" t="s">
        <v>4</v>
      </c>
      <c r="O57" s="302" t="s">
        <v>130</v>
      </c>
      <c r="P57" s="300">
        <f t="shared" si="25"/>
        <v>79</v>
      </c>
      <c r="Q57" s="301" t="s">
        <v>4</v>
      </c>
      <c r="R57" s="302" t="s">
        <v>130</v>
      </c>
      <c r="S57" s="300">
        <v>59</v>
      </c>
      <c r="T57" s="301" t="s">
        <v>4</v>
      </c>
      <c r="U57" s="302" t="s">
        <v>130</v>
      </c>
      <c r="V57" s="300">
        <f t="shared" si="26"/>
        <v>72</v>
      </c>
      <c r="W57" s="301" t="s">
        <v>4</v>
      </c>
      <c r="X57" s="302" t="s">
        <v>130</v>
      </c>
      <c r="Y57" s="300">
        <f t="shared" si="50"/>
        <v>66</v>
      </c>
      <c r="Z57" s="301" t="s">
        <v>4</v>
      </c>
      <c r="AA57" s="302" t="s">
        <v>130</v>
      </c>
      <c r="AB57" s="300">
        <f t="shared" si="27"/>
        <v>79</v>
      </c>
      <c r="AC57" s="301" t="s">
        <v>4</v>
      </c>
      <c r="AD57" s="302" t="s">
        <v>130</v>
      </c>
      <c r="AE57" s="268" t="s">
        <v>4</v>
      </c>
      <c r="AF57" s="268" t="s">
        <v>4</v>
      </c>
      <c r="AG57" s="300">
        <v>58</v>
      </c>
      <c r="AH57" s="301" t="s">
        <v>4</v>
      </c>
      <c r="AI57" s="302" t="s">
        <v>130</v>
      </c>
      <c r="AJ57" s="300">
        <f t="shared" si="28"/>
        <v>71</v>
      </c>
      <c r="AK57" s="301" t="s">
        <v>4</v>
      </c>
      <c r="AL57" s="302" t="s">
        <v>130</v>
      </c>
      <c r="AM57" s="300">
        <f t="shared" si="41"/>
        <v>65</v>
      </c>
      <c r="AN57" s="301" t="s">
        <v>4</v>
      </c>
      <c r="AO57" s="302" t="s">
        <v>130</v>
      </c>
      <c r="AP57" s="300">
        <f t="shared" si="29"/>
        <v>78</v>
      </c>
      <c r="AQ57" s="301" t="s">
        <v>4</v>
      </c>
      <c r="AR57" s="302" t="s">
        <v>130</v>
      </c>
      <c r="AS57" s="300">
        <v>58</v>
      </c>
      <c r="AT57" s="301" t="s">
        <v>4</v>
      </c>
      <c r="AU57" s="302" t="s">
        <v>130</v>
      </c>
      <c r="AV57" s="300">
        <f t="shared" si="30"/>
        <v>71</v>
      </c>
      <c r="AW57" s="301" t="s">
        <v>4</v>
      </c>
      <c r="AX57" s="302" t="s">
        <v>130</v>
      </c>
      <c r="AY57" s="300">
        <f t="shared" si="42"/>
        <v>65</v>
      </c>
      <c r="AZ57" s="301" t="s">
        <v>4</v>
      </c>
      <c r="BA57" s="302" t="s">
        <v>130</v>
      </c>
      <c r="BB57" s="300">
        <f t="shared" si="31"/>
        <v>78</v>
      </c>
      <c r="BC57" s="301" t="s">
        <v>4</v>
      </c>
      <c r="BD57" s="302" t="s">
        <v>130</v>
      </c>
      <c r="BE57" s="268" t="s">
        <v>4</v>
      </c>
      <c r="BF57" s="268" t="s">
        <v>4</v>
      </c>
      <c r="BG57" s="300">
        <v>64</v>
      </c>
      <c r="BH57" s="301" t="s">
        <v>4</v>
      </c>
      <c r="BI57" s="302" t="s">
        <v>130</v>
      </c>
      <c r="BJ57" s="300">
        <f t="shared" si="12"/>
        <v>77</v>
      </c>
      <c r="BK57" s="301" t="s">
        <v>4</v>
      </c>
      <c r="BL57" s="302" t="s">
        <v>130</v>
      </c>
      <c r="BM57" s="300">
        <f t="shared" si="43"/>
        <v>71</v>
      </c>
      <c r="BN57" s="301" t="s">
        <v>4</v>
      </c>
      <c r="BO57" s="302" t="s">
        <v>130</v>
      </c>
      <c r="BP57" s="300">
        <f t="shared" si="14"/>
        <v>84</v>
      </c>
      <c r="BQ57" s="301" t="s">
        <v>4</v>
      </c>
      <c r="BR57" s="302" t="s">
        <v>130</v>
      </c>
      <c r="BS57" s="300">
        <v>64</v>
      </c>
      <c r="BT57" s="301" t="s">
        <v>4</v>
      </c>
      <c r="BU57" s="302" t="s">
        <v>130</v>
      </c>
      <c r="BV57" s="300">
        <f t="shared" si="15"/>
        <v>77</v>
      </c>
      <c r="BW57" s="301" t="s">
        <v>4</v>
      </c>
      <c r="BX57" s="302" t="s">
        <v>130</v>
      </c>
      <c r="BY57" s="300">
        <f t="shared" si="44"/>
        <v>71</v>
      </c>
      <c r="BZ57" s="301" t="s">
        <v>4</v>
      </c>
      <c r="CA57" s="302" t="s">
        <v>130</v>
      </c>
      <c r="CB57" s="300">
        <f t="shared" si="17"/>
        <v>84</v>
      </c>
      <c r="CC57" s="301" t="s">
        <v>4</v>
      </c>
      <c r="CD57" s="302" t="s">
        <v>130</v>
      </c>
      <c r="CE57" s="268" t="s">
        <v>4</v>
      </c>
      <c r="CF57" s="268" t="s">
        <v>4</v>
      </c>
      <c r="CG57" s="300">
        <v>60</v>
      </c>
      <c r="CH57" s="301" t="s">
        <v>4</v>
      </c>
      <c r="CI57" s="302" t="s">
        <v>130</v>
      </c>
      <c r="CJ57" s="300">
        <f t="shared" si="18"/>
        <v>73</v>
      </c>
      <c r="CK57" s="301" t="s">
        <v>4</v>
      </c>
      <c r="CL57" s="302" t="s">
        <v>130</v>
      </c>
      <c r="CM57" s="300">
        <f t="shared" si="45"/>
        <v>67</v>
      </c>
      <c r="CN57" s="301" t="s">
        <v>4</v>
      </c>
      <c r="CO57" s="302" t="s">
        <v>130</v>
      </c>
      <c r="CP57" s="300">
        <f t="shared" si="20"/>
        <v>80</v>
      </c>
      <c r="CQ57" s="301" t="s">
        <v>4</v>
      </c>
      <c r="CR57" s="302" t="s">
        <v>130</v>
      </c>
      <c r="CS57" s="300">
        <v>60</v>
      </c>
      <c r="CT57" s="301" t="s">
        <v>4</v>
      </c>
      <c r="CU57" s="302" t="s">
        <v>130</v>
      </c>
      <c r="CV57" s="300">
        <f t="shared" si="38"/>
        <v>73</v>
      </c>
      <c r="CW57" s="301" t="s">
        <v>4</v>
      </c>
      <c r="CX57" s="302" t="s">
        <v>130</v>
      </c>
      <c r="CY57" s="300">
        <f t="shared" si="46"/>
        <v>67</v>
      </c>
      <c r="CZ57" s="301" t="s">
        <v>4</v>
      </c>
      <c r="DA57" s="302" t="s">
        <v>130</v>
      </c>
      <c r="DB57" s="300">
        <f t="shared" si="23"/>
        <v>80</v>
      </c>
      <c r="DC57" s="301" t="s">
        <v>4</v>
      </c>
      <c r="DD57" s="302" t="s">
        <v>130</v>
      </c>
    </row>
    <row r="58" spans="1:108" ht="16.5" thickBot="1" x14ac:dyDescent="0.25">
      <c r="A58" s="567"/>
      <c r="B58" s="257" t="s">
        <v>58</v>
      </c>
      <c r="C58" s="262" t="s">
        <v>202</v>
      </c>
      <c r="D58" s="263" t="s">
        <v>179</v>
      </c>
      <c r="E58" s="263" t="s">
        <v>4</v>
      </c>
      <c r="F58" s="263" t="s">
        <v>4</v>
      </c>
      <c r="G58" s="323">
        <v>59</v>
      </c>
      <c r="H58" s="320" t="s">
        <v>4</v>
      </c>
      <c r="I58" s="302" t="s">
        <v>132</v>
      </c>
      <c r="J58" s="323">
        <f t="shared" si="24"/>
        <v>72</v>
      </c>
      <c r="K58" s="320" t="s">
        <v>4</v>
      </c>
      <c r="L58" s="302" t="s">
        <v>132</v>
      </c>
      <c r="M58" s="323">
        <f t="shared" si="49"/>
        <v>66</v>
      </c>
      <c r="N58" s="320" t="s">
        <v>4</v>
      </c>
      <c r="O58" s="302" t="s">
        <v>132</v>
      </c>
      <c r="P58" s="323">
        <f t="shared" si="25"/>
        <v>79</v>
      </c>
      <c r="Q58" s="320" t="s">
        <v>4</v>
      </c>
      <c r="R58" s="302" t="s">
        <v>132</v>
      </c>
      <c r="S58" s="323">
        <v>59</v>
      </c>
      <c r="T58" s="320" t="s">
        <v>4</v>
      </c>
      <c r="U58" s="302" t="s">
        <v>132</v>
      </c>
      <c r="V58" s="323">
        <f t="shared" si="26"/>
        <v>72</v>
      </c>
      <c r="W58" s="320" t="s">
        <v>4</v>
      </c>
      <c r="X58" s="302" t="s">
        <v>132</v>
      </c>
      <c r="Y58" s="323">
        <f t="shared" si="50"/>
        <v>66</v>
      </c>
      <c r="Z58" s="320" t="s">
        <v>4</v>
      </c>
      <c r="AA58" s="302" t="s">
        <v>132</v>
      </c>
      <c r="AB58" s="323">
        <f t="shared" si="27"/>
        <v>79</v>
      </c>
      <c r="AC58" s="320" t="s">
        <v>4</v>
      </c>
      <c r="AD58" s="302" t="s">
        <v>132</v>
      </c>
      <c r="AE58" s="263" t="s">
        <v>4</v>
      </c>
      <c r="AF58" s="263" t="s">
        <v>4</v>
      </c>
      <c r="AG58" s="323">
        <v>58</v>
      </c>
      <c r="AH58" s="320" t="s">
        <v>4</v>
      </c>
      <c r="AI58" s="302" t="s">
        <v>132</v>
      </c>
      <c r="AJ58" s="323">
        <f t="shared" si="28"/>
        <v>71</v>
      </c>
      <c r="AK58" s="320" t="s">
        <v>4</v>
      </c>
      <c r="AL58" s="302" t="s">
        <v>132</v>
      </c>
      <c r="AM58" s="323">
        <f t="shared" si="41"/>
        <v>65</v>
      </c>
      <c r="AN58" s="320" t="s">
        <v>4</v>
      </c>
      <c r="AO58" s="302" t="s">
        <v>132</v>
      </c>
      <c r="AP58" s="323">
        <f t="shared" si="29"/>
        <v>78</v>
      </c>
      <c r="AQ58" s="320" t="s">
        <v>4</v>
      </c>
      <c r="AR58" s="302" t="s">
        <v>132</v>
      </c>
      <c r="AS58" s="323">
        <v>58</v>
      </c>
      <c r="AT58" s="320" t="s">
        <v>4</v>
      </c>
      <c r="AU58" s="302" t="s">
        <v>132</v>
      </c>
      <c r="AV58" s="323">
        <f t="shared" si="30"/>
        <v>71</v>
      </c>
      <c r="AW58" s="320" t="s">
        <v>4</v>
      </c>
      <c r="AX58" s="302" t="s">
        <v>132</v>
      </c>
      <c r="AY58" s="323">
        <f t="shared" si="42"/>
        <v>65</v>
      </c>
      <c r="AZ58" s="320" t="s">
        <v>4</v>
      </c>
      <c r="BA58" s="302" t="s">
        <v>132</v>
      </c>
      <c r="BB58" s="323">
        <f t="shared" si="31"/>
        <v>78</v>
      </c>
      <c r="BC58" s="320" t="s">
        <v>4</v>
      </c>
      <c r="BD58" s="302" t="s">
        <v>132</v>
      </c>
      <c r="BE58" s="263" t="s">
        <v>4</v>
      </c>
      <c r="BF58" s="263" t="s">
        <v>4</v>
      </c>
      <c r="BG58" s="323">
        <v>64</v>
      </c>
      <c r="BH58" s="320" t="s">
        <v>4</v>
      </c>
      <c r="BI58" s="302" t="s">
        <v>132</v>
      </c>
      <c r="BJ58" s="323">
        <f t="shared" si="12"/>
        <v>77</v>
      </c>
      <c r="BK58" s="320" t="s">
        <v>4</v>
      </c>
      <c r="BL58" s="302" t="s">
        <v>132</v>
      </c>
      <c r="BM58" s="323">
        <f t="shared" si="43"/>
        <v>71</v>
      </c>
      <c r="BN58" s="320" t="s">
        <v>4</v>
      </c>
      <c r="BO58" s="302" t="s">
        <v>132</v>
      </c>
      <c r="BP58" s="323">
        <f t="shared" si="14"/>
        <v>84</v>
      </c>
      <c r="BQ58" s="320" t="s">
        <v>4</v>
      </c>
      <c r="BR58" s="302" t="s">
        <v>132</v>
      </c>
      <c r="BS58" s="323">
        <v>64</v>
      </c>
      <c r="BT58" s="320" t="s">
        <v>4</v>
      </c>
      <c r="BU58" s="302" t="s">
        <v>132</v>
      </c>
      <c r="BV58" s="323">
        <f t="shared" si="15"/>
        <v>77</v>
      </c>
      <c r="BW58" s="320" t="s">
        <v>4</v>
      </c>
      <c r="BX58" s="302" t="s">
        <v>132</v>
      </c>
      <c r="BY58" s="323">
        <f t="shared" si="44"/>
        <v>71</v>
      </c>
      <c r="BZ58" s="320" t="s">
        <v>4</v>
      </c>
      <c r="CA58" s="302" t="s">
        <v>132</v>
      </c>
      <c r="CB58" s="323">
        <f t="shared" si="17"/>
        <v>84</v>
      </c>
      <c r="CC58" s="320" t="s">
        <v>4</v>
      </c>
      <c r="CD58" s="302" t="s">
        <v>132</v>
      </c>
      <c r="CE58" s="263" t="s">
        <v>4</v>
      </c>
      <c r="CF58" s="263" t="s">
        <v>4</v>
      </c>
      <c r="CG58" s="323">
        <v>60</v>
      </c>
      <c r="CH58" s="320" t="s">
        <v>4</v>
      </c>
      <c r="CI58" s="302" t="s">
        <v>132</v>
      </c>
      <c r="CJ58" s="323">
        <f t="shared" si="18"/>
        <v>73</v>
      </c>
      <c r="CK58" s="320" t="s">
        <v>4</v>
      </c>
      <c r="CL58" s="302" t="s">
        <v>132</v>
      </c>
      <c r="CM58" s="323">
        <f t="shared" si="45"/>
        <v>67</v>
      </c>
      <c r="CN58" s="320" t="s">
        <v>4</v>
      </c>
      <c r="CO58" s="302" t="s">
        <v>132</v>
      </c>
      <c r="CP58" s="323">
        <f t="shared" si="20"/>
        <v>80</v>
      </c>
      <c r="CQ58" s="320" t="s">
        <v>4</v>
      </c>
      <c r="CR58" s="302" t="s">
        <v>132</v>
      </c>
      <c r="CS58" s="323">
        <v>60</v>
      </c>
      <c r="CT58" s="320" t="s">
        <v>4</v>
      </c>
      <c r="CU58" s="302" t="s">
        <v>132</v>
      </c>
      <c r="CV58" s="323">
        <f t="shared" si="38"/>
        <v>73</v>
      </c>
      <c r="CW58" s="320" t="s">
        <v>4</v>
      </c>
      <c r="CX58" s="302" t="s">
        <v>132</v>
      </c>
      <c r="CY58" s="323">
        <f t="shared" si="46"/>
        <v>67</v>
      </c>
      <c r="CZ58" s="320" t="s">
        <v>4</v>
      </c>
      <c r="DA58" s="302" t="s">
        <v>132</v>
      </c>
      <c r="DB58" s="323">
        <f t="shared" si="23"/>
        <v>80</v>
      </c>
      <c r="DC58" s="320" t="s">
        <v>4</v>
      </c>
      <c r="DD58" s="302" t="s">
        <v>132</v>
      </c>
    </row>
    <row r="59" spans="1:108" ht="16.5" thickBot="1" x14ac:dyDescent="0.25">
      <c r="A59" s="567"/>
      <c r="B59" s="257" t="s">
        <v>59</v>
      </c>
      <c r="C59" s="262" t="s">
        <v>180</v>
      </c>
      <c r="D59" s="263" t="s">
        <v>10</v>
      </c>
      <c r="E59" s="263" t="s">
        <v>4</v>
      </c>
      <c r="F59" s="263" t="s">
        <v>4</v>
      </c>
      <c r="G59" s="300">
        <v>59</v>
      </c>
      <c r="H59" s="301" t="s">
        <v>4</v>
      </c>
      <c r="I59" s="302" t="s">
        <v>133</v>
      </c>
      <c r="J59" s="300">
        <f t="shared" si="24"/>
        <v>72</v>
      </c>
      <c r="K59" s="301" t="s">
        <v>4</v>
      </c>
      <c r="L59" s="302" t="s">
        <v>133</v>
      </c>
      <c r="M59" s="300">
        <f t="shared" si="49"/>
        <v>66</v>
      </c>
      <c r="N59" s="301" t="s">
        <v>4</v>
      </c>
      <c r="O59" s="302" t="s">
        <v>133</v>
      </c>
      <c r="P59" s="300">
        <f t="shared" si="25"/>
        <v>79</v>
      </c>
      <c r="Q59" s="301" t="s">
        <v>4</v>
      </c>
      <c r="R59" s="302" t="s">
        <v>133</v>
      </c>
      <c r="S59" s="300">
        <v>59</v>
      </c>
      <c r="T59" s="301" t="s">
        <v>4</v>
      </c>
      <c r="U59" s="302" t="s">
        <v>133</v>
      </c>
      <c r="V59" s="300">
        <f t="shared" si="26"/>
        <v>72</v>
      </c>
      <c r="W59" s="301" t="s">
        <v>4</v>
      </c>
      <c r="X59" s="302" t="s">
        <v>133</v>
      </c>
      <c r="Y59" s="300">
        <f t="shared" si="50"/>
        <v>66</v>
      </c>
      <c r="Z59" s="301" t="s">
        <v>4</v>
      </c>
      <c r="AA59" s="302" t="s">
        <v>133</v>
      </c>
      <c r="AB59" s="300">
        <f t="shared" si="27"/>
        <v>79</v>
      </c>
      <c r="AC59" s="301" t="s">
        <v>4</v>
      </c>
      <c r="AD59" s="302" t="s">
        <v>133</v>
      </c>
      <c r="AE59" s="263" t="s">
        <v>4</v>
      </c>
      <c r="AF59" s="263" t="s">
        <v>4</v>
      </c>
      <c r="AG59" s="300">
        <v>58</v>
      </c>
      <c r="AH59" s="301" t="s">
        <v>4</v>
      </c>
      <c r="AI59" s="302" t="s">
        <v>133</v>
      </c>
      <c r="AJ59" s="300">
        <f t="shared" si="28"/>
        <v>71</v>
      </c>
      <c r="AK59" s="301" t="s">
        <v>4</v>
      </c>
      <c r="AL59" s="302" t="s">
        <v>133</v>
      </c>
      <c r="AM59" s="300">
        <f t="shared" si="41"/>
        <v>65</v>
      </c>
      <c r="AN59" s="301" t="s">
        <v>4</v>
      </c>
      <c r="AO59" s="302" t="s">
        <v>133</v>
      </c>
      <c r="AP59" s="300">
        <f t="shared" si="29"/>
        <v>78</v>
      </c>
      <c r="AQ59" s="301" t="s">
        <v>4</v>
      </c>
      <c r="AR59" s="302" t="s">
        <v>133</v>
      </c>
      <c r="AS59" s="300">
        <v>58</v>
      </c>
      <c r="AT59" s="301" t="s">
        <v>4</v>
      </c>
      <c r="AU59" s="302" t="s">
        <v>133</v>
      </c>
      <c r="AV59" s="300">
        <f t="shared" si="30"/>
        <v>71</v>
      </c>
      <c r="AW59" s="301" t="s">
        <v>4</v>
      </c>
      <c r="AX59" s="302" t="s">
        <v>133</v>
      </c>
      <c r="AY59" s="300">
        <f t="shared" si="42"/>
        <v>65</v>
      </c>
      <c r="AZ59" s="301" t="s">
        <v>4</v>
      </c>
      <c r="BA59" s="302" t="s">
        <v>133</v>
      </c>
      <c r="BB59" s="300">
        <f t="shared" si="31"/>
        <v>78</v>
      </c>
      <c r="BC59" s="301" t="s">
        <v>4</v>
      </c>
      <c r="BD59" s="302" t="s">
        <v>133</v>
      </c>
      <c r="BE59" s="263" t="s">
        <v>4</v>
      </c>
      <c r="BF59" s="263" t="s">
        <v>4</v>
      </c>
      <c r="BG59" s="300">
        <v>64</v>
      </c>
      <c r="BH59" s="301" t="s">
        <v>4</v>
      </c>
      <c r="BI59" s="302" t="s">
        <v>133</v>
      </c>
      <c r="BJ59" s="300">
        <f t="shared" si="12"/>
        <v>77</v>
      </c>
      <c r="BK59" s="301" t="s">
        <v>4</v>
      </c>
      <c r="BL59" s="302" t="s">
        <v>133</v>
      </c>
      <c r="BM59" s="300">
        <f t="shared" si="43"/>
        <v>71</v>
      </c>
      <c r="BN59" s="301" t="s">
        <v>4</v>
      </c>
      <c r="BO59" s="302" t="s">
        <v>133</v>
      </c>
      <c r="BP59" s="300">
        <f t="shared" si="14"/>
        <v>84</v>
      </c>
      <c r="BQ59" s="301" t="s">
        <v>4</v>
      </c>
      <c r="BR59" s="302" t="s">
        <v>133</v>
      </c>
      <c r="BS59" s="300">
        <v>64</v>
      </c>
      <c r="BT59" s="301" t="s">
        <v>4</v>
      </c>
      <c r="BU59" s="302" t="s">
        <v>133</v>
      </c>
      <c r="BV59" s="300">
        <f t="shared" si="15"/>
        <v>77</v>
      </c>
      <c r="BW59" s="301" t="s">
        <v>4</v>
      </c>
      <c r="BX59" s="302" t="s">
        <v>133</v>
      </c>
      <c r="BY59" s="300">
        <f t="shared" si="44"/>
        <v>71</v>
      </c>
      <c r="BZ59" s="301" t="s">
        <v>4</v>
      </c>
      <c r="CA59" s="302" t="s">
        <v>133</v>
      </c>
      <c r="CB59" s="300">
        <f t="shared" si="17"/>
        <v>84</v>
      </c>
      <c r="CC59" s="301" t="s">
        <v>4</v>
      </c>
      <c r="CD59" s="302" t="s">
        <v>133</v>
      </c>
      <c r="CE59" s="263" t="s">
        <v>4</v>
      </c>
      <c r="CF59" s="263" t="s">
        <v>4</v>
      </c>
      <c r="CG59" s="300">
        <v>60</v>
      </c>
      <c r="CH59" s="301" t="s">
        <v>4</v>
      </c>
      <c r="CI59" s="302" t="s">
        <v>133</v>
      </c>
      <c r="CJ59" s="300">
        <f t="shared" si="18"/>
        <v>73</v>
      </c>
      <c r="CK59" s="301" t="s">
        <v>4</v>
      </c>
      <c r="CL59" s="302" t="s">
        <v>133</v>
      </c>
      <c r="CM59" s="300">
        <f t="shared" si="45"/>
        <v>67</v>
      </c>
      <c r="CN59" s="301" t="s">
        <v>4</v>
      </c>
      <c r="CO59" s="302" t="s">
        <v>133</v>
      </c>
      <c r="CP59" s="300">
        <f t="shared" si="20"/>
        <v>80</v>
      </c>
      <c r="CQ59" s="301" t="s">
        <v>4</v>
      </c>
      <c r="CR59" s="302" t="s">
        <v>133</v>
      </c>
      <c r="CS59" s="300">
        <v>60</v>
      </c>
      <c r="CT59" s="301" t="s">
        <v>4</v>
      </c>
      <c r="CU59" s="302" t="s">
        <v>133</v>
      </c>
      <c r="CV59" s="300">
        <f t="shared" si="38"/>
        <v>73</v>
      </c>
      <c r="CW59" s="301" t="s">
        <v>4</v>
      </c>
      <c r="CX59" s="302" t="s">
        <v>133</v>
      </c>
      <c r="CY59" s="300">
        <f t="shared" si="46"/>
        <v>67</v>
      </c>
      <c r="CZ59" s="301" t="s">
        <v>4</v>
      </c>
      <c r="DA59" s="302" t="s">
        <v>133</v>
      </c>
      <c r="DB59" s="300">
        <f t="shared" si="23"/>
        <v>80</v>
      </c>
      <c r="DC59" s="301" t="s">
        <v>4</v>
      </c>
      <c r="DD59" s="302" t="s">
        <v>133</v>
      </c>
    </row>
    <row r="60" spans="1:108" ht="16.5" thickBot="1" x14ac:dyDescent="0.25">
      <c r="A60" s="567"/>
      <c r="B60" s="257" t="s">
        <v>60</v>
      </c>
      <c r="C60" s="262" t="s">
        <v>202</v>
      </c>
      <c r="D60" s="263" t="s">
        <v>179</v>
      </c>
      <c r="E60" s="263" t="s">
        <v>4</v>
      </c>
      <c r="F60" s="263" t="s">
        <v>4</v>
      </c>
      <c r="G60" s="323">
        <v>59</v>
      </c>
      <c r="H60" s="320" t="s">
        <v>4</v>
      </c>
      <c r="I60" s="302" t="s">
        <v>132</v>
      </c>
      <c r="J60" s="323">
        <f t="shared" si="24"/>
        <v>72</v>
      </c>
      <c r="K60" s="320" t="s">
        <v>4</v>
      </c>
      <c r="L60" s="302" t="s">
        <v>132</v>
      </c>
      <c r="M60" s="323">
        <f t="shared" si="49"/>
        <v>66</v>
      </c>
      <c r="N60" s="320" t="s">
        <v>4</v>
      </c>
      <c r="O60" s="302" t="s">
        <v>132</v>
      </c>
      <c r="P60" s="323">
        <f t="shared" si="25"/>
        <v>79</v>
      </c>
      <c r="Q60" s="320" t="s">
        <v>4</v>
      </c>
      <c r="R60" s="302" t="s">
        <v>132</v>
      </c>
      <c r="S60" s="323">
        <v>59</v>
      </c>
      <c r="T60" s="320" t="s">
        <v>4</v>
      </c>
      <c r="U60" s="302" t="s">
        <v>132</v>
      </c>
      <c r="V60" s="323">
        <f t="shared" si="26"/>
        <v>72</v>
      </c>
      <c r="W60" s="320" t="s">
        <v>4</v>
      </c>
      <c r="X60" s="302" t="s">
        <v>132</v>
      </c>
      <c r="Y60" s="323">
        <f t="shared" si="50"/>
        <v>66</v>
      </c>
      <c r="Z60" s="320" t="s">
        <v>4</v>
      </c>
      <c r="AA60" s="302" t="s">
        <v>132</v>
      </c>
      <c r="AB60" s="323">
        <f t="shared" si="27"/>
        <v>79</v>
      </c>
      <c r="AC60" s="320" t="s">
        <v>4</v>
      </c>
      <c r="AD60" s="302" t="s">
        <v>132</v>
      </c>
      <c r="AE60" s="263" t="s">
        <v>4</v>
      </c>
      <c r="AF60" s="263" t="s">
        <v>4</v>
      </c>
      <c r="AG60" s="323">
        <v>58</v>
      </c>
      <c r="AH60" s="320" t="s">
        <v>4</v>
      </c>
      <c r="AI60" s="302" t="s">
        <v>132</v>
      </c>
      <c r="AJ60" s="323">
        <f t="shared" si="28"/>
        <v>71</v>
      </c>
      <c r="AK60" s="320" t="s">
        <v>4</v>
      </c>
      <c r="AL60" s="302" t="s">
        <v>132</v>
      </c>
      <c r="AM60" s="323">
        <f t="shared" si="41"/>
        <v>65</v>
      </c>
      <c r="AN60" s="320" t="s">
        <v>4</v>
      </c>
      <c r="AO60" s="302" t="s">
        <v>132</v>
      </c>
      <c r="AP60" s="323">
        <f t="shared" si="29"/>
        <v>78</v>
      </c>
      <c r="AQ60" s="320" t="s">
        <v>4</v>
      </c>
      <c r="AR60" s="302" t="s">
        <v>132</v>
      </c>
      <c r="AS60" s="323">
        <v>58</v>
      </c>
      <c r="AT60" s="320" t="s">
        <v>4</v>
      </c>
      <c r="AU60" s="302" t="s">
        <v>132</v>
      </c>
      <c r="AV60" s="323">
        <f t="shared" si="30"/>
        <v>71</v>
      </c>
      <c r="AW60" s="320" t="s">
        <v>4</v>
      </c>
      <c r="AX60" s="302" t="s">
        <v>132</v>
      </c>
      <c r="AY60" s="323">
        <f t="shared" si="42"/>
        <v>65</v>
      </c>
      <c r="AZ60" s="320" t="s">
        <v>4</v>
      </c>
      <c r="BA60" s="302" t="s">
        <v>132</v>
      </c>
      <c r="BB60" s="323">
        <f t="shared" si="31"/>
        <v>78</v>
      </c>
      <c r="BC60" s="320" t="s">
        <v>4</v>
      </c>
      <c r="BD60" s="302" t="s">
        <v>132</v>
      </c>
      <c r="BE60" s="263" t="s">
        <v>4</v>
      </c>
      <c r="BF60" s="263" t="s">
        <v>4</v>
      </c>
      <c r="BG60" s="323">
        <v>64</v>
      </c>
      <c r="BH60" s="320" t="s">
        <v>4</v>
      </c>
      <c r="BI60" s="302" t="s">
        <v>132</v>
      </c>
      <c r="BJ60" s="323">
        <f t="shared" si="12"/>
        <v>77</v>
      </c>
      <c r="BK60" s="320" t="s">
        <v>4</v>
      </c>
      <c r="BL60" s="302" t="s">
        <v>132</v>
      </c>
      <c r="BM60" s="323">
        <f t="shared" si="43"/>
        <v>71</v>
      </c>
      <c r="BN60" s="320" t="s">
        <v>4</v>
      </c>
      <c r="BO60" s="302" t="s">
        <v>132</v>
      </c>
      <c r="BP60" s="323">
        <f t="shared" si="14"/>
        <v>84</v>
      </c>
      <c r="BQ60" s="320" t="s">
        <v>4</v>
      </c>
      <c r="BR60" s="302" t="s">
        <v>132</v>
      </c>
      <c r="BS60" s="323">
        <v>64</v>
      </c>
      <c r="BT60" s="320" t="s">
        <v>4</v>
      </c>
      <c r="BU60" s="302" t="s">
        <v>132</v>
      </c>
      <c r="BV60" s="323">
        <f t="shared" si="15"/>
        <v>77</v>
      </c>
      <c r="BW60" s="320" t="s">
        <v>4</v>
      </c>
      <c r="BX60" s="302" t="s">
        <v>132</v>
      </c>
      <c r="BY60" s="323">
        <f t="shared" si="44"/>
        <v>71</v>
      </c>
      <c r="BZ60" s="320" t="s">
        <v>4</v>
      </c>
      <c r="CA60" s="302" t="s">
        <v>132</v>
      </c>
      <c r="CB60" s="323">
        <f t="shared" si="17"/>
        <v>84</v>
      </c>
      <c r="CC60" s="320" t="s">
        <v>4</v>
      </c>
      <c r="CD60" s="302" t="s">
        <v>132</v>
      </c>
      <c r="CE60" s="263" t="s">
        <v>4</v>
      </c>
      <c r="CF60" s="263" t="s">
        <v>4</v>
      </c>
      <c r="CG60" s="323">
        <v>60</v>
      </c>
      <c r="CH60" s="320" t="s">
        <v>4</v>
      </c>
      <c r="CI60" s="302" t="s">
        <v>132</v>
      </c>
      <c r="CJ60" s="323">
        <f t="shared" si="18"/>
        <v>73</v>
      </c>
      <c r="CK60" s="320" t="s">
        <v>4</v>
      </c>
      <c r="CL60" s="302" t="s">
        <v>132</v>
      </c>
      <c r="CM60" s="323">
        <f t="shared" si="45"/>
        <v>67</v>
      </c>
      <c r="CN60" s="320" t="s">
        <v>4</v>
      </c>
      <c r="CO60" s="302" t="s">
        <v>132</v>
      </c>
      <c r="CP60" s="323">
        <f t="shared" si="20"/>
        <v>80</v>
      </c>
      <c r="CQ60" s="320" t="s">
        <v>4</v>
      </c>
      <c r="CR60" s="302" t="s">
        <v>132</v>
      </c>
      <c r="CS60" s="323">
        <v>60</v>
      </c>
      <c r="CT60" s="320" t="s">
        <v>4</v>
      </c>
      <c r="CU60" s="302" t="s">
        <v>132</v>
      </c>
      <c r="CV60" s="323">
        <f t="shared" si="38"/>
        <v>73</v>
      </c>
      <c r="CW60" s="320" t="s">
        <v>4</v>
      </c>
      <c r="CX60" s="302" t="s">
        <v>132</v>
      </c>
      <c r="CY60" s="323">
        <f t="shared" si="46"/>
        <v>67</v>
      </c>
      <c r="CZ60" s="320" t="s">
        <v>4</v>
      </c>
      <c r="DA60" s="302" t="s">
        <v>132</v>
      </c>
      <c r="DB60" s="323">
        <f t="shared" si="23"/>
        <v>80</v>
      </c>
      <c r="DC60" s="320" t="s">
        <v>4</v>
      </c>
      <c r="DD60" s="302" t="s">
        <v>132</v>
      </c>
    </row>
    <row r="61" spans="1:108" ht="16.5" thickBot="1" x14ac:dyDescent="0.25">
      <c r="A61" s="567"/>
      <c r="B61" s="257" t="s">
        <v>61</v>
      </c>
      <c r="C61" s="262" t="s">
        <v>202</v>
      </c>
      <c r="D61" s="263" t="s">
        <v>179</v>
      </c>
      <c r="E61" s="263" t="s">
        <v>4</v>
      </c>
      <c r="F61" s="263" t="s">
        <v>4</v>
      </c>
      <c r="G61" s="323">
        <v>59</v>
      </c>
      <c r="H61" s="320" t="s">
        <v>4</v>
      </c>
      <c r="I61" s="302" t="s">
        <v>132</v>
      </c>
      <c r="J61" s="323">
        <f t="shared" si="24"/>
        <v>72</v>
      </c>
      <c r="K61" s="320" t="s">
        <v>4</v>
      </c>
      <c r="L61" s="302" t="s">
        <v>132</v>
      </c>
      <c r="M61" s="323">
        <f t="shared" si="49"/>
        <v>66</v>
      </c>
      <c r="N61" s="320" t="s">
        <v>4</v>
      </c>
      <c r="O61" s="302" t="s">
        <v>132</v>
      </c>
      <c r="P61" s="323">
        <f t="shared" si="25"/>
        <v>79</v>
      </c>
      <c r="Q61" s="320" t="s">
        <v>4</v>
      </c>
      <c r="R61" s="302" t="s">
        <v>132</v>
      </c>
      <c r="S61" s="323">
        <v>59</v>
      </c>
      <c r="T61" s="320" t="s">
        <v>4</v>
      </c>
      <c r="U61" s="302" t="s">
        <v>132</v>
      </c>
      <c r="V61" s="323">
        <f t="shared" si="26"/>
        <v>72</v>
      </c>
      <c r="W61" s="320" t="s">
        <v>4</v>
      </c>
      <c r="X61" s="302" t="s">
        <v>132</v>
      </c>
      <c r="Y61" s="323">
        <f t="shared" si="50"/>
        <v>66</v>
      </c>
      <c r="Z61" s="320" t="s">
        <v>4</v>
      </c>
      <c r="AA61" s="302" t="s">
        <v>132</v>
      </c>
      <c r="AB61" s="323">
        <f t="shared" si="27"/>
        <v>79</v>
      </c>
      <c r="AC61" s="320" t="s">
        <v>4</v>
      </c>
      <c r="AD61" s="302" t="s">
        <v>132</v>
      </c>
      <c r="AE61" s="263" t="s">
        <v>4</v>
      </c>
      <c r="AF61" s="263" t="s">
        <v>4</v>
      </c>
      <c r="AG61" s="323">
        <v>58</v>
      </c>
      <c r="AH61" s="320" t="s">
        <v>4</v>
      </c>
      <c r="AI61" s="302" t="s">
        <v>132</v>
      </c>
      <c r="AJ61" s="323">
        <f t="shared" si="28"/>
        <v>71</v>
      </c>
      <c r="AK61" s="320" t="s">
        <v>4</v>
      </c>
      <c r="AL61" s="302" t="s">
        <v>132</v>
      </c>
      <c r="AM61" s="323">
        <f t="shared" si="41"/>
        <v>65</v>
      </c>
      <c r="AN61" s="320" t="s">
        <v>4</v>
      </c>
      <c r="AO61" s="302" t="s">
        <v>132</v>
      </c>
      <c r="AP61" s="323">
        <f t="shared" si="29"/>
        <v>78</v>
      </c>
      <c r="AQ61" s="320" t="s">
        <v>4</v>
      </c>
      <c r="AR61" s="302" t="s">
        <v>132</v>
      </c>
      <c r="AS61" s="323">
        <v>58</v>
      </c>
      <c r="AT61" s="320" t="s">
        <v>4</v>
      </c>
      <c r="AU61" s="302" t="s">
        <v>132</v>
      </c>
      <c r="AV61" s="323">
        <f t="shared" si="30"/>
        <v>71</v>
      </c>
      <c r="AW61" s="320" t="s">
        <v>4</v>
      </c>
      <c r="AX61" s="302" t="s">
        <v>132</v>
      </c>
      <c r="AY61" s="323">
        <f t="shared" si="42"/>
        <v>65</v>
      </c>
      <c r="AZ61" s="320" t="s">
        <v>4</v>
      </c>
      <c r="BA61" s="302" t="s">
        <v>132</v>
      </c>
      <c r="BB61" s="323">
        <f t="shared" si="31"/>
        <v>78</v>
      </c>
      <c r="BC61" s="320" t="s">
        <v>4</v>
      </c>
      <c r="BD61" s="302" t="s">
        <v>132</v>
      </c>
      <c r="BE61" s="263" t="s">
        <v>4</v>
      </c>
      <c r="BF61" s="263" t="s">
        <v>4</v>
      </c>
      <c r="BG61" s="323">
        <v>64</v>
      </c>
      <c r="BH61" s="320" t="s">
        <v>4</v>
      </c>
      <c r="BI61" s="302" t="s">
        <v>132</v>
      </c>
      <c r="BJ61" s="323">
        <f t="shared" si="12"/>
        <v>77</v>
      </c>
      <c r="BK61" s="320" t="s">
        <v>4</v>
      </c>
      <c r="BL61" s="302" t="s">
        <v>132</v>
      </c>
      <c r="BM61" s="323">
        <f t="shared" si="43"/>
        <v>71</v>
      </c>
      <c r="BN61" s="320" t="s">
        <v>4</v>
      </c>
      <c r="BO61" s="302" t="s">
        <v>132</v>
      </c>
      <c r="BP61" s="323">
        <f t="shared" si="14"/>
        <v>84</v>
      </c>
      <c r="BQ61" s="320" t="s">
        <v>4</v>
      </c>
      <c r="BR61" s="302" t="s">
        <v>132</v>
      </c>
      <c r="BS61" s="323">
        <v>64</v>
      </c>
      <c r="BT61" s="320" t="s">
        <v>4</v>
      </c>
      <c r="BU61" s="302" t="s">
        <v>132</v>
      </c>
      <c r="BV61" s="323">
        <f t="shared" si="15"/>
        <v>77</v>
      </c>
      <c r="BW61" s="320" t="s">
        <v>4</v>
      </c>
      <c r="BX61" s="302" t="s">
        <v>132</v>
      </c>
      <c r="BY61" s="323">
        <f t="shared" si="44"/>
        <v>71</v>
      </c>
      <c r="BZ61" s="320" t="s">
        <v>4</v>
      </c>
      <c r="CA61" s="302" t="s">
        <v>132</v>
      </c>
      <c r="CB61" s="323">
        <f t="shared" si="17"/>
        <v>84</v>
      </c>
      <c r="CC61" s="320" t="s">
        <v>4</v>
      </c>
      <c r="CD61" s="302" t="s">
        <v>132</v>
      </c>
      <c r="CE61" s="263" t="s">
        <v>4</v>
      </c>
      <c r="CF61" s="263" t="s">
        <v>4</v>
      </c>
      <c r="CG61" s="323">
        <v>60</v>
      </c>
      <c r="CH61" s="320" t="s">
        <v>4</v>
      </c>
      <c r="CI61" s="302" t="s">
        <v>132</v>
      </c>
      <c r="CJ61" s="323">
        <f t="shared" si="18"/>
        <v>73</v>
      </c>
      <c r="CK61" s="320" t="s">
        <v>4</v>
      </c>
      <c r="CL61" s="302" t="s">
        <v>132</v>
      </c>
      <c r="CM61" s="323">
        <f t="shared" si="45"/>
        <v>67</v>
      </c>
      <c r="CN61" s="320" t="s">
        <v>4</v>
      </c>
      <c r="CO61" s="302" t="s">
        <v>132</v>
      </c>
      <c r="CP61" s="323">
        <f t="shared" si="20"/>
        <v>80</v>
      </c>
      <c r="CQ61" s="320" t="s">
        <v>4</v>
      </c>
      <c r="CR61" s="302" t="s">
        <v>132</v>
      </c>
      <c r="CS61" s="323">
        <v>60</v>
      </c>
      <c r="CT61" s="320" t="s">
        <v>4</v>
      </c>
      <c r="CU61" s="302" t="s">
        <v>132</v>
      </c>
      <c r="CV61" s="323">
        <f t="shared" si="38"/>
        <v>73</v>
      </c>
      <c r="CW61" s="320" t="s">
        <v>4</v>
      </c>
      <c r="CX61" s="302" t="s">
        <v>132</v>
      </c>
      <c r="CY61" s="323">
        <f t="shared" si="46"/>
        <v>67</v>
      </c>
      <c r="CZ61" s="320" t="s">
        <v>4</v>
      </c>
      <c r="DA61" s="302" t="s">
        <v>132</v>
      </c>
      <c r="DB61" s="323">
        <f t="shared" si="23"/>
        <v>80</v>
      </c>
      <c r="DC61" s="320" t="s">
        <v>4</v>
      </c>
      <c r="DD61" s="302" t="s">
        <v>132</v>
      </c>
    </row>
    <row r="62" spans="1:108" ht="16.5" thickBot="1" x14ac:dyDescent="0.25">
      <c r="A62" s="567"/>
      <c r="B62" s="257" t="s">
        <v>62</v>
      </c>
      <c r="C62" s="262" t="s">
        <v>204</v>
      </c>
      <c r="D62" s="263" t="s">
        <v>179</v>
      </c>
      <c r="E62" s="263" t="s">
        <v>4</v>
      </c>
      <c r="F62" s="263" t="s">
        <v>4</v>
      </c>
      <c r="G62" s="323">
        <v>59</v>
      </c>
      <c r="H62" s="320" t="s">
        <v>4</v>
      </c>
      <c r="I62" s="302" t="s">
        <v>130</v>
      </c>
      <c r="J62" s="323">
        <f t="shared" si="24"/>
        <v>72</v>
      </c>
      <c r="K62" s="320" t="s">
        <v>4</v>
      </c>
      <c r="L62" s="302" t="s">
        <v>130</v>
      </c>
      <c r="M62" s="323">
        <f t="shared" si="49"/>
        <v>66</v>
      </c>
      <c r="N62" s="320" t="s">
        <v>4</v>
      </c>
      <c r="O62" s="302" t="s">
        <v>130</v>
      </c>
      <c r="P62" s="323">
        <f t="shared" si="25"/>
        <v>79</v>
      </c>
      <c r="Q62" s="320" t="s">
        <v>4</v>
      </c>
      <c r="R62" s="302" t="s">
        <v>130</v>
      </c>
      <c r="S62" s="323">
        <v>59</v>
      </c>
      <c r="T62" s="320" t="s">
        <v>4</v>
      </c>
      <c r="U62" s="302" t="s">
        <v>130</v>
      </c>
      <c r="V62" s="323">
        <f t="shared" si="26"/>
        <v>72</v>
      </c>
      <c r="W62" s="320" t="s">
        <v>4</v>
      </c>
      <c r="X62" s="302" t="s">
        <v>130</v>
      </c>
      <c r="Y62" s="323">
        <f t="shared" si="50"/>
        <v>66</v>
      </c>
      <c r="Z62" s="320" t="s">
        <v>4</v>
      </c>
      <c r="AA62" s="302" t="s">
        <v>130</v>
      </c>
      <c r="AB62" s="323">
        <f t="shared" si="27"/>
        <v>79</v>
      </c>
      <c r="AC62" s="320" t="s">
        <v>4</v>
      </c>
      <c r="AD62" s="302" t="s">
        <v>130</v>
      </c>
      <c r="AE62" s="263" t="s">
        <v>4</v>
      </c>
      <c r="AF62" s="263" t="s">
        <v>4</v>
      </c>
      <c r="AG62" s="323">
        <v>58</v>
      </c>
      <c r="AH62" s="320" t="s">
        <v>4</v>
      </c>
      <c r="AI62" s="302" t="s">
        <v>130</v>
      </c>
      <c r="AJ62" s="323">
        <f t="shared" si="28"/>
        <v>71</v>
      </c>
      <c r="AK62" s="320" t="s">
        <v>4</v>
      </c>
      <c r="AL62" s="302" t="s">
        <v>130</v>
      </c>
      <c r="AM62" s="323">
        <f t="shared" si="41"/>
        <v>65</v>
      </c>
      <c r="AN62" s="320" t="s">
        <v>4</v>
      </c>
      <c r="AO62" s="302" t="s">
        <v>130</v>
      </c>
      <c r="AP62" s="323">
        <f t="shared" si="29"/>
        <v>78</v>
      </c>
      <c r="AQ62" s="320" t="s">
        <v>4</v>
      </c>
      <c r="AR62" s="302" t="s">
        <v>130</v>
      </c>
      <c r="AS62" s="323">
        <v>58</v>
      </c>
      <c r="AT62" s="320" t="s">
        <v>4</v>
      </c>
      <c r="AU62" s="302" t="s">
        <v>130</v>
      </c>
      <c r="AV62" s="323">
        <f t="shared" si="30"/>
        <v>71</v>
      </c>
      <c r="AW62" s="320" t="s">
        <v>4</v>
      </c>
      <c r="AX62" s="302" t="s">
        <v>130</v>
      </c>
      <c r="AY62" s="323">
        <f t="shared" si="42"/>
        <v>65</v>
      </c>
      <c r="AZ62" s="320" t="s">
        <v>4</v>
      </c>
      <c r="BA62" s="302" t="s">
        <v>130</v>
      </c>
      <c r="BB62" s="323">
        <f t="shared" si="31"/>
        <v>78</v>
      </c>
      <c r="BC62" s="320" t="s">
        <v>4</v>
      </c>
      <c r="BD62" s="302" t="s">
        <v>130</v>
      </c>
      <c r="BE62" s="263" t="s">
        <v>4</v>
      </c>
      <c r="BF62" s="263" t="s">
        <v>4</v>
      </c>
      <c r="BG62" s="323">
        <v>64</v>
      </c>
      <c r="BH62" s="320" t="s">
        <v>4</v>
      </c>
      <c r="BI62" s="302" t="s">
        <v>130</v>
      </c>
      <c r="BJ62" s="323">
        <f t="shared" si="12"/>
        <v>77</v>
      </c>
      <c r="BK62" s="320" t="s">
        <v>4</v>
      </c>
      <c r="BL62" s="302" t="s">
        <v>130</v>
      </c>
      <c r="BM62" s="323">
        <f t="shared" si="43"/>
        <v>71</v>
      </c>
      <c r="BN62" s="320" t="s">
        <v>4</v>
      </c>
      <c r="BO62" s="302" t="s">
        <v>130</v>
      </c>
      <c r="BP62" s="323">
        <f t="shared" si="14"/>
        <v>84</v>
      </c>
      <c r="BQ62" s="320" t="s">
        <v>4</v>
      </c>
      <c r="BR62" s="302" t="s">
        <v>130</v>
      </c>
      <c r="BS62" s="323">
        <v>64</v>
      </c>
      <c r="BT62" s="320" t="s">
        <v>4</v>
      </c>
      <c r="BU62" s="302" t="s">
        <v>130</v>
      </c>
      <c r="BV62" s="323">
        <f t="shared" si="15"/>
        <v>77</v>
      </c>
      <c r="BW62" s="320" t="s">
        <v>4</v>
      </c>
      <c r="BX62" s="302" t="s">
        <v>130</v>
      </c>
      <c r="BY62" s="323">
        <f t="shared" si="44"/>
        <v>71</v>
      </c>
      <c r="BZ62" s="320" t="s">
        <v>4</v>
      </c>
      <c r="CA62" s="302" t="s">
        <v>130</v>
      </c>
      <c r="CB62" s="323">
        <f t="shared" si="17"/>
        <v>84</v>
      </c>
      <c r="CC62" s="320" t="s">
        <v>4</v>
      </c>
      <c r="CD62" s="302" t="s">
        <v>130</v>
      </c>
      <c r="CE62" s="263" t="s">
        <v>4</v>
      </c>
      <c r="CF62" s="263" t="s">
        <v>4</v>
      </c>
      <c r="CG62" s="323">
        <v>60</v>
      </c>
      <c r="CH62" s="320" t="s">
        <v>4</v>
      </c>
      <c r="CI62" s="302" t="s">
        <v>130</v>
      </c>
      <c r="CJ62" s="323">
        <f t="shared" si="18"/>
        <v>73</v>
      </c>
      <c r="CK62" s="320" t="s">
        <v>4</v>
      </c>
      <c r="CL62" s="302" t="s">
        <v>130</v>
      </c>
      <c r="CM62" s="323">
        <f t="shared" si="45"/>
        <v>67</v>
      </c>
      <c r="CN62" s="320" t="s">
        <v>4</v>
      </c>
      <c r="CO62" s="302" t="s">
        <v>130</v>
      </c>
      <c r="CP62" s="323">
        <f t="shared" si="20"/>
        <v>80</v>
      </c>
      <c r="CQ62" s="320" t="s">
        <v>4</v>
      </c>
      <c r="CR62" s="302" t="s">
        <v>130</v>
      </c>
      <c r="CS62" s="323">
        <v>60</v>
      </c>
      <c r="CT62" s="320" t="s">
        <v>4</v>
      </c>
      <c r="CU62" s="302" t="s">
        <v>130</v>
      </c>
      <c r="CV62" s="323">
        <f t="shared" si="38"/>
        <v>73</v>
      </c>
      <c r="CW62" s="320" t="s">
        <v>4</v>
      </c>
      <c r="CX62" s="302" t="s">
        <v>130</v>
      </c>
      <c r="CY62" s="323">
        <f t="shared" si="46"/>
        <v>67</v>
      </c>
      <c r="CZ62" s="320" t="s">
        <v>4</v>
      </c>
      <c r="DA62" s="302" t="s">
        <v>130</v>
      </c>
      <c r="DB62" s="323">
        <f t="shared" si="23"/>
        <v>80</v>
      </c>
      <c r="DC62" s="320" t="s">
        <v>4</v>
      </c>
      <c r="DD62" s="302" t="s">
        <v>130</v>
      </c>
    </row>
    <row r="63" spans="1:108" ht="16.5" thickBot="1" x14ac:dyDescent="0.25">
      <c r="A63" s="568"/>
      <c r="B63" s="257" t="s">
        <v>63</v>
      </c>
      <c r="C63" s="324" t="s">
        <v>206</v>
      </c>
      <c r="D63" s="285" t="s">
        <v>179</v>
      </c>
      <c r="E63" s="285" t="s">
        <v>4</v>
      </c>
      <c r="F63" s="285" t="s">
        <v>4</v>
      </c>
      <c r="G63" s="310">
        <v>59</v>
      </c>
      <c r="H63" s="311" t="s">
        <v>4</v>
      </c>
      <c r="I63" s="277" t="s">
        <v>130</v>
      </c>
      <c r="J63" s="310">
        <f t="shared" si="24"/>
        <v>72</v>
      </c>
      <c r="K63" s="311" t="s">
        <v>4</v>
      </c>
      <c r="L63" s="277" t="s">
        <v>130</v>
      </c>
      <c r="M63" s="310">
        <f t="shared" si="49"/>
        <v>66</v>
      </c>
      <c r="N63" s="311" t="s">
        <v>4</v>
      </c>
      <c r="O63" s="277" t="s">
        <v>130</v>
      </c>
      <c r="P63" s="310">
        <f t="shared" si="25"/>
        <v>79</v>
      </c>
      <c r="Q63" s="311" t="s">
        <v>4</v>
      </c>
      <c r="R63" s="277" t="s">
        <v>130</v>
      </c>
      <c r="S63" s="310">
        <v>59</v>
      </c>
      <c r="T63" s="311" t="s">
        <v>4</v>
      </c>
      <c r="U63" s="277" t="s">
        <v>130</v>
      </c>
      <c r="V63" s="310">
        <f t="shared" si="26"/>
        <v>72</v>
      </c>
      <c r="W63" s="311" t="s">
        <v>4</v>
      </c>
      <c r="X63" s="277" t="s">
        <v>130</v>
      </c>
      <c r="Y63" s="310">
        <f t="shared" si="50"/>
        <v>66</v>
      </c>
      <c r="Z63" s="311" t="s">
        <v>4</v>
      </c>
      <c r="AA63" s="277" t="s">
        <v>130</v>
      </c>
      <c r="AB63" s="310">
        <f t="shared" si="27"/>
        <v>79</v>
      </c>
      <c r="AC63" s="311" t="s">
        <v>4</v>
      </c>
      <c r="AD63" s="277" t="s">
        <v>130</v>
      </c>
      <c r="AE63" s="285" t="s">
        <v>4</v>
      </c>
      <c r="AF63" s="285" t="s">
        <v>4</v>
      </c>
      <c r="AG63" s="310">
        <v>58</v>
      </c>
      <c r="AH63" s="311" t="s">
        <v>4</v>
      </c>
      <c r="AI63" s="277" t="s">
        <v>130</v>
      </c>
      <c r="AJ63" s="310">
        <f t="shared" si="28"/>
        <v>71</v>
      </c>
      <c r="AK63" s="311" t="s">
        <v>4</v>
      </c>
      <c r="AL63" s="277" t="s">
        <v>130</v>
      </c>
      <c r="AM63" s="310">
        <f t="shared" si="41"/>
        <v>65</v>
      </c>
      <c r="AN63" s="311" t="s">
        <v>4</v>
      </c>
      <c r="AO63" s="277" t="s">
        <v>130</v>
      </c>
      <c r="AP63" s="310">
        <f t="shared" si="29"/>
        <v>78</v>
      </c>
      <c r="AQ63" s="311" t="s">
        <v>4</v>
      </c>
      <c r="AR63" s="277" t="s">
        <v>130</v>
      </c>
      <c r="AS63" s="310">
        <v>58</v>
      </c>
      <c r="AT63" s="311" t="s">
        <v>4</v>
      </c>
      <c r="AU63" s="277" t="s">
        <v>130</v>
      </c>
      <c r="AV63" s="310">
        <f t="shared" si="30"/>
        <v>71</v>
      </c>
      <c r="AW63" s="311" t="s">
        <v>4</v>
      </c>
      <c r="AX63" s="277" t="s">
        <v>130</v>
      </c>
      <c r="AY63" s="310">
        <f t="shared" si="42"/>
        <v>65</v>
      </c>
      <c r="AZ63" s="311" t="s">
        <v>4</v>
      </c>
      <c r="BA63" s="277" t="s">
        <v>130</v>
      </c>
      <c r="BB63" s="310">
        <f t="shared" si="31"/>
        <v>78</v>
      </c>
      <c r="BC63" s="311" t="s">
        <v>4</v>
      </c>
      <c r="BD63" s="277" t="s">
        <v>130</v>
      </c>
      <c r="BE63" s="285" t="s">
        <v>4</v>
      </c>
      <c r="BF63" s="285" t="s">
        <v>4</v>
      </c>
      <c r="BG63" s="310">
        <v>64</v>
      </c>
      <c r="BH63" s="311" t="s">
        <v>4</v>
      </c>
      <c r="BI63" s="277" t="s">
        <v>130</v>
      </c>
      <c r="BJ63" s="310">
        <f t="shared" si="12"/>
        <v>77</v>
      </c>
      <c r="BK63" s="311" t="s">
        <v>4</v>
      </c>
      <c r="BL63" s="277" t="s">
        <v>130</v>
      </c>
      <c r="BM63" s="310">
        <f t="shared" si="43"/>
        <v>71</v>
      </c>
      <c r="BN63" s="311" t="s">
        <v>4</v>
      </c>
      <c r="BO63" s="277" t="s">
        <v>130</v>
      </c>
      <c r="BP63" s="310">
        <f t="shared" si="14"/>
        <v>84</v>
      </c>
      <c r="BQ63" s="311" t="s">
        <v>4</v>
      </c>
      <c r="BR63" s="277" t="s">
        <v>130</v>
      </c>
      <c r="BS63" s="310">
        <v>64</v>
      </c>
      <c r="BT63" s="311" t="s">
        <v>4</v>
      </c>
      <c r="BU63" s="277" t="s">
        <v>130</v>
      </c>
      <c r="BV63" s="310">
        <f t="shared" si="15"/>
        <v>77</v>
      </c>
      <c r="BW63" s="311" t="s">
        <v>4</v>
      </c>
      <c r="BX63" s="277" t="s">
        <v>130</v>
      </c>
      <c r="BY63" s="310">
        <f t="shared" si="44"/>
        <v>71</v>
      </c>
      <c r="BZ63" s="311" t="s">
        <v>4</v>
      </c>
      <c r="CA63" s="277" t="s">
        <v>130</v>
      </c>
      <c r="CB63" s="310">
        <f t="shared" si="17"/>
        <v>84</v>
      </c>
      <c r="CC63" s="311" t="s">
        <v>4</v>
      </c>
      <c r="CD63" s="277" t="s">
        <v>130</v>
      </c>
      <c r="CE63" s="285" t="s">
        <v>4</v>
      </c>
      <c r="CF63" s="285" t="s">
        <v>4</v>
      </c>
      <c r="CG63" s="310">
        <v>60</v>
      </c>
      <c r="CH63" s="311" t="s">
        <v>4</v>
      </c>
      <c r="CI63" s="277" t="s">
        <v>130</v>
      </c>
      <c r="CJ63" s="310">
        <f t="shared" si="18"/>
        <v>73</v>
      </c>
      <c r="CK63" s="311" t="s">
        <v>4</v>
      </c>
      <c r="CL63" s="277" t="s">
        <v>130</v>
      </c>
      <c r="CM63" s="310">
        <f t="shared" si="45"/>
        <v>67</v>
      </c>
      <c r="CN63" s="311" t="s">
        <v>4</v>
      </c>
      <c r="CO63" s="277" t="s">
        <v>130</v>
      </c>
      <c r="CP63" s="310">
        <f t="shared" si="20"/>
        <v>80</v>
      </c>
      <c r="CQ63" s="311" t="s">
        <v>4</v>
      </c>
      <c r="CR63" s="277" t="s">
        <v>130</v>
      </c>
      <c r="CS63" s="310">
        <v>60</v>
      </c>
      <c r="CT63" s="311" t="s">
        <v>4</v>
      </c>
      <c r="CU63" s="277" t="s">
        <v>130</v>
      </c>
      <c r="CV63" s="310">
        <f t="shared" si="38"/>
        <v>73</v>
      </c>
      <c r="CW63" s="311" t="s">
        <v>4</v>
      </c>
      <c r="CX63" s="277" t="s">
        <v>130</v>
      </c>
      <c r="CY63" s="310">
        <f t="shared" si="46"/>
        <v>67</v>
      </c>
      <c r="CZ63" s="311" t="s">
        <v>4</v>
      </c>
      <c r="DA63" s="277" t="s">
        <v>130</v>
      </c>
      <c r="DB63" s="310">
        <f t="shared" si="23"/>
        <v>80</v>
      </c>
      <c r="DC63" s="311" t="s">
        <v>4</v>
      </c>
      <c r="DD63" s="277" t="s">
        <v>130</v>
      </c>
    </row>
    <row r="64" spans="1:108" ht="16.5" thickBot="1" x14ac:dyDescent="0.25">
      <c r="A64" s="566" t="s">
        <v>137</v>
      </c>
      <c r="B64" s="257" t="s">
        <v>64</v>
      </c>
      <c r="C64" s="325" t="s">
        <v>207</v>
      </c>
      <c r="D64" s="326" t="s">
        <v>201</v>
      </c>
      <c r="E64" s="326" t="s">
        <v>134</v>
      </c>
      <c r="F64" s="326" t="s">
        <v>4</v>
      </c>
      <c r="G64" s="327">
        <v>59</v>
      </c>
      <c r="H64" s="328">
        <v>1.6</v>
      </c>
      <c r="I64" s="296" t="s">
        <v>131</v>
      </c>
      <c r="J64" s="327">
        <f t="shared" si="24"/>
        <v>72</v>
      </c>
      <c r="K64" s="329">
        <v>1.8</v>
      </c>
      <c r="L64" s="330" t="s">
        <v>131</v>
      </c>
      <c r="M64" s="327">
        <f t="shared" si="49"/>
        <v>66</v>
      </c>
      <c r="N64" s="328">
        <v>1.6</v>
      </c>
      <c r="O64" s="296" t="s">
        <v>131</v>
      </c>
      <c r="P64" s="327">
        <f t="shared" si="25"/>
        <v>79</v>
      </c>
      <c r="Q64" s="329">
        <v>1.8</v>
      </c>
      <c r="R64" s="330" t="s">
        <v>131</v>
      </c>
      <c r="S64" s="327">
        <v>59</v>
      </c>
      <c r="T64" s="328">
        <v>1.6</v>
      </c>
      <c r="U64" s="296" t="s">
        <v>131</v>
      </c>
      <c r="V64" s="327">
        <f t="shared" si="26"/>
        <v>72</v>
      </c>
      <c r="W64" s="329">
        <v>1.8</v>
      </c>
      <c r="X64" s="330" t="s">
        <v>131</v>
      </c>
      <c r="Y64" s="327">
        <f t="shared" si="50"/>
        <v>66</v>
      </c>
      <c r="Z64" s="328">
        <v>1.6</v>
      </c>
      <c r="AA64" s="296" t="s">
        <v>131</v>
      </c>
      <c r="AB64" s="327">
        <f t="shared" si="27"/>
        <v>79</v>
      </c>
      <c r="AC64" s="329">
        <v>1.8</v>
      </c>
      <c r="AD64" s="330" t="s">
        <v>131</v>
      </c>
      <c r="AE64" s="326" t="s">
        <v>134</v>
      </c>
      <c r="AF64" s="326" t="s">
        <v>4</v>
      </c>
      <c r="AG64" s="327">
        <v>58</v>
      </c>
      <c r="AH64" s="328">
        <v>3.2</v>
      </c>
      <c r="AI64" s="296" t="s">
        <v>131</v>
      </c>
      <c r="AJ64" s="327">
        <f t="shared" si="28"/>
        <v>71</v>
      </c>
      <c r="AK64" s="329">
        <v>3.4</v>
      </c>
      <c r="AL64" s="331" t="s">
        <v>131</v>
      </c>
      <c r="AM64" s="327">
        <f t="shared" si="41"/>
        <v>65</v>
      </c>
      <c r="AN64" s="328">
        <v>3.2</v>
      </c>
      <c r="AO64" s="296" t="s">
        <v>131</v>
      </c>
      <c r="AP64" s="327">
        <f t="shared" si="29"/>
        <v>78</v>
      </c>
      <c r="AQ64" s="329">
        <v>3.4</v>
      </c>
      <c r="AR64" s="331" t="s">
        <v>131</v>
      </c>
      <c r="AS64" s="327">
        <v>58</v>
      </c>
      <c r="AT64" s="328">
        <v>3.2</v>
      </c>
      <c r="AU64" s="296" t="s">
        <v>131</v>
      </c>
      <c r="AV64" s="327">
        <f t="shared" si="30"/>
        <v>71</v>
      </c>
      <c r="AW64" s="329">
        <v>3.4</v>
      </c>
      <c r="AX64" s="331" t="s">
        <v>131</v>
      </c>
      <c r="AY64" s="327">
        <f t="shared" si="42"/>
        <v>65</v>
      </c>
      <c r="AZ64" s="328">
        <v>3.2</v>
      </c>
      <c r="BA64" s="296" t="s">
        <v>131</v>
      </c>
      <c r="BB64" s="327">
        <f t="shared" si="31"/>
        <v>78</v>
      </c>
      <c r="BC64" s="329">
        <v>3.4</v>
      </c>
      <c r="BD64" s="331" t="s">
        <v>131</v>
      </c>
      <c r="BE64" s="326" t="s">
        <v>134</v>
      </c>
      <c r="BF64" s="326" t="s">
        <v>4</v>
      </c>
      <c r="BG64" s="327">
        <v>64</v>
      </c>
      <c r="BH64" s="328">
        <v>3.2</v>
      </c>
      <c r="BI64" s="296" t="s">
        <v>131</v>
      </c>
      <c r="BJ64" s="327">
        <f t="shared" si="12"/>
        <v>77</v>
      </c>
      <c r="BK64" s="329">
        <v>3.4</v>
      </c>
      <c r="BL64" s="331" t="s">
        <v>131</v>
      </c>
      <c r="BM64" s="327">
        <f t="shared" si="43"/>
        <v>71</v>
      </c>
      <c r="BN64" s="328">
        <v>3.2</v>
      </c>
      <c r="BO64" s="296" t="s">
        <v>131</v>
      </c>
      <c r="BP64" s="327">
        <f t="shared" si="14"/>
        <v>84</v>
      </c>
      <c r="BQ64" s="329">
        <v>3.4</v>
      </c>
      <c r="BR64" s="331" t="s">
        <v>131</v>
      </c>
      <c r="BS64" s="327">
        <v>64</v>
      </c>
      <c r="BT64" s="328">
        <v>3.2</v>
      </c>
      <c r="BU64" s="296" t="s">
        <v>131</v>
      </c>
      <c r="BV64" s="327">
        <f t="shared" si="15"/>
        <v>77</v>
      </c>
      <c r="BW64" s="329">
        <v>3.4</v>
      </c>
      <c r="BX64" s="331" t="s">
        <v>131</v>
      </c>
      <c r="BY64" s="327">
        <f t="shared" si="44"/>
        <v>71</v>
      </c>
      <c r="BZ64" s="328">
        <v>3.2</v>
      </c>
      <c r="CA64" s="296" t="s">
        <v>131</v>
      </c>
      <c r="CB64" s="327">
        <f t="shared" si="17"/>
        <v>84</v>
      </c>
      <c r="CC64" s="329">
        <v>3.4</v>
      </c>
      <c r="CD64" s="331" t="s">
        <v>131</v>
      </c>
      <c r="CE64" s="326" t="s">
        <v>134</v>
      </c>
      <c r="CF64" s="326" t="s">
        <v>4</v>
      </c>
      <c r="CG64" s="327">
        <v>60</v>
      </c>
      <c r="CH64" s="328">
        <v>3.4</v>
      </c>
      <c r="CI64" s="296" t="s">
        <v>131</v>
      </c>
      <c r="CJ64" s="327">
        <f t="shared" si="18"/>
        <v>73</v>
      </c>
      <c r="CK64" s="329">
        <v>3.6</v>
      </c>
      <c r="CL64" s="331" t="s">
        <v>131</v>
      </c>
      <c r="CM64" s="327">
        <f t="shared" si="45"/>
        <v>67</v>
      </c>
      <c r="CN64" s="328">
        <v>3.4</v>
      </c>
      <c r="CO64" s="296" t="s">
        <v>131</v>
      </c>
      <c r="CP64" s="327">
        <f t="shared" si="20"/>
        <v>80</v>
      </c>
      <c r="CQ64" s="329">
        <v>3.6</v>
      </c>
      <c r="CR64" s="331" t="s">
        <v>131</v>
      </c>
      <c r="CS64" s="327">
        <v>60</v>
      </c>
      <c r="CT64" s="328">
        <v>3.4</v>
      </c>
      <c r="CU64" s="296" t="s">
        <v>131</v>
      </c>
      <c r="CV64" s="327">
        <f t="shared" si="38"/>
        <v>73</v>
      </c>
      <c r="CW64" s="329">
        <v>3.6</v>
      </c>
      <c r="CX64" s="331" t="s">
        <v>131</v>
      </c>
      <c r="CY64" s="327">
        <f t="shared" si="46"/>
        <v>67</v>
      </c>
      <c r="CZ64" s="328">
        <v>3.4</v>
      </c>
      <c r="DA64" s="296" t="s">
        <v>131</v>
      </c>
      <c r="DB64" s="327">
        <f t="shared" si="23"/>
        <v>80</v>
      </c>
      <c r="DC64" s="329">
        <v>3.6</v>
      </c>
      <c r="DD64" s="331" t="s">
        <v>131</v>
      </c>
    </row>
    <row r="65" spans="1:108" ht="16.5" thickBot="1" x14ac:dyDescent="0.25">
      <c r="A65" s="567"/>
      <c r="B65" s="257" t="s">
        <v>66</v>
      </c>
      <c r="C65" s="267" t="s">
        <v>192</v>
      </c>
      <c r="D65" s="268" t="s">
        <v>179</v>
      </c>
      <c r="E65" s="268" t="s">
        <v>4</v>
      </c>
      <c r="F65" s="268" t="s">
        <v>4</v>
      </c>
      <c r="G65" s="323">
        <v>58</v>
      </c>
      <c r="H65" s="320">
        <v>60</v>
      </c>
      <c r="I65" s="302" t="s">
        <v>130</v>
      </c>
      <c r="J65" s="323">
        <f t="shared" si="24"/>
        <v>71</v>
      </c>
      <c r="K65" s="320">
        <v>60</v>
      </c>
      <c r="L65" s="302" t="s">
        <v>130</v>
      </c>
      <c r="M65" s="323">
        <f t="shared" si="49"/>
        <v>65</v>
      </c>
      <c r="N65" s="320">
        <v>60</v>
      </c>
      <c r="O65" s="302" t="s">
        <v>130</v>
      </c>
      <c r="P65" s="323">
        <f t="shared" si="25"/>
        <v>78</v>
      </c>
      <c r="Q65" s="320">
        <v>60</v>
      </c>
      <c r="R65" s="302" t="s">
        <v>130</v>
      </c>
      <c r="S65" s="323">
        <v>58</v>
      </c>
      <c r="T65" s="320">
        <v>60</v>
      </c>
      <c r="U65" s="302" t="s">
        <v>130</v>
      </c>
      <c r="V65" s="323">
        <f t="shared" si="26"/>
        <v>71</v>
      </c>
      <c r="W65" s="320">
        <v>60</v>
      </c>
      <c r="X65" s="302" t="s">
        <v>130</v>
      </c>
      <c r="Y65" s="323">
        <f t="shared" si="50"/>
        <v>65</v>
      </c>
      <c r="Z65" s="320">
        <v>60</v>
      </c>
      <c r="AA65" s="302" t="s">
        <v>130</v>
      </c>
      <c r="AB65" s="323">
        <f t="shared" si="27"/>
        <v>78</v>
      </c>
      <c r="AC65" s="320">
        <v>60</v>
      </c>
      <c r="AD65" s="302" t="s">
        <v>130</v>
      </c>
      <c r="AE65" s="268" t="s">
        <v>4</v>
      </c>
      <c r="AF65" s="268" t="s">
        <v>4</v>
      </c>
      <c r="AG65" s="323">
        <v>57</v>
      </c>
      <c r="AH65" s="320">
        <v>60</v>
      </c>
      <c r="AI65" s="302" t="s">
        <v>130</v>
      </c>
      <c r="AJ65" s="323">
        <f t="shared" si="28"/>
        <v>70</v>
      </c>
      <c r="AK65" s="320">
        <v>60</v>
      </c>
      <c r="AL65" s="302" t="s">
        <v>130</v>
      </c>
      <c r="AM65" s="323">
        <f t="shared" si="41"/>
        <v>64</v>
      </c>
      <c r="AN65" s="320">
        <v>60</v>
      </c>
      <c r="AO65" s="302" t="s">
        <v>130</v>
      </c>
      <c r="AP65" s="323">
        <f t="shared" si="29"/>
        <v>77</v>
      </c>
      <c r="AQ65" s="320">
        <v>60</v>
      </c>
      <c r="AR65" s="302" t="s">
        <v>130</v>
      </c>
      <c r="AS65" s="323">
        <v>57</v>
      </c>
      <c r="AT65" s="320">
        <v>60</v>
      </c>
      <c r="AU65" s="302" t="s">
        <v>130</v>
      </c>
      <c r="AV65" s="323">
        <f t="shared" si="30"/>
        <v>70</v>
      </c>
      <c r="AW65" s="320">
        <v>60</v>
      </c>
      <c r="AX65" s="302" t="s">
        <v>130</v>
      </c>
      <c r="AY65" s="323">
        <f t="shared" si="42"/>
        <v>64</v>
      </c>
      <c r="AZ65" s="320">
        <v>60</v>
      </c>
      <c r="BA65" s="302" t="s">
        <v>130</v>
      </c>
      <c r="BB65" s="323">
        <f t="shared" si="31"/>
        <v>77</v>
      </c>
      <c r="BC65" s="320">
        <v>60</v>
      </c>
      <c r="BD65" s="302" t="s">
        <v>130</v>
      </c>
      <c r="BE65" s="268" t="s">
        <v>4</v>
      </c>
      <c r="BF65" s="268" t="s">
        <v>4</v>
      </c>
      <c r="BG65" s="323">
        <v>63</v>
      </c>
      <c r="BH65" s="320">
        <v>60</v>
      </c>
      <c r="BI65" s="302" t="s">
        <v>130</v>
      </c>
      <c r="BJ65" s="323">
        <f t="shared" si="12"/>
        <v>76</v>
      </c>
      <c r="BK65" s="320">
        <v>60</v>
      </c>
      <c r="BL65" s="302" t="s">
        <v>130</v>
      </c>
      <c r="BM65" s="323">
        <f t="shared" si="43"/>
        <v>70</v>
      </c>
      <c r="BN65" s="320">
        <v>60</v>
      </c>
      <c r="BO65" s="302" t="s">
        <v>130</v>
      </c>
      <c r="BP65" s="323">
        <f t="shared" si="14"/>
        <v>83</v>
      </c>
      <c r="BQ65" s="320">
        <v>60</v>
      </c>
      <c r="BR65" s="302" t="s">
        <v>130</v>
      </c>
      <c r="BS65" s="323">
        <v>63</v>
      </c>
      <c r="BT65" s="320">
        <v>60</v>
      </c>
      <c r="BU65" s="302" t="s">
        <v>130</v>
      </c>
      <c r="BV65" s="323">
        <f t="shared" si="15"/>
        <v>76</v>
      </c>
      <c r="BW65" s="320">
        <v>60</v>
      </c>
      <c r="BX65" s="302" t="s">
        <v>130</v>
      </c>
      <c r="BY65" s="323">
        <f t="shared" si="44"/>
        <v>70</v>
      </c>
      <c r="BZ65" s="320">
        <v>60</v>
      </c>
      <c r="CA65" s="302" t="s">
        <v>130</v>
      </c>
      <c r="CB65" s="323">
        <f t="shared" si="17"/>
        <v>83</v>
      </c>
      <c r="CC65" s="320">
        <v>60</v>
      </c>
      <c r="CD65" s="302" t="s">
        <v>130</v>
      </c>
      <c r="CE65" s="268" t="s">
        <v>4</v>
      </c>
      <c r="CF65" s="268" t="s">
        <v>4</v>
      </c>
      <c r="CG65" s="323">
        <v>59</v>
      </c>
      <c r="CH65" s="320">
        <v>60</v>
      </c>
      <c r="CI65" s="302" t="s">
        <v>130</v>
      </c>
      <c r="CJ65" s="323">
        <f t="shared" si="18"/>
        <v>72</v>
      </c>
      <c r="CK65" s="320">
        <v>60</v>
      </c>
      <c r="CL65" s="302" t="s">
        <v>130</v>
      </c>
      <c r="CM65" s="323">
        <f t="shared" si="45"/>
        <v>66</v>
      </c>
      <c r="CN65" s="320">
        <v>60</v>
      </c>
      <c r="CO65" s="302" t="s">
        <v>130</v>
      </c>
      <c r="CP65" s="323">
        <f t="shared" si="20"/>
        <v>79</v>
      </c>
      <c r="CQ65" s="320">
        <v>60</v>
      </c>
      <c r="CR65" s="302" t="s">
        <v>130</v>
      </c>
      <c r="CS65" s="323">
        <v>59</v>
      </c>
      <c r="CT65" s="320">
        <v>60</v>
      </c>
      <c r="CU65" s="302" t="s">
        <v>130</v>
      </c>
      <c r="CV65" s="323">
        <f t="shared" si="38"/>
        <v>72</v>
      </c>
      <c r="CW65" s="320">
        <v>60</v>
      </c>
      <c r="CX65" s="302" t="s">
        <v>130</v>
      </c>
      <c r="CY65" s="323">
        <f t="shared" si="46"/>
        <v>66</v>
      </c>
      <c r="CZ65" s="320">
        <v>60</v>
      </c>
      <c r="DA65" s="302" t="s">
        <v>130</v>
      </c>
      <c r="DB65" s="323">
        <f t="shared" si="23"/>
        <v>79</v>
      </c>
      <c r="DC65" s="320">
        <v>60</v>
      </c>
      <c r="DD65" s="302" t="s">
        <v>130</v>
      </c>
    </row>
    <row r="66" spans="1:108" ht="16.5" thickBot="1" x14ac:dyDescent="0.25">
      <c r="A66" s="567"/>
      <c r="B66" s="257" t="s">
        <v>68</v>
      </c>
      <c r="C66" s="262" t="s">
        <v>202</v>
      </c>
      <c r="D66" s="263" t="s">
        <v>179</v>
      </c>
      <c r="E66" s="263" t="s">
        <v>134</v>
      </c>
      <c r="F66" s="263" t="s">
        <v>141</v>
      </c>
      <c r="G66" s="300">
        <v>57</v>
      </c>
      <c r="H66" s="301">
        <v>45</v>
      </c>
      <c r="I66" s="304" t="s">
        <v>130</v>
      </c>
      <c r="J66" s="300">
        <f t="shared" si="24"/>
        <v>70</v>
      </c>
      <c r="K66" s="301">
        <v>45</v>
      </c>
      <c r="L66" s="304" t="s">
        <v>130</v>
      </c>
      <c r="M66" s="300">
        <f t="shared" si="49"/>
        <v>64</v>
      </c>
      <c r="N66" s="301">
        <v>45</v>
      </c>
      <c r="O66" s="304" t="s">
        <v>130</v>
      </c>
      <c r="P66" s="300">
        <f t="shared" si="25"/>
        <v>77</v>
      </c>
      <c r="Q66" s="301">
        <v>45</v>
      </c>
      <c r="R66" s="304" t="s">
        <v>130</v>
      </c>
      <c r="S66" s="300">
        <v>57</v>
      </c>
      <c r="T66" s="301">
        <v>45</v>
      </c>
      <c r="U66" s="304" t="s">
        <v>130</v>
      </c>
      <c r="V66" s="300">
        <f t="shared" si="26"/>
        <v>70</v>
      </c>
      <c r="W66" s="301">
        <v>45</v>
      </c>
      <c r="X66" s="304" t="s">
        <v>130</v>
      </c>
      <c r="Y66" s="300">
        <f t="shared" si="50"/>
        <v>64</v>
      </c>
      <c r="Z66" s="301">
        <v>45</v>
      </c>
      <c r="AA66" s="304" t="s">
        <v>130</v>
      </c>
      <c r="AB66" s="300">
        <f t="shared" si="27"/>
        <v>77</v>
      </c>
      <c r="AC66" s="301">
        <v>45</v>
      </c>
      <c r="AD66" s="304" t="s">
        <v>130</v>
      </c>
      <c r="AE66" s="263" t="s">
        <v>134</v>
      </c>
      <c r="AF66" s="263" t="s">
        <v>141</v>
      </c>
      <c r="AG66" s="300">
        <v>56</v>
      </c>
      <c r="AH66" s="301">
        <v>45</v>
      </c>
      <c r="AI66" s="304" t="s">
        <v>130</v>
      </c>
      <c r="AJ66" s="300">
        <f t="shared" si="28"/>
        <v>69</v>
      </c>
      <c r="AK66" s="301">
        <v>45</v>
      </c>
      <c r="AL66" s="304" t="s">
        <v>130</v>
      </c>
      <c r="AM66" s="300">
        <f t="shared" si="41"/>
        <v>63</v>
      </c>
      <c r="AN66" s="301">
        <v>45</v>
      </c>
      <c r="AO66" s="304" t="s">
        <v>130</v>
      </c>
      <c r="AP66" s="300">
        <f t="shared" si="29"/>
        <v>76</v>
      </c>
      <c r="AQ66" s="301">
        <v>45</v>
      </c>
      <c r="AR66" s="304" t="s">
        <v>130</v>
      </c>
      <c r="AS66" s="300">
        <v>56</v>
      </c>
      <c r="AT66" s="301">
        <v>45</v>
      </c>
      <c r="AU66" s="304" t="s">
        <v>130</v>
      </c>
      <c r="AV66" s="300">
        <f t="shared" si="30"/>
        <v>69</v>
      </c>
      <c r="AW66" s="301">
        <v>45</v>
      </c>
      <c r="AX66" s="304" t="s">
        <v>130</v>
      </c>
      <c r="AY66" s="300">
        <f t="shared" si="42"/>
        <v>63</v>
      </c>
      <c r="AZ66" s="301">
        <v>45</v>
      </c>
      <c r="BA66" s="304" t="s">
        <v>130</v>
      </c>
      <c r="BB66" s="300">
        <f t="shared" si="31"/>
        <v>76</v>
      </c>
      <c r="BC66" s="301">
        <v>45</v>
      </c>
      <c r="BD66" s="304" t="s">
        <v>130</v>
      </c>
      <c r="BE66" s="263" t="s">
        <v>134</v>
      </c>
      <c r="BF66" s="263" t="s">
        <v>141</v>
      </c>
      <c r="BG66" s="300">
        <v>62</v>
      </c>
      <c r="BH66" s="301">
        <v>45</v>
      </c>
      <c r="BI66" s="304" t="s">
        <v>130</v>
      </c>
      <c r="BJ66" s="300">
        <f t="shared" si="12"/>
        <v>75</v>
      </c>
      <c r="BK66" s="301">
        <v>45</v>
      </c>
      <c r="BL66" s="304" t="s">
        <v>130</v>
      </c>
      <c r="BM66" s="300">
        <f t="shared" si="43"/>
        <v>69</v>
      </c>
      <c r="BN66" s="301">
        <v>45</v>
      </c>
      <c r="BO66" s="304" t="s">
        <v>130</v>
      </c>
      <c r="BP66" s="300">
        <f t="shared" si="14"/>
        <v>82</v>
      </c>
      <c r="BQ66" s="301">
        <v>45</v>
      </c>
      <c r="BR66" s="304" t="s">
        <v>130</v>
      </c>
      <c r="BS66" s="300">
        <v>62</v>
      </c>
      <c r="BT66" s="301">
        <v>45</v>
      </c>
      <c r="BU66" s="304" t="s">
        <v>130</v>
      </c>
      <c r="BV66" s="300">
        <f t="shared" si="15"/>
        <v>75</v>
      </c>
      <c r="BW66" s="301">
        <v>45</v>
      </c>
      <c r="BX66" s="304" t="s">
        <v>130</v>
      </c>
      <c r="BY66" s="300">
        <f t="shared" si="44"/>
        <v>69</v>
      </c>
      <c r="BZ66" s="301">
        <v>45</v>
      </c>
      <c r="CA66" s="304" t="s">
        <v>130</v>
      </c>
      <c r="CB66" s="300">
        <f t="shared" si="17"/>
        <v>82</v>
      </c>
      <c r="CC66" s="301">
        <v>45</v>
      </c>
      <c r="CD66" s="304" t="s">
        <v>130</v>
      </c>
      <c r="CE66" s="263" t="s">
        <v>134</v>
      </c>
      <c r="CF66" s="263" t="s">
        <v>141</v>
      </c>
      <c r="CG66" s="300">
        <v>58</v>
      </c>
      <c r="CH66" s="301">
        <v>45</v>
      </c>
      <c r="CI66" s="304" t="s">
        <v>130</v>
      </c>
      <c r="CJ66" s="300">
        <f t="shared" si="18"/>
        <v>71</v>
      </c>
      <c r="CK66" s="301">
        <v>45</v>
      </c>
      <c r="CL66" s="304" t="s">
        <v>130</v>
      </c>
      <c r="CM66" s="300">
        <f t="shared" si="45"/>
        <v>65</v>
      </c>
      <c r="CN66" s="301">
        <v>45</v>
      </c>
      <c r="CO66" s="304" t="s">
        <v>130</v>
      </c>
      <c r="CP66" s="300">
        <f t="shared" si="20"/>
        <v>78</v>
      </c>
      <c r="CQ66" s="301">
        <v>45</v>
      </c>
      <c r="CR66" s="304" t="s">
        <v>130</v>
      </c>
      <c r="CS66" s="300">
        <v>58</v>
      </c>
      <c r="CT66" s="301">
        <v>45</v>
      </c>
      <c r="CU66" s="304" t="s">
        <v>130</v>
      </c>
      <c r="CV66" s="300">
        <f t="shared" si="38"/>
        <v>71</v>
      </c>
      <c r="CW66" s="301">
        <v>45</v>
      </c>
      <c r="CX66" s="304" t="s">
        <v>130</v>
      </c>
      <c r="CY66" s="300">
        <f t="shared" si="46"/>
        <v>65</v>
      </c>
      <c r="CZ66" s="301">
        <v>45</v>
      </c>
      <c r="DA66" s="304" t="s">
        <v>130</v>
      </c>
      <c r="DB66" s="300">
        <f t="shared" si="23"/>
        <v>78</v>
      </c>
      <c r="DC66" s="301">
        <v>45</v>
      </c>
      <c r="DD66" s="304" t="s">
        <v>130</v>
      </c>
    </row>
    <row r="67" spans="1:108" ht="16.5" thickBot="1" x14ac:dyDescent="0.25">
      <c r="A67" s="567"/>
      <c r="B67" s="257" t="s">
        <v>69</v>
      </c>
      <c r="C67" s="262" t="s">
        <v>202</v>
      </c>
      <c r="D67" s="263" t="s">
        <v>179</v>
      </c>
      <c r="E67" s="263" t="s">
        <v>181</v>
      </c>
      <c r="F67" s="263" t="s">
        <v>141</v>
      </c>
      <c r="G67" s="300">
        <v>56</v>
      </c>
      <c r="H67" s="301" t="s">
        <v>4</v>
      </c>
      <c r="I67" s="302" t="s">
        <v>132</v>
      </c>
      <c r="J67" s="300">
        <f t="shared" si="24"/>
        <v>69</v>
      </c>
      <c r="K67" s="301" t="s">
        <v>4</v>
      </c>
      <c r="L67" s="302" t="s">
        <v>132</v>
      </c>
      <c r="M67" s="300">
        <f t="shared" si="49"/>
        <v>63</v>
      </c>
      <c r="N67" s="301" t="s">
        <v>4</v>
      </c>
      <c r="O67" s="302" t="s">
        <v>132</v>
      </c>
      <c r="P67" s="300">
        <f t="shared" si="25"/>
        <v>76</v>
      </c>
      <c r="Q67" s="301" t="s">
        <v>4</v>
      </c>
      <c r="R67" s="302" t="s">
        <v>132</v>
      </c>
      <c r="S67" s="300">
        <v>56</v>
      </c>
      <c r="T67" s="301" t="s">
        <v>4</v>
      </c>
      <c r="U67" s="302" t="s">
        <v>132</v>
      </c>
      <c r="V67" s="300">
        <f t="shared" si="26"/>
        <v>69</v>
      </c>
      <c r="W67" s="301" t="s">
        <v>4</v>
      </c>
      <c r="X67" s="302" t="s">
        <v>132</v>
      </c>
      <c r="Y67" s="300">
        <f t="shared" si="50"/>
        <v>63</v>
      </c>
      <c r="Z67" s="301" t="s">
        <v>4</v>
      </c>
      <c r="AA67" s="302" t="s">
        <v>132</v>
      </c>
      <c r="AB67" s="300">
        <f t="shared" si="27"/>
        <v>76</v>
      </c>
      <c r="AC67" s="301" t="s">
        <v>4</v>
      </c>
      <c r="AD67" s="302" t="s">
        <v>132</v>
      </c>
      <c r="AE67" s="263" t="s">
        <v>4</v>
      </c>
      <c r="AF67" s="263" t="s">
        <v>4</v>
      </c>
      <c r="AG67" s="300">
        <v>55</v>
      </c>
      <c r="AH67" s="301" t="s">
        <v>4</v>
      </c>
      <c r="AI67" s="302" t="s">
        <v>132</v>
      </c>
      <c r="AJ67" s="300">
        <f t="shared" si="28"/>
        <v>68</v>
      </c>
      <c r="AK67" s="301" t="s">
        <v>4</v>
      </c>
      <c r="AL67" s="302" t="s">
        <v>132</v>
      </c>
      <c r="AM67" s="300">
        <f t="shared" si="41"/>
        <v>62</v>
      </c>
      <c r="AN67" s="301" t="s">
        <v>4</v>
      </c>
      <c r="AO67" s="302" t="s">
        <v>132</v>
      </c>
      <c r="AP67" s="300">
        <f t="shared" si="29"/>
        <v>75</v>
      </c>
      <c r="AQ67" s="301" t="s">
        <v>4</v>
      </c>
      <c r="AR67" s="302" t="s">
        <v>132</v>
      </c>
      <c r="AS67" s="300">
        <v>55</v>
      </c>
      <c r="AT67" s="301" t="s">
        <v>4</v>
      </c>
      <c r="AU67" s="302" t="s">
        <v>132</v>
      </c>
      <c r="AV67" s="300">
        <f t="shared" si="30"/>
        <v>68</v>
      </c>
      <c r="AW67" s="301" t="s">
        <v>4</v>
      </c>
      <c r="AX67" s="302" t="s">
        <v>132</v>
      </c>
      <c r="AY67" s="300">
        <f t="shared" si="42"/>
        <v>62</v>
      </c>
      <c r="AZ67" s="301" t="s">
        <v>4</v>
      </c>
      <c r="BA67" s="302" t="s">
        <v>132</v>
      </c>
      <c r="BB67" s="300">
        <f t="shared" si="31"/>
        <v>75</v>
      </c>
      <c r="BC67" s="301" t="s">
        <v>4</v>
      </c>
      <c r="BD67" s="302" t="s">
        <v>132</v>
      </c>
      <c r="BE67" s="263" t="s">
        <v>181</v>
      </c>
      <c r="BF67" s="263" t="s">
        <v>140</v>
      </c>
      <c r="BG67" s="300">
        <v>61</v>
      </c>
      <c r="BH67" s="301" t="s">
        <v>4</v>
      </c>
      <c r="BI67" s="302" t="s">
        <v>132</v>
      </c>
      <c r="BJ67" s="300">
        <f t="shared" si="12"/>
        <v>74</v>
      </c>
      <c r="BK67" s="301" t="s">
        <v>4</v>
      </c>
      <c r="BL67" s="302" t="s">
        <v>132</v>
      </c>
      <c r="BM67" s="300">
        <f t="shared" si="43"/>
        <v>68</v>
      </c>
      <c r="BN67" s="301" t="s">
        <v>4</v>
      </c>
      <c r="BO67" s="302" t="s">
        <v>132</v>
      </c>
      <c r="BP67" s="300">
        <f t="shared" si="14"/>
        <v>81</v>
      </c>
      <c r="BQ67" s="301" t="s">
        <v>4</v>
      </c>
      <c r="BR67" s="302" t="s">
        <v>132</v>
      </c>
      <c r="BS67" s="300">
        <v>61</v>
      </c>
      <c r="BT67" s="301" t="s">
        <v>4</v>
      </c>
      <c r="BU67" s="302" t="s">
        <v>132</v>
      </c>
      <c r="BV67" s="300">
        <f t="shared" si="15"/>
        <v>74</v>
      </c>
      <c r="BW67" s="301" t="s">
        <v>4</v>
      </c>
      <c r="BX67" s="302" t="s">
        <v>132</v>
      </c>
      <c r="BY67" s="300">
        <f t="shared" si="44"/>
        <v>68</v>
      </c>
      <c r="BZ67" s="301" t="s">
        <v>4</v>
      </c>
      <c r="CA67" s="302" t="s">
        <v>132</v>
      </c>
      <c r="CB67" s="300">
        <f t="shared" si="17"/>
        <v>81</v>
      </c>
      <c r="CC67" s="301" t="s">
        <v>4</v>
      </c>
      <c r="CD67" s="302" t="s">
        <v>132</v>
      </c>
      <c r="CE67" s="263" t="s">
        <v>181</v>
      </c>
      <c r="CF67" s="263" t="s">
        <v>140</v>
      </c>
      <c r="CG67" s="300">
        <v>57</v>
      </c>
      <c r="CH67" s="301" t="s">
        <v>4</v>
      </c>
      <c r="CI67" s="302" t="s">
        <v>132</v>
      </c>
      <c r="CJ67" s="300">
        <f t="shared" si="18"/>
        <v>70</v>
      </c>
      <c r="CK67" s="301" t="s">
        <v>4</v>
      </c>
      <c r="CL67" s="302" t="s">
        <v>132</v>
      </c>
      <c r="CM67" s="300">
        <f t="shared" si="45"/>
        <v>64</v>
      </c>
      <c r="CN67" s="301" t="s">
        <v>4</v>
      </c>
      <c r="CO67" s="302" t="s">
        <v>132</v>
      </c>
      <c r="CP67" s="300">
        <f t="shared" si="20"/>
        <v>77</v>
      </c>
      <c r="CQ67" s="301" t="s">
        <v>4</v>
      </c>
      <c r="CR67" s="302" t="s">
        <v>132</v>
      </c>
      <c r="CS67" s="300">
        <v>57</v>
      </c>
      <c r="CT67" s="301" t="s">
        <v>4</v>
      </c>
      <c r="CU67" s="302" t="s">
        <v>132</v>
      </c>
      <c r="CV67" s="300">
        <f t="shared" si="38"/>
        <v>70</v>
      </c>
      <c r="CW67" s="301" t="s">
        <v>4</v>
      </c>
      <c r="CX67" s="302" t="s">
        <v>132</v>
      </c>
      <c r="CY67" s="300">
        <f t="shared" si="46"/>
        <v>64</v>
      </c>
      <c r="CZ67" s="301" t="s">
        <v>4</v>
      </c>
      <c r="DA67" s="302" t="s">
        <v>132</v>
      </c>
      <c r="DB67" s="300">
        <f t="shared" si="23"/>
        <v>77</v>
      </c>
      <c r="DC67" s="301" t="s">
        <v>4</v>
      </c>
      <c r="DD67" s="302" t="s">
        <v>132</v>
      </c>
    </row>
    <row r="68" spans="1:108" ht="16.5" thickBot="1" x14ac:dyDescent="0.25">
      <c r="A68" s="567"/>
      <c r="B68" s="257" t="s">
        <v>70</v>
      </c>
      <c r="C68" s="262" t="s">
        <v>180</v>
      </c>
      <c r="D68" s="263" t="s">
        <v>10</v>
      </c>
      <c r="E68" s="263" t="s">
        <v>181</v>
      </c>
      <c r="F68" s="263" t="s">
        <v>141</v>
      </c>
      <c r="G68" s="332">
        <v>56</v>
      </c>
      <c r="H68" s="301">
        <v>50</v>
      </c>
      <c r="I68" s="302" t="s">
        <v>133</v>
      </c>
      <c r="J68" s="332">
        <f t="shared" si="24"/>
        <v>69</v>
      </c>
      <c r="K68" s="301">
        <v>50</v>
      </c>
      <c r="L68" s="302" t="s">
        <v>133</v>
      </c>
      <c r="M68" s="332">
        <f t="shared" si="49"/>
        <v>63</v>
      </c>
      <c r="N68" s="301">
        <v>50</v>
      </c>
      <c r="O68" s="302" t="s">
        <v>133</v>
      </c>
      <c r="P68" s="332">
        <f t="shared" si="25"/>
        <v>76</v>
      </c>
      <c r="Q68" s="301">
        <v>50</v>
      </c>
      <c r="R68" s="302" t="s">
        <v>133</v>
      </c>
      <c r="S68" s="332">
        <v>56</v>
      </c>
      <c r="T68" s="301">
        <v>50</v>
      </c>
      <c r="U68" s="302" t="s">
        <v>133</v>
      </c>
      <c r="V68" s="332">
        <f t="shared" si="26"/>
        <v>69</v>
      </c>
      <c r="W68" s="301">
        <v>50</v>
      </c>
      <c r="X68" s="302" t="s">
        <v>133</v>
      </c>
      <c r="Y68" s="332">
        <f t="shared" si="50"/>
        <v>63</v>
      </c>
      <c r="Z68" s="301">
        <v>50</v>
      </c>
      <c r="AA68" s="302" t="s">
        <v>133</v>
      </c>
      <c r="AB68" s="332">
        <f t="shared" si="27"/>
        <v>76</v>
      </c>
      <c r="AC68" s="301">
        <v>50</v>
      </c>
      <c r="AD68" s="302" t="s">
        <v>133</v>
      </c>
      <c r="AE68" s="263" t="s">
        <v>181</v>
      </c>
      <c r="AF68" s="263" t="s">
        <v>141</v>
      </c>
      <c r="AG68" s="332">
        <v>55</v>
      </c>
      <c r="AH68" s="301">
        <v>50</v>
      </c>
      <c r="AI68" s="302" t="s">
        <v>133</v>
      </c>
      <c r="AJ68" s="332">
        <f t="shared" si="28"/>
        <v>68</v>
      </c>
      <c r="AK68" s="301">
        <v>50</v>
      </c>
      <c r="AL68" s="302" t="s">
        <v>133</v>
      </c>
      <c r="AM68" s="332">
        <f t="shared" si="41"/>
        <v>62</v>
      </c>
      <c r="AN68" s="301">
        <v>50</v>
      </c>
      <c r="AO68" s="302" t="s">
        <v>133</v>
      </c>
      <c r="AP68" s="332">
        <f t="shared" si="29"/>
        <v>75</v>
      </c>
      <c r="AQ68" s="301">
        <v>50</v>
      </c>
      <c r="AR68" s="302" t="s">
        <v>133</v>
      </c>
      <c r="AS68" s="332">
        <v>55</v>
      </c>
      <c r="AT68" s="301">
        <v>50</v>
      </c>
      <c r="AU68" s="302" t="s">
        <v>133</v>
      </c>
      <c r="AV68" s="332">
        <f t="shared" si="30"/>
        <v>68</v>
      </c>
      <c r="AW68" s="301">
        <v>50</v>
      </c>
      <c r="AX68" s="302" t="s">
        <v>133</v>
      </c>
      <c r="AY68" s="332">
        <f t="shared" si="42"/>
        <v>62</v>
      </c>
      <c r="AZ68" s="301">
        <v>50</v>
      </c>
      <c r="BA68" s="302" t="s">
        <v>133</v>
      </c>
      <c r="BB68" s="332">
        <f t="shared" si="31"/>
        <v>75</v>
      </c>
      <c r="BC68" s="301">
        <v>50</v>
      </c>
      <c r="BD68" s="302" t="s">
        <v>133</v>
      </c>
      <c r="BE68" s="263" t="s">
        <v>181</v>
      </c>
      <c r="BF68" s="263" t="s">
        <v>140</v>
      </c>
      <c r="BG68" s="332">
        <v>61</v>
      </c>
      <c r="BH68" s="301">
        <v>50</v>
      </c>
      <c r="BI68" s="302" t="s">
        <v>133</v>
      </c>
      <c r="BJ68" s="332">
        <f t="shared" si="12"/>
        <v>74</v>
      </c>
      <c r="BK68" s="301">
        <v>50</v>
      </c>
      <c r="BL68" s="302" t="s">
        <v>133</v>
      </c>
      <c r="BM68" s="332">
        <f t="shared" si="43"/>
        <v>68</v>
      </c>
      <c r="BN68" s="301">
        <v>50</v>
      </c>
      <c r="BO68" s="302" t="s">
        <v>133</v>
      </c>
      <c r="BP68" s="332">
        <f t="shared" si="14"/>
        <v>81</v>
      </c>
      <c r="BQ68" s="301">
        <v>50</v>
      </c>
      <c r="BR68" s="302" t="s">
        <v>133</v>
      </c>
      <c r="BS68" s="332">
        <v>61</v>
      </c>
      <c r="BT68" s="301">
        <v>50</v>
      </c>
      <c r="BU68" s="302" t="s">
        <v>133</v>
      </c>
      <c r="BV68" s="332">
        <f t="shared" si="15"/>
        <v>74</v>
      </c>
      <c r="BW68" s="301">
        <v>50</v>
      </c>
      <c r="BX68" s="302" t="s">
        <v>133</v>
      </c>
      <c r="BY68" s="332">
        <f t="shared" si="44"/>
        <v>68</v>
      </c>
      <c r="BZ68" s="301">
        <v>50</v>
      </c>
      <c r="CA68" s="302" t="s">
        <v>133</v>
      </c>
      <c r="CB68" s="332">
        <f t="shared" si="17"/>
        <v>81</v>
      </c>
      <c r="CC68" s="301">
        <v>50</v>
      </c>
      <c r="CD68" s="302" t="s">
        <v>133</v>
      </c>
      <c r="CE68" s="263" t="s">
        <v>181</v>
      </c>
      <c r="CF68" s="263" t="s">
        <v>140</v>
      </c>
      <c r="CG68" s="332">
        <v>57</v>
      </c>
      <c r="CH68" s="301">
        <v>50</v>
      </c>
      <c r="CI68" s="302" t="s">
        <v>133</v>
      </c>
      <c r="CJ68" s="332">
        <f t="shared" si="18"/>
        <v>70</v>
      </c>
      <c r="CK68" s="301">
        <v>50</v>
      </c>
      <c r="CL68" s="302" t="s">
        <v>133</v>
      </c>
      <c r="CM68" s="332">
        <f t="shared" si="45"/>
        <v>64</v>
      </c>
      <c r="CN68" s="301">
        <v>50</v>
      </c>
      <c r="CO68" s="302" t="s">
        <v>133</v>
      </c>
      <c r="CP68" s="332">
        <f t="shared" si="20"/>
        <v>77</v>
      </c>
      <c r="CQ68" s="301">
        <v>50</v>
      </c>
      <c r="CR68" s="302" t="s">
        <v>133</v>
      </c>
      <c r="CS68" s="332">
        <v>57</v>
      </c>
      <c r="CT68" s="301">
        <v>50</v>
      </c>
      <c r="CU68" s="302" t="s">
        <v>133</v>
      </c>
      <c r="CV68" s="332">
        <f t="shared" si="38"/>
        <v>70</v>
      </c>
      <c r="CW68" s="301">
        <v>50</v>
      </c>
      <c r="CX68" s="302" t="s">
        <v>133</v>
      </c>
      <c r="CY68" s="332">
        <f t="shared" si="46"/>
        <v>64</v>
      </c>
      <c r="CZ68" s="301">
        <v>50</v>
      </c>
      <c r="DA68" s="302" t="s">
        <v>133</v>
      </c>
      <c r="DB68" s="332">
        <f t="shared" si="23"/>
        <v>77</v>
      </c>
      <c r="DC68" s="301">
        <v>50</v>
      </c>
      <c r="DD68" s="302" t="s">
        <v>133</v>
      </c>
    </row>
    <row r="69" spans="1:108" ht="16.5" thickBot="1" x14ac:dyDescent="0.25">
      <c r="A69" s="567"/>
      <c r="B69" s="257" t="s">
        <v>72</v>
      </c>
      <c r="C69" s="262" t="s">
        <v>208</v>
      </c>
      <c r="D69" s="263" t="s">
        <v>179</v>
      </c>
      <c r="E69" s="263" t="s">
        <v>181</v>
      </c>
      <c r="F69" s="263" t="s">
        <v>141</v>
      </c>
      <c r="G69" s="332">
        <v>51</v>
      </c>
      <c r="H69" s="301">
        <v>1</v>
      </c>
      <c r="I69" s="302" t="s">
        <v>132</v>
      </c>
      <c r="J69" s="332">
        <f t="shared" si="24"/>
        <v>64</v>
      </c>
      <c r="K69" s="301">
        <v>1</v>
      </c>
      <c r="L69" s="302" t="s">
        <v>132</v>
      </c>
      <c r="M69" s="332">
        <f t="shared" si="49"/>
        <v>58</v>
      </c>
      <c r="N69" s="301">
        <v>1</v>
      </c>
      <c r="O69" s="302" t="s">
        <v>132</v>
      </c>
      <c r="P69" s="332">
        <f t="shared" si="25"/>
        <v>71</v>
      </c>
      <c r="Q69" s="301">
        <v>1</v>
      </c>
      <c r="R69" s="302" t="s">
        <v>132</v>
      </c>
      <c r="S69" s="332">
        <v>51</v>
      </c>
      <c r="T69" s="301">
        <v>1</v>
      </c>
      <c r="U69" s="302" t="s">
        <v>132</v>
      </c>
      <c r="V69" s="332">
        <f t="shared" si="26"/>
        <v>64</v>
      </c>
      <c r="W69" s="301">
        <v>1</v>
      </c>
      <c r="X69" s="302" t="s">
        <v>132</v>
      </c>
      <c r="Y69" s="332">
        <f t="shared" si="50"/>
        <v>58</v>
      </c>
      <c r="Z69" s="301">
        <v>1</v>
      </c>
      <c r="AA69" s="302" t="s">
        <v>132</v>
      </c>
      <c r="AB69" s="332">
        <f t="shared" si="27"/>
        <v>71</v>
      </c>
      <c r="AC69" s="301">
        <v>1</v>
      </c>
      <c r="AD69" s="302" t="s">
        <v>132</v>
      </c>
      <c r="AE69" s="263" t="s">
        <v>181</v>
      </c>
      <c r="AF69" s="263" t="s">
        <v>141</v>
      </c>
      <c r="AG69" s="332">
        <v>50</v>
      </c>
      <c r="AH69" s="301">
        <v>1</v>
      </c>
      <c r="AI69" s="302" t="s">
        <v>132</v>
      </c>
      <c r="AJ69" s="332">
        <f t="shared" si="28"/>
        <v>63</v>
      </c>
      <c r="AK69" s="301">
        <v>1</v>
      </c>
      <c r="AL69" s="302" t="s">
        <v>132</v>
      </c>
      <c r="AM69" s="332">
        <f t="shared" si="41"/>
        <v>57</v>
      </c>
      <c r="AN69" s="301">
        <v>1</v>
      </c>
      <c r="AO69" s="302" t="s">
        <v>132</v>
      </c>
      <c r="AP69" s="332">
        <f t="shared" si="29"/>
        <v>70</v>
      </c>
      <c r="AQ69" s="301">
        <v>1</v>
      </c>
      <c r="AR69" s="302" t="s">
        <v>132</v>
      </c>
      <c r="AS69" s="332">
        <v>50</v>
      </c>
      <c r="AT69" s="301">
        <v>1</v>
      </c>
      <c r="AU69" s="302" t="s">
        <v>132</v>
      </c>
      <c r="AV69" s="332">
        <f t="shared" si="30"/>
        <v>63</v>
      </c>
      <c r="AW69" s="301">
        <v>1</v>
      </c>
      <c r="AX69" s="302" t="s">
        <v>132</v>
      </c>
      <c r="AY69" s="332">
        <f t="shared" si="42"/>
        <v>57</v>
      </c>
      <c r="AZ69" s="301">
        <v>1</v>
      </c>
      <c r="BA69" s="302" t="s">
        <v>132</v>
      </c>
      <c r="BB69" s="332">
        <f t="shared" si="31"/>
        <v>70</v>
      </c>
      <c r="BC69" s="301">
        <v>1</v>
      </c>
      <c r="BD69" s="302" t="s">
        <v>132</v>
      </c>
      <c r="BE69" s="263" t="s">
        <v>181</v>
      </c>
      <c r="BF69" s="263" t="s">
        <v>140</v>
      </c>
      <c r="BG69" s="332">
        <v>54</v>
      </c>
      <c r="BH69" s="301">
        <v>1</v>
      </c>
      <c r="BI69" s="302" t="s">
        <v>132</v>
      </c>
      <c r="BJ69" s="332">
        <f t="shared" si="12"/>
        <v>67</v>
      </c>
      <c r="BK69" s="301">
        <v>1</v>
      </c>
      <c r="BL69" s="302" t="s">
        <v>132</v>
      </c>
      <c r="BM69" s="332">
        <f t="shared" si="43"/>
        <v>61</v>
      </c>
      <c r="BN69" s="301">
        <v>1</v>
      </c>
      <c r="BO69" s="302" t="s">
        <v>132</v>
      </c>
      <c r="BP69" s="332">
        <f t="shared" si="14"/>
        <v>74</v>
      </c>
      <c r="BQ69" s="301">
        <v>1</v>
      </c>
      <c r="BR69" s="302" t="s">
        <v>132</v>
      </c>
      <c r="BS69" s="332">
        <v>54</v>
      </c>
      <c r="BT69" s="301">
        <v>1</v>
      </c>
      <c r="BU69" s="302" t="s">
        <v>132</v>
      </c>
      <c r="BV69" s="332">
        <f t="shared" si="15"/>
        <v>67</v>
      </c>
      <c r="BW69" s="301">
        <v>1</v>
      </c>
      <c r="BX69" s="302" t="s">
        <v>132</v>
      </c>
      <c r="BY69" s="332">
        <f t="shared" si="44"/>
        <v>61</v>
      </c>
      <c r="BZ69" s="301">
        <v>1</v>
      </c>
      <c r="CA69" s="302" t="s">
        <v>132</v>
      </c>
      <c r="CB69" s="332">
        <f t="shared" si="17"/>
        <v>74</v>
      </c>
      <c r="CC69" s="301">
        <v>1</v>
      </c>
      <c r="CD69" s="302" t="s">
        <v>132</v>
      </c>
      <c r="CE69" s="263" t="s">
        <v>181</v>
      </c>
      <c r="CF69" s="263" t="s">
        <v>140</v>
      </c>
      <c r="CG69" s="332">
        <v>50</v>
      </c>
      <c r="CH69" s="301">
        <v>1</v>
      </c>
      <c r="CI69" s="302" t="s">
        <v>132</v>
      </c>
      <c r="CJ69" s="332">
        <f t="shared" si="18"/>
        <v>63</v>
      </c>
      <c r="CK69" s="301">
        <v>1</v>
      </c>
      <c r="CL69" s="302" t="s">
        <v>132</v>
      </c>
      <c r="CM69" s="332">
        <f t="shared" si="45"/>
        <v>57</v>
      </c>
      <c r="CN69" s="301">
        <v>1</v>
      </c>
      <c r="CO69" s="302" t="s">
        <v>132</v>
      </c>
      <c r="CP69" s="332">
        <f t="shared" si="20"/>
        <v>70</v>
      </c>
      <c r="CQ69" s="301">
        <v>1</v>
      </c>
      <c r="CR69" s="302" t="s">
        <v>132</v>
      </c>
      <c r="CS69" s="332">
        <v>50</v>
      </c>
      <c r="CT69" s="301">
        <v>1</v>
      </c>
      <c r="CU69" s="302" t="s">
        <v>132</v>
      </c>
      <c r="CV69" s="332">
        <f t="shared" si="38"/>
        <v>63</v>
      </c>
      <c r="CW69" s="301">
        <v>1</v>
      </c>
      <c r="CX69" s="302" t="s">
        <v>132</v>
      </c>
      <c r="CY69" s="332">
        <f t="shared" si="46"/>
        <v>57</v>
      </c>
      <c r="CZ69" s="301">
        <v>1</v>
      </c>
      <c r="DA69" s="302" t="s">
        <v>132</v>
      </c>
      <c r="DB69" s="332">
        <f t="shared" si="23"/>
        <v>70</v>
      </c>
      <c r="DC69" s="301">
        <v>1</v>
      </c>
      <c r="DD69" s="302" t="s">
        <v>132</v>
      </c>
    </row>
    <row r="70" spans="1:108" ht="16.5" thickBot="1" x14ac:dyDescent="0.25">
      <c r="A70" s="567"/>
      <c r="B70" s="257" t="s">
        <v>74</v>
      </c>
      <c r="C70" s="262" t="s">
        <v>180</v>
      </c>
      <c r="D70" s="263" t="s">
        <v>10</v>
      </c>
      <c r="E70" s="263" t="s">
        <v>189</v>
      </c>
      <c r="F70" s="263" t="s">
        <v>141</v>
      </c>
      <c r="G70" s="333">
        <v>50</v>
      </c>
      <c r="H70" s="320">
        <v>60</v>
      </c>
      <c r="I70" s="302" t="s">
        <v>133</v>
      </c>
      <c r="J70" s="333">
        <f t="shared" si="24"/>
        <v>63</v>
      </c>
      <c r="K70" s="320">
        <v>60</v>
      </c>
      <c r="L70" s="302" t="s">
        <v>133</v>
      </c>
      <c r="M70" s="333">
        <f t="shared" si="49"/>
        <v>57</v>
      </c>
      <c r="N70" s="320">
        <v>60</v>
      </c>
      <c r="O70" s="302" t="s">
        <v>133</v>
      </c>
      <c r="P70" s="333">
        <f t="shared" si="25"/>
        <v>70</v>
      </c>
      <c r="Q70" s="320">
        <v>60</v>
      </c>
      <c r="R70" s="302" t="s">
        <v>133</v>
      </c>
      <c r="S70" s="333">
        <v>50</v>
      </c>
      <c r="T70" s="320">
        <v>60</v>
      </c>
      <c r="U70" s="302" t="s">
        <v>133</v>
      </c>
      <c r="V70" s="333">
        <f t="shared" si="26"/>
        <v>63</v>
      </c>
      <c r="W70" s="320">
        <v>60</v>
      </c>
      <c r="X70" s="302" t="s">
        <v>133</v>
      </c>
      <c r="Y70" s="333">
        <f t="shared" si="50"/>
        <v>57</v>
      </c>
      <c r="Z70" s="320">
        <v>60</v>
      </c>
      <c r="AA70" s="302" t="s">
        <v>133</v>
      </c>
      <c r="AB70" s="333">
        <f t="shared" si="27"/>
        <v>70</v>
      </c>
      <c r="AC70" s="320">
        <v>60</v>
      </c>
      <c r="AD70" s="302" t="s">
        <v>133</v>
      </c>
      <c r="AE70" s="263" t="s">
        <v>189</v>
      </c>
      <c r="AF70" s="263" t="s">
        <v>141</v>
      </c>
      <c r="AG70" s="333">
        <v>49</v>
      </c>
      <c r="AH70" s="320">
        <v>62</v>
      </c>
      <c r="AI70" s="302" t="s">
        <v>133</v>
      </c>
      <c r="AJ70" s="333">
        <f t="shared" si="28"/>
        <v>62</v>
      </c>
      <c r="AK70" s="320">
        <v>62</v>
      </c>
      <c r="AL70" s="302" t="s">
        <v>133</v>
      </c>
      <c r="AM70" s="333">
        <f t="shared" si="41"/>
        <v>56</v>
      </c>
      <c r="AN70" s="320">
        <v>62</v>
      </c>
      <c r="AO70" s="302" t="s">
        <v>133</v>
      </c>
      <c r="AP70" s="333">
        <f t="shared" si="29"/>
        <v>69</v>
      </c>
      <c r="AQ70" s="320">
        <v>62</v>
      </c>
      <c r="AR70" s="302" t="s">
        <v>133</v>
      </c>
      <c r="AS70" s="333">
        <v>49</v>
      </c>
      <c r="AT70" s="320">
        <v>62</v>
      </c>
      <c r="AU70" s="302" t="s">
        <v>133</v>
      </c>
      <c r="AV70" s="333">
        <f t="shared" si="30"/>
        <v>62</v>
      </c>
      <c r="AW70" s="320">
        <v>62</v>
      </c>
      <c r="AX70" s="302" t="s">
        <v>133</v>
      </c>
      <c r="AY70" s="333">
        <f t="shared" si="42"/>
        <v>56</v>
      </c>
      <c r="AZ70" s="320">
        <v>62</v>
      </c>
      <c r="BA70" s="302" t="s">
        <v>133</v>
      </c>
      <c r="BB70" s="333">
        <f t="shared" si="31"/>
        <v>69</v>
      </c>
      <c r="BC70" s="320">
        <v>62</v>
      </c>
      <c r="BD70" s="302" t="s">
        <v>133</v>
      </c>
      <c r="BE70" s="263" t="s">
        <v>189</v>
      </c>
      <c r="BF70" s="263" t="s">
        <v>140</v>
      </c>
      <c r="BG70" s="333">
        <v>53</v>
      </c>
      <c r="BH70" s="320">
        <v>63</v>
      </c>
      <c r="BI70" s="302" t="s">
        <v>133</v>
      </c>
      <c r="BJ70" s="333">
        <f t="shared" si="12"/>
        <v>66</v>
      </c>
      <c r="BK70" s="320">
        <v>63</v>
      </c>
      <c r="BL70" s="302" t="s">
        <v>133</v>
      </c>
      <c r="BM70" s="333">
        <f t="shared" si="43"/>
        <v>60</v>
      </c>
      <c r="BN70" s="320">
        <v>63</v>
      </c>
      <c r="BO70" s="302" t="s">
        <v>133</v>
      </c>
      <c r="BP70" s="333">
        <f t="shared" si="14"/>
        <v>73</v>
      </c>
      <c r="BQ70" s="320">
        <v>63</v>
      </c>
      <c r="BR70" s="302" t="s">
        <v>133</v>
      </c>
      <c r="BS70" s="333">
        <v>53</v>
      </c>
      <c r="BT70" s="320">
        <v>63</v>
      </c>
      <c r="BU70" s="302" t="s">
        <v>133</v>
      </c>
      <c r="BV70" s="333">
        <f t="shared" si="15"/>
        <v>66</v>
      </c>
      <c r="BW70" s="320">
        <v>63</v>
      </c>
      <c r="BX70" s="302" t="s">
        <v>133</v>
      </c>
      <c r="BY70" s="333">
        <f t="shared" si="44"/>
        <v>60</v>
      </c>
      <c r="BZ70" s="320">
        <v>63</v>
      </c>
      <c r="CA70" s="302" t="s">
        <v>133</v>
      </c>
      <c r="CB70" s="333">
        <f t="shared" si="17"/>
        <v>73</v>
      </c>
      <c r="CC70" s="320">
        <v>63</v>
      </c>
      <c r="CD70" s="302" t="s">
        <v>133</v>
      </c>
      <c r="CE70" s="263" t="s">
        <v>189</v>
      </c>
      <c r="CF70" s="263" t="s">
        <v>140</v>
      </c>
      <c r="CG70" s="333">
        <v>49</v>
      </c>
      <c r="CH70" s="320">
        <v>64</v>
      </c>
      <c r="CI70" s="302" t="s">
        <v>133</v>
      </c>
      <c r="CJ70" s="333">
        <f t="shared" si="18"/>
        <v>62</v>
      </c>
      <c r="CK70" s="320">
        <v>64</v>
      </c>
      <c r="CL70" s="302" t="s">
        <v>133</v>
      </c>
      <c r="CM70" s="333">
        <f t="shared" si="45"/>
        <v>56</v>
      </c>
      <c r="CN70" s="320">
        <v>64</v>
      </c>
      <c r="CO70" s="302" t="s">
        <v>133</v>
      </c>
      <c r="CP70" s="333">
        <f t="shared" si="20"/>
        <v>69</v>
      </c>
      <c r="CQ70" s="320">
        <v>64</v>
      </c>
      <c r="CR70" s="302" t="s">
        <v>133</v>
      </c>
      <c r="CS70" s="333">
        <v>49</v>
      </c>
      <c r="CT70" s="320">
        <v>64</v>
      </c>
      <c r="CU70" s="302" t="s">
        <v>133</v>
      </c>
      <c r="CV70" s="333">
        <f t="shared" si="38"/>
        <v>62</v>
      </c>
      <c r="CW70" s="320">
        <v>64</v>
      </c>
      <c r="CX70" s="302" t="s">
        <v>133</v>
      </c>
      <c r="CY70" s="333">
        <f t="shared" si="46"/>
        <v>56</v>
      </c>
      <c r="CZ70" s="320">
        <v>64</v>
      </c>
      <c r="DA70" s="302" t="s">
        <v>133</v>
      </c>
      <c r="DB70" s="333">
        <f t="shared" si="23"/>
        <v>69</v>
      </c>
      <c r="DC70" s="320">
        <v>64</v>
      </c>
      <c r="DD70" s="302" t="s">
        <v>133</v>
      </c>
    </row>
    <row r="71" spans="1:108" ht="16.5" thickBot="1" x14ac:dyDescent="0.25">
      <c r="A71" s="567"/>
      <c r="B71" s="257" t="s">
        <v>75</v>
      </c>
      <c r="C71" s="262" t="s">
        <v>180</v>
      </c>
      <c r="D71" s="263" t="s">
        <v>10</v>
      </c>
      <c r="E71" s="263" t="s">
        <v>189</v>
      </c>
      <c r="F71" s="263" t="s">
        <v>136</v>
      </c>
      <c r="G71" s="332">
        <v>45</v>
      </c>
      <c r="H71" s="301" t="s">
        <v>4</v>
      </c>
      <c r="I71" s="302" t="s">
        <v>133</v>
      </c>
      <c r="J71" s="332">
        <f>G71+13</f>
        <v>58</v>
      </c>
      <c r="K71" s="307">
        <v>68</v>
      </c>
      <c r="L71" s="308" t="s">
        <v>133</v>
      </c>
      <c r="M71" s="332">
        <f t="shared" si="49"/>
        <v>52</v>
      </c>
      <c r="N71" s="301" t="s">
        <v>4</v>
      </c>
      <c r="O71" s="302" t="s">
        <v>133</v>
      </c>
      <c r="P71" s="332">
        <f>M71+13</f>
        <v>65</v>
      </c>
      <c r="Q71" s="307">
        <v>68</v>
      </c>
      <c r="R71" s="308" t="s">
        <v>133</v>
      </c>
      <c r="S71" s="332">
        <v>45</v>
      </c>
      <c r="T71" s="301" t="s">
        <v>4</v>
      </c>
      <c r="U71" s="302" t="s">
        <v>133</v>
      </c>
      <c r="V71" s="332">
        <f>S71+13</f>
        <v>58</v>
      </c>
      <c r="W71" s="307">
        <v>68</v>
      </c>
      <c r="X71" s="308" t="s">
        <v>133</v>
      </c>
      <c r="Y71" s="332">
        <f t="shared" si="50"/>
        <v>52</v>
      </c>
      <c r="Z71" s="301" t="s">
        <v>4</v>
      </c>
      <c r="AA71" s="302" t="s">
        <v>133</v>
      </c>
      <c r="AB71" s="332">
        <f>Y71+13</f>
        <v>65</v>
      </c>
      <c r="AC71" s="307">
        <v>68</v>
      </c>
      <c r="AD71" s="308" t="s">
        <v>133</v>
      </c>
      <c r="AE71" s="263" t="s">
        <v>4</v>
      </c>
      <c r="AF71" s="263" t="s">
        <v>4</v>
      </c>
      <c r="AG71" s="332">
        <v>43</v>
      </c>
      <c r="AH71" s="301" t="s">
        <v>4</v>
      </c>
      <c r="AI71" s="302" t="s">
        <v>133</v>
      </c>
      <c r="AJ71" s="332">
        <f>AG71+13</f>
        <v>56</v>
      </c>
      <c r="AK71" s="307">
        <v>68</v>
      </c>
      <c r="AL71" s="308" t="s">
        <v>133</v>
      </c>
      <c r="AM71" s="332">
        <f t="shared" si="41"/>
        <v>50</v>
      </c>
      <c r="AN71" s="301" t="s">
        <v>4</v>
      </c>
      <c r="AO71" s="302" t="s">
        <v>133</v>
      </c>
      <c r="AP71" s="332">
        <f>AM71+13</f>
        <v>63</v>
      </c>
      <c r="AQ71" s="307">
        <v>68</v>
      </c>
      <c r="AR71" s="308" t="s">
        <v>133</v>
      </c>
      <c r="AS71" s="332">
        <v>43</v>
      </c>
      <c r="AT71" s="301" t="s">
        <v>4</v>
      </c>
      <c r="AU71" s="302" t="s">
        <v>133</v>
      </c>
      <c r="AV71" s="332">
        <f>AS71+13</f>
        <v>56</v>
      </c>
      <c r="AW71" s="307">
        <v>68</v>
      </c>
      <c r="AX71" s="308" t="s">
        <v>133</v>
      </c>
      <c r="AY71" s="332">
        <f t="shared" si="42"/>
        <v>50</v>
      </c>
      <c r="AZ71" s="301" t="s">
        <v>4</v>
      </c>
      <c r="BA71" s="302" t="s">
        <v>133</v>
      </c>
      <c r="BB71" s="332">
        <f>AY71+13</f>
        <v>63</v>
      </c>
      <c r="BC71" s="307">
        <v>68</v>
      </c>
      <c r="BD71" s="308" t="s">
        <v>133</v>
      </c>
      <c r="BE71" s="263" t="s">
        <v>189</v>
      </c>
      <c r="BF71" s="263" t="s">
        <v>140</v>
      </c>
      <c r="BG71" s="332">
        <v>47</v>
      </c>
      <c r="BH71" s="301" t="s">
        <v>4</v>
      </c>
      <c r="BI71" s="302" t="s">
        <v>133</v>
      </c>
      <c r="BJ71" s="332">
        <f>BG71+13</f>
        <v>60</v>
      </c>
      <c r="BK71" s="307">
        <v>68</v>
      </c>
      <c r="BL71" s="308" t="s">
        <v>133</v>
      </c>
      <c r="BM71" s="332">
        <f t="shared" si="43"/>
        <v>54</v>
      </c>
      <c r="BN71" s="301" t="s">
        <v>4</v>
      </c>
      <c r="BO71" s="302" t="s">
        <v>133</v>
      </c>
      <c r="BP71" s="332">
        <f>BM71+13</f>
        <v>67</v>
      </c>
      <c r="BQ71" s="307">
        <v>68</v>
      </c>
      <c r="BR71" s="308" t="s">
        <v>133</v>
      </c>
      <c r="BS71" s="332">
        <v>47</v>
      </c>
      <c r="BT71" s="301" t="s">
        <v>4</v>
      </c>
      <c r="BU71" s="302" t="s">
        <v>133</v>
      </c>
      <c r="BV71" s="332">
        <f>BS71+13</f>
        <v>60</v>
      </c>
      <c r="BW71" s="307">
        <v>68</v>
      </c>
      <c r="BX71" s="308" t="s">
        <v>133</v>
      </c>
      <c r="BY71" s="332">
        <f t="shared" si="44"/>
        <v>54</v>
      </c>
      <c r="BZ71" s="301" t="s">
        <v>4</v>
      </c>
      <c r="CA71" s="302" t="s">
        <v>133</v>
      </c>
      <c r="CB71" s="332">
        <f>BY71+13</f>
        <v>67</v>
      </c>
      <c r="CC71" s="307">
        <v>68</v>
      </c>
      <c r="CD71" s="308" t="s">
        <v>133</v>
      </c>
      <c r="CE71" s="263" t="s">
        <v>189</v>
      </c>
      <c r="CF71" s="263" t="s">
        <v>140</v>
      </c>
      <c r="CG71" s="332">
        <v>43</v>
      </c>
      <c r="CH71" s="301" t="s">
        <v>4</v>
      </c>
      <c r="CI71" s="302" t="s">
        <v>133</v>
      </c>
      <c r="CJ71" s="332">
        <f>CG71+13</f>
        <v>56</v>
      </c>
      <c r="CK71" s="307">
        <v>68</v>
      </c>
      <c r="CL71" s="308" t="s">
        <v>133</v>
      </c>
      <c r="CM71" s="332">
        <f t="shared" si="45"/>
        <v>50</v>
      </c>
      <c r="CN71" s="301" t="s">
        <v>4</v>
      </c>
      <c r="CO71" s="302" t="s">
        <v>133</v>
      </c>
      <c r="CP71" s="332">
        <f>CM71+13</f>
        <v>63</v>
      </c>
      <c r="CQ71" s="307">
        <v>68</v>
      </c>
      <c r="CR71" s="308" t="s">
        <v>133</v>
      </c>
      <c r="CS71" s="332">
        <v>43</v>
      </c>
      <c r="CT71" s="301" t="s">
        <v>4</v>
      </c>
      <c r="CU71" s="302" t="s">
        <v>133</v>
      </c>
      <c r="CV71" s="332">
        <f>CS71+13</f>
        <v>56</v>
      </c>
      <c r="CW71" s="307">
        <v>68</v>
      </c>
      <c r="CX71" s="308" t="s">
        <v>133</v>
      </c>
      <c r="CY71" s="332">
        <f t="shared" si="46"/>
        <v>50</v>
      </c>
      <c r="CZ71" s="301" t="s">
        <v>4</v>
      </c>
      <c r="DA71" s="302" t="s">
        <v>133</v>
      </c>
      <c r="DB71" s="332">
        <f>CY71+13</f>
        <v>63</v>
      </c>
      <c r="DC71" s="307">
        <v>68</v>
      </c>
      <c r="DD71" s="308" t="s">
        <v>133</v>
      </c>
    </row>
    <row r="72" spans="1:108" ht="16.5" thickBot="1" x14ac:dyDescent="0.25">
      <c r="A72" s="567"/>
      <c r="B72" s="257" t="s">
        <v>77</v>
      </c>
      <c r="C72" s="262" t="s">
        <v>202</v>
      </c>
      <c r="D72" s="263" t="s">
        <v>179</v>
      </c>
      <c r="E72" s="263" t="s">
        <v>182</v>
      </c>
      <c r="F72" s="263" t="s">
        <v>141</v>
      </c>
      <c r="G72" s="338">
        <v>45</v>
      </c>
      <c r="H72" s="339">
        <v>1</v>
      </c>
      <c r="I72" s="340" t="s">
        <v>132</v>
      </c>
      <c r="J72" s="338">
        <f t="shared" ref="J72:J92" si="51">G72+10</f>
        <v>55</v>
      </c>
      <c r="K72" s="339">
        <v>1</v>
      </c>
      <c r="L72" s="340" t="s">
        <v>132</v>
      </c>
      <c r="M72" s="338">
        <f t="shared" si="49"/>
        <v>52</v>
      </c>
      <c r="N72" s="339">
        <v>1</v>
      </c>
      <c r="O72" s="340" t="s">
        <v>132</v>
      </c>
      <c r="P72" s="338">
        <f t="shared" ref="P72:P92" si="52">M72+10</f>
        <v>62</v>
      </c>
      <c r="Q72" s="339">
        <v>1</v>
      </c>
      <c r="R72" s="340" t="s">
        <v>132</v>
      </c>
      <c r="S72" s="338">
        <v>45</v>
      </c>
      <c r="T72" s="339">
        <v>1</v>
      </c>
      <c r="U72" s="340" t="s">
        <v>132</v>
      </c>
      <c r="V72" s="338">
        <f t="shared" ref="V72:V86" si="53">S72+10</f>
        <v>55</v>
      </c>
      <c r="W72" s="339">
        <v>1</v>
      </c>
      <c r="X72" s="340" t="s">
        <v>132</v>
      </c>
      <c r="Y72" s="338">
        <f t="shared" si="50"/>
        <v>52</v>
      </c>
      <c r="Z72" s="339">
        <v>1</v>
      </c>
      <c r="AA72" s="340" t="s">
        <v>132</v>
      </c>
      <c r="AB72" s="338">
        <f t="shared" ref="AB72:AB86" si="54">Y72+10</f>
        <v>62</v>
      </c>
      <c r="AC72" s="339">
        <v>1</v>
      </c>
      <c r="AD72" s="340" t="s">
        <v>132</v>
      </c>
      <c r="AE72" s="263" t="s">
        <v>182</v>
      </c>
      <c r="AF72" s="263" t="s">
        <v>141</v>
      </c>
      <c r="AG72" s="338">
        <v>43</v>
      </c>
      <c r="AH72" s="339">
        <v>1</v>
      </c>
      <c r="AI72" s="340" t="s">
        <v>132</v>
      </c>
      <c r="AJ72" s="338">
        <f t="shared" ref="AJ72:AJ92" si="55">AG72+10</f>
        <v>53</v>
      </c>
      <c r="AK72" s="339">
        <v>1</v>
      </c>
      <c r="AL72" s="340" t="s">
        <v>132</v>
      </c>
      <c r="AM72" s="338">
        <f t="shared" si="41"/>
        <v>50</v>
      </c>
      <c r="AN72" s="339">
        <v>1</v>
      </c>
      <c r="AO72" s="340" t="s">
        <v>132</v>
      </c>
      <c r="AP72" s="338">
        <f t="shared" ref="AP72:AP92" si="56">AM72+10</f>
        <v>60</v>
      </c>
      <c r="AQ72" s="339">
        <v>1</v>
      </c>
      <c r="AR72" s="340" t="s">
        <v>132</v>
      </c>
      <c r="AS72" s="338">
        <v>43</v>
      </c>
      <c r="AT72" s="339">
        <v>1</v>
      </c>
      <c r="AU72" s="340" t="s">
        <v>132</v>
      </c>
      <c r="AV72" s="338">
        <f t="shared" ref="AV72:AV86" si="57">AS72+10</f>
        <v>53</v>
      </c>
      <c r="AW72" s="339">
        <v>1</v>
      </c>
      <c r="AX72" s="340" t="s">
        <v>132</v>
      </c>
      <c r="AY72" s="338">
        <f t="shared" si="42"/>
        <v>50</v>
      </c>
      <c r="AZ72" s="339">
        <v>1</v>
      </c>
      <c r="BA72" s="340" t="s">
        <v>132</v>
      </c>
      <c r="BB72" s="338">
        <f t="shared" ref="BB72:BB86" si="58">AY72+10</f>
        <v>60</v>
      </c>
      <c r="BC72" s="339">
        <v>1</v>
      </c>
      <c r="BD72" s="340" t="s">
        <v>132</v>
      </c>
      <c r="BE72" s="263" t="s">
        <v>182</v>
      </c>
      <c r="BF72" s="263" t="s">
        <v>141</v>
      </c>
      <c r="BG72" s="338">
        <v>47</v>
      </c>
      <c r="BH72" s="339">
        <v>1</v>
      </c>
      <c r="BI72" s="340" t="s">
        <v>132</v>
      </c>
      <c r="BJ72" s="338">
        <f t="shared" ref="BJ72:BJ92" si="59">BG72+10</f>
        <v>57</v>
      </c>
      <c r="BK72" s="339">
        <v>1</v>
      </c>
      <c r="BL72" s="340" t="s">
        <v>132</v>
      </c>
      <c r="BM72" s="338">
        <f t="shared" si="43"/>
        <v>54</v>
      </c>
      <c r="BN72" s="339">
        <v>1</v>
      </c>
      <c r="BO72" s="340" t="s">
        <v>132</v>
      </c>
      <c r="BP72" s="338">
        <f t="shared" ref="BP72:BP92" si="60">BM72+10</f>
        <v>64</v>
      </c>
      <c r="BQ72" s="339">
        <v>1</v>
      </c>
      <c r="BR72" s="340" t="s">
        <v>132</v>
      </c>
      <c r="BS72" s="338">
        <v>47</v>
      </c>
      <c r="BT72" s="339">
        <v>1</v>
      </c>
      <c r="BU72" s="340" t="s">
        <v>132</v>
      </c>
      <c r="BV72" s="338">
        <f t="shared" ref="BV72:BV86" si="61">BS72+10</f>
        <v>57</v>
      </c>
      <c r="BW72" s="339">
        <v>1</v>
      </c>
      <c r="BX72" s="340" t="s">
        <v>132</v>
      </c>
      <c r="BY72" s="338">
        <f t="shared" si="44"/>
        <v>54</v>
      </c>
      <c r="BZ72" s="339">
        <v>1</v>
      </c>
      <c r="CA72" s="340" t="s">
        <v>132</v>
      </c>
      <c r="CB72" s="338">
        <f t="shared" ref="CB72:CB86" si="62">BY72+10</f>
        <v>64</v>
      </c>
      <c r="CC72" s="339">
        <v>1</v>
      </c>
      <c r="CD72" s="340" t="s">
        <v>132</v>
      </c>
      <c r="CE72" s="263" t="s">
        <v>182</v>
      </c>
      <c r="CF72" s="263" t="s">
        <v>141</v>
      </c>
      <c r="CG72" s="338">
        <v>43</v>
      </c>
      <c r="CH72" s="339">
        <v>1</v>
      </c>
      <c r="CI72" s="340" t="s">
        <v>132</v>
      </c>
      <c r="CJ72" s="338">
        <f t="shared" ref="CJ72:CJ92" si="63">CG72+10</f>
        <v>53</v>
      </c>
      <c r="CK72" s="339">
        <v>1</v>
      </c>
      <c r="CL72" s="340" t="s">
        <v>132</v>
      </c>
      <c r="CM72" s="338">
        <f t="shared" si="45"/>
        <v>50</v>
      </c>
      <c r="CN72" s="339">
        <v>1</v>
      </c>
      <c r="CO72" s="340" t="s">
        <v>132</v>
      </c>
      <c r="CP72" s="338">
        <f t="shared" ref="CP72:CP92" si="64">CM72+10</f>
        <v>60</v>
      </c>
      <c r="CQ72" s="339">
        <v>1</v>
      </c>
      <c r="CR72" s="340" t="s">
        <v>132</v>
      </c>
      <c r="CS72" s="338">
        <v>43</v>
      </c>
      <c r="CT72" s="339">
        <v>1</v>
      </c>
      <c r="CU72" s="340" t="s">
        <v>132</v>
      </c>
      <c r="CV72" s="338">
        <f t="shared" ref="CV72:CV86" si="65">CS72+10</f>
        <v>53</v>
      </c>
      <c r="CW72" s="339">
        <v>1</v>
      </c>
      <c r="CX72" s="340" t="s">
        <v>132</v>
      </c>
      <c r="CY72" s="338">
        <f t="shared" si="46"/>
        <v>50</v>
      </c>
      <c r="CZ72" s="339">
        <v>1</v>
      </c>
      <c r="DA72" s="340" t="s">
        <v>132</v>
      </c>
      <c r="DB72" s="338">
        <f t="shared" ref="DB72:DB86" si="66">CY72+10</f>
        <v>60</v>
      </c>
      <c r="DC72" s="339">
        <v>1</v>
      </c>
      <c r="DD72" s="340" t="s">
        <v>132</v>
      </c>
    </row>
    <row r="73" spans="1:108" ht="16.5" thickBot="1" x14ac:dyDescent="0.25">
      <c r="A73" s="567"/>
      <c r="B73" s="257" t="s">
        <v>79</v>
      </c>
      <c r="C73" s="262" t="s">
        <v>202</v>
      </c>
      <c r="D73" s="263" t="s">
        <v>179</v>
      </c>
      <c r="E73" s="263" t="s">
        <v>4</v>
      </c>
      <c r="F73" s="263" t="s">
        <v>4</v>
      </c>
      <c r="G73" s="338">
        <v>44</v>
      </c>
      <c r="H73" s="339" t="s">
        <v>4</v>
      </c>
      <c r="I73" s="341" t="s">
        <v>130</v>
      </c>
      <c r="J73" s="338">
        <f t="shared" si="51"/>
        <v>54</v>
      </c>
      <c r="K73" s="339" t="s">
        <v>4</v>
      </c>
      <c r="L73" s="341" t="s">
        <v>130</v>
      </c>
      <c r="M73" s="338">
        <f t="shared" si="49"/>
        <v>51</v>
      </c>
      <c r="N73" s="339" t="s">
        <v>4</v>
      </c>
      <c r="O73" s="341" t="s">
        <v>130</v>
      </c>
      <c r="P73" s="338">
        <f t="shared" si="52"/>
        <v>61</v>
      </c>
      <c r="Q73" s="339" t="s">
        <v>4</v>
      </c>
      <c r="R73" s="341" t="s">
        <v>130</v>
      </c>
      <c r="S73" s="338">
        <v>44</v>
      </c>
      <c r="T73" s="339" t="s">
        <v>4</v>
      </c>
      <c r="U73" s="341" t="s">
        <v>130</v>
      </c>
      <c r="V73" s="338">
        <f t="shared" si="53"/>
        <v>54</v>
      </c>
      <c r="W73" s="339" t="s">
        <v>4</v>
      </c>
      <c r="X73" s="341" t="s">
        <v>130</v>
      </c>
      <c r="Y73" s="338">
        <f t="shared" si="50"/>
        <v>51</v>
      </c>
      <c r="Z73" s="339" t="s">
        <v>4</v>
      </c>
      <c r="AA73" s="341" t="s">
        <v>130</v>
      </c>
      <c r="AB73" s="338">
        <f t="shared" si="54"/>
        <v>61</v>
      </c>
      <c r="AC73" s="339" t="s">
        <v>4</v>
      </c>
      <c r="AD73" s="341" t="s">
        <v>130</v>
      </c>
      <c r="AE73" s="263" t="s">
        <v>4</v>
      </c>
      <c r="AF73" s="263" t="s">
        <v>4</v>
      </c>
      <c r="AG73" s="338">
        <v>42</v>
      </c>
      <c r="AH73" s="339" t="s">
        <v>4</v>
      </c>
      <c r="AI73" s="341" t="s">
        <v>130</v>
      </c>
      <c r="AJ73" s="338">
        <f t="shared" si="55"/>
        <v>52</v>
      </c>
      <c r="AK73" s="339" t="s">
        <v>4</v>
      </c>
      <c r="AL73" s="341" t="s">
        <v>130</v>
      </c>
      <c r="AM73" s="338">
        <f t="shared" si="41"/>
        <v>49</v>
      </c>
      <c r="AN73" s="339" t="s">
        <v>4</v>
      </c>
      <c r="AO73" s="341" t="s">
        <v>130</v>
      </c>
      <c r="AP73" s="338">
        <f t="shared" si="56"/>
        <v>59</v>
      </c>
      <c r="AQ73" s="339" t="s">
        <v>4</v>
      </c>
      <c r="AR73" s="341" t="s">
        <v>130</v>
      </c>
      <c r="AS73" s="338">
        <v>42</v>
      </c>
      <c r="AT73" s="339" t="s">
        <v>4</v>
      </c>
      <c r="AU73" s="341" t="s">
        <v>130</v>
      </c>
      <c r="AV73" s="338">
        <f t="shared" si="57"/>
        <v>52</v>
      </c>
      <c r="AW73" s="339" t="s">
        <v>4</v>
      </c>
      <c r="AX73" s="341" t="s">
        <v>130</v>
      </c>
      <c r="AY73" s="338">
        <f t="shared" si="42"/>
        <v>49</v>
      </c>
      <c r="AZ73" s="339" t="s">
        <v>4</v>
      </c>
      <c r="BA73" s="341" t="s">
        <v>130</v>
      </c>
      <c r="BB73" s="338">
        <f t="shared" si="58"/>
        <v>59</v>
      </c>
      <c r="BC73" s="339" t="s">
        <v>4</v>
      </c>
      <c r="BD73" s="341" t="s">
        <v>130</v>
      </c>
      <c r="BE73" s="263" t="s">
        <v>4</v>
      </c>
      <c r="BF73" s="263" t="s">
        <v>4</v>
      </c>
      <c r="BG73" s="338">
        <v>46</v>
      </c>
      <c r="BH73" s="339" t="s">
        <v>4</v>
      </c>
      <c r="BI73" s="341" t="s">
        <v>130</v>
      </c>
      <c r="BJ73" s="338">
        <f t="shared" si="59"/>
        <v>56</v>
      </c>
      <c r="BK73" s="339" t="s">
        <v>4</v>
      </c>
      <c r="BL73" s="341" t="s">
        <v>130</v>
      </c>
      <c r="BM73" s="338">
        <f t="shared" si="43"/>
        <v>53</v>
      </c>
      <c r="BN73" s="339" t="s">
        <v>4</v>
      </c>
      <c r="BO73" s="341" t="s">
        <v>130</v>
      </c>
      <c r="BP73" s="338">
        <f t="shared" si="60"/>
        <v>63</v>
      </c>
      <c r="BQ73" s="339" t="s">
        <v>4</v>
      </c>
      <c r="BR73" s="341" t="s">
        <v>130</v>
      </c>
      <c r="BS73" s="338">
        <v>46</v>
      </c>
      <c r="BT73" s="339" t="s">
        <v>4</v>
      </c>
      <c r="BU73" s="341" t="s">
        <v>130</v>
      </c>
      <c r="BV73" s="338">
        <f t="shared" si="61"/>
        <v>56</v>
      </c>
      <c r="BW73" s="339" t="s">
        <v>4</v>
      </c>
      <c r="BX73" s="341" t="s">
        <v>130</v>
      </c>
      <c r="BY73" s="338">
        <f t="shared" si="44"/>
        <v>53</v>
      </c>
      <c r="BZ73" s="339" t="s">
        <v>4</v>
      </c>
      <c r="CA73" s="341" t="s">
        <v>130</v>
      </c>
      <c r="CB73" s="338">
        <f t="shared" si="62"/>
        <v>63</v>
      </c>
      <c r="CC73" s="339" t="s">
        <v>4</v>
      </c>
      <c r="CD73" s="341" t="s">
        <v>130</v>
      </c>
      <c r="CE73" s="263" t="s">
        <v>4</v>
      </c>
      <c r="CF73" s="263" t="s">
        <v>4</v>
      </c>
      <c r="CG73" s="338">
        <v>42</v>
      </c>
      <c r="CH73" s="339" t="s">
        <v>4</v>
      </c>
      <c r="CI73" s="341" t="s">
        <v>130</v>
      </c>
      <c r="CJ73" s="338">
        <f t="shared" si="63"/>
        <v>52</v>
      </c>
      <c r="CK73" s="339" t="s">
        <v>4</v>
      </c>
      <c r="CL73" s="341" t="s">
        <v>130</v>
      </c>
      <c r="CM73" s="338">
        <f t="shared" si="45"/>
        <v>49</v>
      </c>
      <c r="CN73" s="339" t="s">
        <v>4</v>
      </c>
      <c r="CO73" s="341" t="s">
        <v>130</v>
      </c>
      <c r="CP73" s="338">
        <f t="shared" si="64"/>
        <v>59</v>
      </c>
      <c r="CQ73" s="339" t="s">
        <v>4</v>
      </c>
      <c r="CR73" s="341" t="s">
        <v>130</v>
      </c>
      <c r="CS73" s="338">
        <v>42</v>
      </c>
      <c r="CT73" s="339" t="s">
        <v>4</v>
      </c>
      <c r="CU73" s="341" t="s">
        <v>130</v>
      </c>
      <c r="CV73" s="338">
        <f t="shared" si="65"/>
        <v>52</v>
      </c>
      <c r="CW73" s="339" t="s">
        <v>4</v>
      </c>
      <c r="CX73" s="341" t="s">
        <v>130</v>
      </c>
      <c r="CY73" s="338">
        <f t="shared" si="46"/>
        <v>49</v>
      </c>
      <c r="CZ73" s="339" t="s">
        <v>4</v>
      </c>
      <c r="DA73" s="341" t="s">
        <v>130</v>
      </c>
      <c r="DB73" s="338">
        <f t="shared" si="66"/>
        <v>59</v>
      </c>
      <c r="DC73" s="339" t="s">
        <v>4</v>
      </c>
      <c r="DD73" s="341" t="s">
        <v>130</v>
      </c>
    </row>
    <row r="74" spans="1:108" ht="16.5" thickBot="1" x14ac:dyDescent="0.25">
      <c r="A74" s="567"/>
      <c r="B74" s="257" t="s">
        <v>80</v>
      </c>
      <c r="C74" s="273" t="s">
        <v>100</v>
      </c>
      <c r="D74" s="274" t="s">
        <v>179</v>
      </c>
      <c r="E74" s="263" t="s">
        <v>4</v>
      </c>
      <c r="F74" s="263" t="s">
        <v>4</v>
      </c>
      <c r="G74" s="342">
        <v>44</v>
      </c>
      <c r="H74" s="334" t="s">
        <v>4</v>
      </c>
      <c r="I74" s="335" t="s">
        <v>132</v>
      </c>
      <c r="J74" s="342">
        <f t="shared" si="51"/>
        <v>54</v>
      </c>
      <c r="K74" s="334" t="s">
        <v>4</v>
      </c>
      <c r="L74" s="335" t="s">
        <v>132</v>
      </c>
      <c r="M74" s="342">
        <f>G74+7</f>
        <v>51</v>
      </c>
      <c r="N74" s="334" t="s">
        <v>4</v>
      </c>
      <c r="O74" s="335" t="s">
        <v>132</v>
      </c>
      <c r="P74" s="342">
        <f t="shared" si="52"/>
        <v>61</v>
      </c>
      <c r="Q74" s="334" t="s">
        <v>4</v>
      </c>
      <c r="R74" s="335" t="s">
        <v>132</v>
      </c>
      <c r="S74" s="342">
        <v>44</v>
      </c>
      <c r="T74" s="334" t="s">
        <v>4</v>
      </c>
      <c r="U74" s="335" t="s">
        <v>132</v>
      </c>
      <c r="V74" s="342">
        <f t="shared" si="53"/>
        <v>54</v>
      </c>
      <c r="W74" s="334" t="s">
        <v>4</v>
      </c>
      <c r="X74" s="335" t="s">
        <v>132</v>
      </c>
      <c r="Y74" s="342">
        <f>S74+7</f>
        <v>51</v>
      </c>
      <c r="Z74" s="334" t="s">
        <v>4</v>
      </c>
      <c r="AA74" s="335" t="s">
        <v>132</v>
      </c>
      <c r="AB74" s="342">
        <f t="shared" si="54"/>
        <v>61</v>
      </c>
      <c r="AC74" s="334" t="s">
        <v>4</v>
      </c>
      <c r="AD74" s="335" t="s">
        <v>132</v>
      </c>
      <c r="AE74" s="263" t="s">
        <v>4</v>
      </c>
      <c r="AF74" s="263" t="s">
        <v>4</v>
      </c>
      <c r="AG74" s="342">
        <v>42</v>
      </c>
      <c r="AH74" s="334" t="s">
        <v>4</v>
      </c>
      <c r="AI74" s="335" t="s">
        <v>132</v>
      </c>
      <c r="AJ74" s="342">
        <f t="shared" si="55"/>
        <v>52</v>
      </c>
      <c r="AK74" s="334" t="s">
        <v>4</v>
      </c>
      <c r="AL74" s="335" t="s">
        <v>132</v>
      </c>
      <c r="AM74" s="342">
        <f>AG74+7</f>
        <v>49</v>
      </c>
      <c r="AN74" s="334" t="s">
        <v>4</v>
      </c>
      <c r="AO74" s="335" t="s">
        <v>132</v>
      </c>
      <c r="AP74" s="342">
        <f t="shared" si="56"/>
        <v>59</v>
      </c>
      <c r="AQ74" s="334" t="s">
        <v>4</v>
      </c>
      <c r="AR74" s="335" t="s">
        <v>132</v>
      </c>
      <c r="AS74" s="342">
        <v>42</v>
      </c>
      <c r="AT74" s="334" t="s">
        <v>4</v>
      </c>
      <c r="AU74" s="335" t="s">
        <v>132</v>
      </c>
      <c r="AV74" s="342">
        <f t="shared" si="57"/>
        <v>52</v>
      </c>
      <c r="AW74" s="334" t="s">
        <v>4</v>
      </c>
      <c r="AX74" s="335" t="s">
        <v>132</v>
      </c>
      <c r="AY74" s="342">
        <f>AS74+7</f>
        <v>49</v>
      </c>
      <c r="AZ74" s="334" t="s">
        <v>4</v>
      </c>
      <c r="BA74" s="335" t="s">
        <v>132</v>
      </c>
      <c r="BB74" s="342">
        <f t="shared" si="58"/>
        <v>59</v>
      </c>
      <c r="BC74" s="334" t="s">
        <v>4</v>
      </c>
      <c r="BD74" s="335" t="s">
        <v>132</v>
      </c>
      <c r="BE74" s="263" t="s">
        <v>4</v>
      </c>
      <c r="BF74" s="263" t="s">
        <v>4</v>
      </c>
      <c r="BG74" s="342">
        <v>46</v>
      </c>
      <c r="BH74" s="334" t="s">
        <v>4</v>
      </c>
      <c r="BI74" s="335" t="s">
        <v>132</v>
      </c>
      <c r="BJ74" s="342">
        <f t="shared" si="59"/>
        <v>56</v>
      </c>
      <c r="BK74" s="334" t="s">
        <v>4</v>
      </c>
      <c r="BL74" s="335" t="s">
        <v>132</v>
      </c>
      <c r="BM74" s="342">
        <f>BG74+7</f>
        <v>53</v>
      </c>
      <c r="BN74" s="334" t="s">
        <v>4</v>
      </c>
      <c r="BO74" s="335" t="s">
        <v>132</v>
      </c>
      <c r="BP74" s="342">
        <f t="shared" si="60"/>
        <v>63</v>
      </c>
      <c r="BQ74" s="334" t="s">
        <v>4</v>
      </c>
      <c r="BR74" s="335" t="s">
        <v>132</v>
      </c>
      <c r="BS74" s="342">
        <v>46</v>
      </c>
      <c r="BT74" s="334" t="s">
        <v>4</v>
      </c>
      <c r="BU74" s="335" t="s">
        <v>132</v>
      </c>
      <c r="BV74" s="342">
        <f t="shared" si="61"/>
        <v>56</v>
      </c>
      <c r="BW74" s="334" t="s">
        <v>4</v>
      </c>
      <c r="BX74" s="335" t="s">
        <v>132</v>
      </c>
      <c r="BY74" s="342">
        <f>BS74+7</f>
        <v>53</v>
      </c>
      <c r="BZ74" s="334" t="s">
        <v>4</v>
      </c>
      <c r="CA74" s="335" t="s">
        <v>132</v>
      </c>
      <c r="CB74" s="342">
        <f t="shared" si="62"/>
        <v>63</v>
      </c>
      <c r="CC74" s="334" t="s">
        <v>4</v>
      </c>
      <c r="CD74" s="335" t="s">
        <v>132</v>
      </c>
      <c r="CE74" s="263" t="s">
        <v>4</v>
      </c>
      <c r="CF74" s="263" t="s">
        <v>4</v>
      </c>
      <c r="CG74" s="342">
        <v>42</v>
      </c>
      <c r="CH74" s="334" t="s">
        <v>4</v>
      </c>
      <c r="CI74" s="335" t="s">
        <v>132</v>
      </c>
      <c r="CJ74" s="342">
        <f t="shared" si="63"/>
        <v>52</v>
      </c>
      <c r="CK74" s="334" t="s">
        <v>4</v>
      </c>
      <c r="CL74" s="335" t="s">
        <v>132</v>
      </c>
      <c r="CM74" s="342">
        <f>CG74+7</f>
        <v>49</v>
      </c>
      <c r="CN74" s="334" t="s">
        <v>4</v>
      </c>
      <c r="CO74" s="335" t="s">
        <v>132</v>
      </c>
      <c r="CP74" s="342">
        <f t="shared" si="64"/>
        <v>59</v>
      </c>
      <c r="CQ74" s="334" t="s">
        <v>4</v>
      </c>
      <c r="CR74" s="335" t="s">
        <v>132</v>
      </c>
      <c r="CS74" s="342">
        <v>42</v>
      </c>
      <c r="CT74" s="334" t="s">
        <v>4</v>
      </c>
      <c r="CU74" s="335" t="s">
        <v>132</v>
      </c>
      <c r="CV74" s="342">
        <f t="shared" si="65"/>
        <v>52</v>
      </c>
      <c r="CW74" s="334" t="s">
        <v>4</v>
      </c>
      <c r="CX74" s="335" t="s">
        <v>132</v>
      </c>
      <c r="CY74" s="342">
        <f>CS74+7</f>
        <v>49</v>
      </c>
      <c r="CZ74" s="334" t="s">
        <v>4</v>
      </c>
      <c r="DA74" s="335" t="s">
        <v>132</v>
      </c>
      <c r="DB74" s="342">
        <f t="shared" si="66"/>
        <v>59</v>
      </c>
      <c r="DC74" s="334" t="s">
        <v>4</v>
      </c>
      <c r="DD74" s="335" t="s">
        <v>132</v>
      </c>
    </row>
    <row r="75" spans="1:108" ht="16.5" thickBot="1" x14ac:dyDescent="0.25">
      <c r="A75" s="567"/>
      <c r="B75" s="257" t="s">
        <v>81</v>
      </c>
      <c r="C75" s="262" t="s">
        <v>206</v>
      </c>
      <c r="D75" s="285" t="s">
        <v>179</v>
      </c>
      <c r="E75" s="285" t="s">
        <v>205</v>
      </c>
      <c r="F75" s="285" t="s">
        <v>4</v>
      </c>
      <c r="G75" s="343">
        <v>44</v>
      </c>
      <c r="H75" s="344">
        <v>5</v>
      </c>
      <c r="I75" s="345" t="s">
        <v>130</v>
      </c>
      <c r="J75" s="343">
        <f t="shared" si="51"/>
        <v>54</v>
      </c>
      <c r="K75" s="344">
        <v>5</v>
      </c>
      <c r="L75" s="345" t="s">
        <v>130</v>
      </c>
      <c r="M75" s="343">
        <f>G75+5</f>
        <v>49</v>
      </c>
      <c r="N75" s="344">
        <v>5</v>
      </c>
      <c r="O75" s="345" t="s">
        <v>130</v>
      </c>
      <c r="P75" s="343">
        <f t="shared" si="52"/>
        <v>59</v>
      </c>
      <c r="Q75" s="344">
        <v>5</v>
      </c>
      <c r="R75" s="345" t="s">
        <v>130</v>
      </c>
      <c r="S75" s="343">
        <v>44</v>
      </c>
      <c r="T75" s="344">
        <v>5</v>
      </c>
      <c r="U75" s="345" t="s">
        <v>130</v>
      </c>
      <c r="V75" s="343">
        <f t="shared" si="53"/>
        <v>54</v>
      </c>
      <c r="W75" s="344">
        <v>5</v>
      </c>
      <c r="X75" s="345" t="s">
        <v>130</v>
      </c>
      <c r="Y75" s="343">
        <f>S75+5</f>
        <v>49</v>
      </c>
      <c r="Z75" s="344">
        <v>5</v>
      </c>
      <c r="AA75" s="345" t="s">
        <v>130</v>
      </c>
      <c r="AB75" s="343">
        <f t="shared" si="54"/>
        <v>59</v>
      </c>
      <c r="AC75" s="344">
        <v>5</v>
      </c>
      <c r="AD75" s="345" t="s">
        <v>130</v>
      </c>
      <c r="AE75" s="285" t="s">
        <v>205</v>
      </c>
      <c r="AF75" s="285" t="s">
        <v>4</v>
      </c>
      <c r="AG75" s="343">
        <v>42</v>
      </c>
      <c r="AH75" s="344">
        <v>45</v>
      </c>
      <c r="AI75" s="345" t="s">
        <v>130</v>
      </c>
      <c r="AJ75" s="343">
        <f t="shared" si="55"/>
        <v>52</v>
      </c>
      <c r="AK75" s="344">
        <v>45</v>
      </c>
      <c r="AL75" s="345" t="s">
        <v>130</v>
      </c>
      <c r="AM75" s="343">
        <f>AG75+5</f>
        <v>47</v>
      </c>
      <c r="AN75" s="344">
        <v>45</v>
      </c>
      <c r="AO75" s="345" t="s">
        <v>130</v>
      </c>
      <c r="AP75" s="343">
        <f t="shared" si="56"/>
        <v>57</v>
      </c>
      <c r="AQ75" s="344">
        <v>45</v>
      </c>
      <c r="AR75" s="345" t="s">
        <v>130</v>
      </c>
      <c r="AS75" s="343">
        <v>42</v>
      </c>
      <c r="AT75" s="344">
        <v>45</v>
      </c>
      <c r="AU75" s="345" t="s">
        <v>130</v>
      </c>
      <c r="AV75" s="343">
        <f t="shared" si="57"/>
        <v>52</v>
      </c>
      <c r="AW75" s="344">
        <v>45</v>
      </c>
      <c r="AX75" s="345" t="s">
        <v>130</v>
      </c>
      <c r="AY75" s="343">
        <f>AS75+5</f>
        <v>47</v>
      </c>
      <c r="AZ75" s="344">
        <v>45</v>
      </c>
      <c r="BA75" s="345" t="s">
        <v>130</v>
      </c>
      <c r="BB75" s="343">
        <f t="shared" si="58"/>
        <v>57</v>
      </c>
      <c r="BC75" s="344">
        <v>45</v>
      </c>
      <c r="BD75" s="345" t="s">
        <v>130</v>
      </c>
      <c r="BE75" s="285" t="s">
        <v>205</v>
      </c>
      <c r="BF75" s="285" t="s">
        <v>4</v>
      </c>
      <c r="BG75" s="343">
        <v>46</v>
      </c>
      <c r="BH75" s="344">
        <v>45</v>
      </c>
      <c r="BI75" s="345" t="s">
        <v>130</v>
      </c>
      <c r="BJ75" s="343">
        <f t="shared" si="59"/>
        <v>56</v>
      </c>
      <c r="BK75" s="344">
        <v>45</v>
      </c>
      <c r="BL75" s="345" t="s">
        <v>130</v>
      </c>
      <c r="BM75" s="343">
        <f>BG75+5</f>
        <v>51</v>
      </c>
      <c r="BN75" s="344">
        <v>45</v>
      </c>
      <c r="BO75" s="345" t="s">
        <v>130</v>
      </c>
      <c r="BP75" s="343">
        <f t="shared" si="60"/>
        <v>61</v>
      </c>
      <c r="BQ75" s="344">
        <v>45</v>
      </c>
      <c r="BR75" s="345" t="s">
        <v>130</v>
      </c>
      <c r="BS75" s="343">
        <v>46</v>
      </c>
      <c r="BT75" s="344">
        <v>45</v>
      </c>
      <c r="BU75" s="345" t="s">
        <v>130</v>
      </c>
      <c r="BV75" s="343">
        <f t="shared" si="61"/>
        <v>56</v>
      </c>
      <c r="BW75" s="344">
        <v>45</v>
      </c>
      <c r="BX75" s="345" t="s">
        <v>130</v>
      </c>
      <c r="BY75" s="343">
        <f>BS75+5</f>
        <v>51</v>
      </c>
      <c r="BZ75" s="344">
        <v>45</v>
      </c>
      <c r="CA75" s="345" t="s">
        <v>130</v>
      </c>
      <c r="CB75" s="343">
        <f t="shared" si="62"/>
        <v>61</v>
      </c>
      <c r="CC75" s="344">
        <v>45</v>
      </c>
      <c r="CD75" s="345" t="s">
        <v>130</v>
      </c>
      <c r="CE75" s="285" t="s">
        <v>205</v>
      </c>
      <c r="CF75" s="285" t="s">
        <v>4</v>
      </c>
      <c r="CG75" s="343">
        <v>42</v>
      </c>
      <c r="CH75" s="344">
        <v>45</v>
      </c>
      <c r="CI75" s="345" t="s">
        <v>130</v>
      </c>
      <c r="CJ75" s="343">
        <f t="shared" si="63"/>
        <v>52</v>
      </c>
      <c r="CK75" s="344">
        <v>45</v>
      </c>
      <c r="CL75" s="345" t="s">
        <v>130</v>
      </c>
      <c r="CM75" s="343">
        <f>CG75+5</f>
        <v>47</v>
      </c>
      <c r="CN75" s="344">
        <v>45</v>
      </c>
      <c r="CO75" s="345" t="s">
        <v>130</v>
      </c>
      <c r="CP75" s="343">
        <f t="shared" si="64"/>
        <v>57</v>
      </c>
      <c r="CQ75" s="344">
        <v>45</v>
      </c>
      <c r="CR75" s="345" t="s">
        <v>130</v>
      </c>
      <c r="CS75" s="343">
        <v>42</v>
      </c>
      <c r="CT75" s="344">
        <v>45</v>
      </c>
      <c r="CU75" s="345" t="s">
        <v>130</v>
      </c>
      <c r="CV75" s="343">
        <f t="shared" si="65"/>
        <v>52</v>
      </c>
      <c r="CW75" s="344">
        <v>45</v>
      </c>
      <c r="CX75" s="345" t="s">
        <v>130</v>
      </c>
      <c r="CY75" s="343">
        <f>CS75+5</f>
        <v>47</v>
      </c>
      <c r="CZ75" s="344">
        <v>45</v>
      </c>
      <c r="DA75" s="345" t="s">
        <v>130</v>
      </c>
      <c r="DB75" s="343">
        <f t="shared" si="66"/>
        <v>57</v>
      </c>
      <c r="DC75" s="344">
        <v>45</v>
      </c>
      <c r="DD75" s="345" t="s">
        <v>130</v>
      </c>
    </row>
    <row r="76" spans="1:108" ht="16.5" thickBot="1" x14ac:dyDescent="0.25">
      <c r="A76" s="566" t="s">
        <v>99</v>
      </c>
      <c r="B76" s="257" t="s">
        <v>82</v>
      </c>
      <c r="C76" s="286" t="s">
        <v>226</v>
      </c>
      <c r="D76" s="287" t="s">
        <v>201</v>
      </c>
      <c r="E76" s="259" t="s">
        <v>4</v>
      </c>
      <c r="F76" s="259" t="s">
        <v>4</v>
      </c>
      <c r="G76" s="346">
        <v>43</v>
      </c>
      <c r="H76" s="347" t="s">
        <v>4</v>
      </c>
      <c r="I76" s="348" t="s">
        <v>131</v>
      </c>
      <c r="J76" s="346">
        <f t="shared" si="51"/>
        <v>53</v>
      </c>
      <c r="K76" s="347" t="s">
        <v>4</v>
      </c>
      <c r="L76" s="348" t="s">
        <v>131</v>
      </c>
      <c r="M76" s="346">
        <f>G76+5</f>
        <v>48</v>
      </c>
      <c r="N76" s="349">
        <v>1.6</v>
      </c>
      <c r="O76" s="350" t="s">
        <v>131</v>
      </c>
      <c r="P76" s="346">
        <f t="shared" si="52"/>
        <v>58</v>
      </c>
      <c r="Q76" s="349">
        <v>1.6</v>
      </c>
      <c r="R76" s="350" t="s">
        <v>131</v>
      </c>
      <c r="S76" s="346">
        <v>43</v>
      </c>
      <c r="T76" s="347" t="s">
        <v>4</v>
      </c>
      <c r="U76" s="348" t="s">
        <v>131</v>
      </c>
      <c r="V76" s="346">
        <f t="shared" si="53"/>
        <v>53</v>
      </c>
      <c r="W76" s="347" t="s">
        <v>4</v>
      </c>
      <c r="X76" s="348" t="s">
        <v>131</v>
      </c>
      <c r="Y76" s="346">
        <f>S76+5</f>
        <v>48</v>
      </c>
      <c r="Z76" s="349">
        <v>1.6</v>
      </c>
      <c r="AA76" s="350" t="s">
        <v>131</v>
      </c>
      <c r="AB76" s="346">
        <f t="shared" si="54"/>
        <v>58</v>
      </c>
      <c r="AC76" s="349">
        <v>1.6</v>
      </c>
      <c r="AD76" s="350" t="s">
        <v>131</v>
      </c>
      <c r="AE76" s="259" t="s">
        <v>4</v>
      </c>
      <c r="AF76" s="259" t="s">
        <v>4</v>
      </c>
      <c r="AG76" s="346">
        <v>41</v>
      </c>
      <c r="AH76" s="347" t="s">
        <v>4</v>
      </c>
      <c r="AI76" s="348" t="s">
        <v>131</v>
      </c>
      <c r="AJ76" s="346">
        <f t="shared" si="55"/>
        <v>51</v>
      </c>
      <c r="AK76" s="347" t="s">
        <v>4</v>
      </c>
      <c r="AL76" s="348" t="s">
        <v>131</v>
      </c>
      <c r="AM76" s="346">
        <f>AG76+5</f>
        <v>46</v>
      </c>
      <c r="AN76" s="349">
        <v>1.6</v>
      </c>
      <c r="AO76" s="350" t="s">
        <v>131</v>
      </c>
      <c r="AP76" s="346">
        <f t="shared" si="56"/>
        <v>56</v>
      </c>
      <c r="AQ76" s="349">
        <v>1.6</v>
      </c>
      <c r="AR76" s="350" t="s">
        <v>131</v>
      </c>
      <c r="AS76" s="346">
        <v>41</v>
      </c>
      <c r="AT76" s="347" t="s">
        <v>4</v>
      </c>
      <c r="AU76" s="348" t="s">
        <v>131</v>
      </c>
      <c r="AV76" s="346">
        <f t="shared" si="57"/>
        <v>51</v>
      </c>
      <c r="AW76" s="347" t="s">
        <v>4</v>
      </c>
      <c r="AX76" s="348" t="s">
        <v>131</v>
      </c>
      <c r="AY76" s="346">
        <f>AS76+5</f>
        <v>46</v>
      </c>
      <c r="AZ76" s="349">
        <v>1.6</v>
      </c>
      <c r="BA76" s="350" t="s">
        <v>131</v>
      </c>
      <c r="BB76" s="346">
        <f t="shared" si="58"/>
        <v>56</v>
      </c>
      <c r="BC76" s="349">
        <v>1.6</v>
      </c>
      <c r="BD76" s="350" t="s">
        <v>131</v>
      </c>
      <c r="BE76" s="259" t="s">
        <v>4</v>
      </c>
      <c r="BF76" s="259" t="s">
        <v>4</v>
      </c>
      <c r="BG76" s="346">
        <v>45</v>
      </c>
      <c r="BH76" s="347" t="s">
        <v>4</v>
      </c>
      <c r="BI76" s="348" t="s">
        <v>131</v>
      </c>
      <c r="BJ76" s="346">
        <f t="shared" si="59"/>
        <v>55</v>
      </c>
      <c r="BK76" s="347" t="s">
        <v>4</v>
      </c>
      <c r="BL76" s="348" t="s">
        <v>131</v>
      </c>
      <c r="BM76" s="346">
        <f>BG76+5</f>
        <v>50</v>
      </c>
      <c r="BN76" s="349">
        <v>1.6</v>
      </c>
      <c r="BO76" s="350" t="s">
        <v>131</v>
      </c>
      <c r="BP76" s="346">
        <f t="shared" si="60"/>
        <v>60</v>
      </c>
      <c r="BQ76" s="349">
        <v>1.6</v>
      </c>
      <c r="BR76" s="350" t="s">
        <v>131</v>
      </c>
      <c r="BS76" s="346">
        <v>45</v>
      </c>
      <c r="BT76" s="347" t="s">
        <v>4</v>
      </c>
      <c r="BU76" s="348" t="s">
        <v>131</v>
      </c>
      <c r="BV76" s="346">
        <f t="shared" si="61"/>
        <v>55</v>
      </c>
      <c r="BW76" s="347" t="s">
        <v>4</v>
      </c>
      <c r="BX76" s="348" t="s">
        <v>131</v>
      </c>
      <c r="BY76" s="346">
        <f>BS76+5</f>
        <v>50</v>
      </c>
      <c r="BZ76" s="349">
        <v>1.6</v>
      </c>
      <c r="CA76" s="350" t="s">
        <v>131</v>
      </c>
      <c r="CB76" s="346">
        <f t="shared" si="62"/>
        <v>60</v>
      </c>
      <c r="CC76" s="349">
        <v>1.6</v>
      </c>
      <c r="CD76" s="350" t="s">
        <v>131</v>
      </c>
      <c r="CE76" s="259" t="s">
        <v>4</v>
      </c>
      <c r="CF76" s="259" t="s">
        <v>4</v>
      </c>
      <c r="CG76" s="346">
        <v>41</v>
      </c>
      <c r="CH76" s="347" t="s">
        <v>4</v>
      </c>
      <c r="CI76" s="348" t="s">
        <v>131</v>
      </c>
      <c r="CJ76" s="346">
        <f t="shared" si="63"/>
        <v>51</v>
      </c>
      <c r="CK76" s="347" t="s">
        <v>4</v>
      </c>
      <c r="CL76" s="348" t="s">
        <v>131</v>
      </c>
      <c r="CM76" s="346">
        <f>CG76+5</f>
        <v>46</v>
      </c>
      <c r="CN76" s="349">
        <v>1.6</v>
      </c>
      <c r="CO76" s="350" t="s">
        <v>131</v>
      </c>
      <c r="CP76" s="346">
        <f t="shared" si="64"/>
        <v>56</v>
      </c>
      <c r="CQ76" s="349">
        <v>1.6</v>
      </c>
      <c r="CR76" s="350" t="s">
        <v>131</v>
      </c>
      <c r="CS76" s="346">
        <v>41</v>
      </c>
      <c r="CT76" s="347" t="s">
        <v>4</v>
      </c>
      <c r="CU76" s="348" t="s">
        <v>131</v>
      </c>
      <c r="CV76" s="346">
        <f t="shared" si="65"/>
        <v>51</v>
      </c>
      <c r="CW76" s="347" t="s">
        <v>4</v>
      </c>
      <c r="CX76" s="348" t="s">
        <v>131</v>
      </c>
      <c r="CY76" s="346">
        <f>CS76+5</f>
        <v>46</v>
      </c>
      <c r="CZ76" s="349">
        <v>1.6</v>
      </c>
      <c r="DA76" s="350" t="s">
        <v>131</v>
      </c>
      <c r="DB76" s="346">
        <f t="shared" si="66"/>
        <v>56</v>
      </c>
      <c r="DC76" s="349">
        <v>1.6</v>
      </c>
      <c r="DD76" s="350" t="s">
        <v>131</v>
      </c>
    </row>
    <row r="77" spans="1:108" ht="16.5" thickBot="1" x14ac:dyDescent="0.25">
      <c r="A77" s="567"/>
      <c r="B77" s="257" t="s">
        <v>83</v>
      </c>
      <c r="C77" s="273" t="s">
        <v>192</v>
      </c>
      <c r="D77" s="288" t="s">
        <v>179</v>
      </c>
      <c r="E77" s="268" t="s">
        <v>4</v>
      </c>
      <c r="F77" s="268" t="s">
        <v>4</v>
      </c>
      <c r="G77" s="270">
        <v>43</v>
      </c>
      <c r="H77" s="271" t="s">
        <v>4</v>
      </c>
      <c r="I77" s="266" t="s">
        <v>130</v>
      </c>
      <c r="J77" s="342">
        <f t="shared" si="51"/>
        <v>53</v>
      </c>
      <c r="K77" s="271" t="s">
        <v>4</v>
      </c>
      <c r="L77" s="266" t="s">
        <v>130</v>
      </c>
      <c r="M77" s="342">
        <f>G77+4</f>
        <v>47</v>
      </c>
      <c r="N77" s="283">
        <v>60</v>
      </c>
      <c r="O77" s="284" t="s">
        <v>130</v>
      </c>
      <c r="P77" s="342">
        <f t="shared" si="52"/>
        <v>57</v>
      </c>
      <c r="Q77" s="283">
        <v>60</v>
      </c>
      <c r="R77" s="284" t="s">
        <v>130</v>
      </c>
      <c r="S77" s="264">
        <v>43</v>
      </c>
      <c r="T77" s="271" t="s">
        <v>4</v>
      </c>
      <c r="U77" s="266" t="s">
        <v>130</v>
      </c>
      <c r="V77" s="342">
        <f t="shared" si="53"/>
        <v>53</v>
      </c>
      <c r="W77" s="271" t="s">
        <v>4</v>
      </c>
      <c r="X77" s="266" t="s">
        <v>130</v>
      </c>
      <c r="Y77" s="342">
        <f>S77+4</f>
        <v>47</v>
      </c>
      <c r="Z77" s="283">
        <v>60</v>
      </c>
      <c r="AA77" s="284" t="s">
        <v>130</v>
      </c>
      <c r="AB77" s="342">
        <f t="shared" si="54"/>
        <v>57</v>
      </c>
      <c r="AC77" s="283">
        <v>60</v>
      </c>
      <c r="AD77" s="284" t="s">
        <v>130</v>
      </c>
      <c r="AE77" s="268" t="s">
        <v>4</v>
      </c>
      <c r="AF77" s="268" t="s">
        <v>4</v>
      </c>
      <c r="AG77" s="342">
        <v>41</v>
      </c>
      <c r="AH77" s="271" t="s">
        <v>4</v>
      </c>
      <c r="AI77" s="266" t="s">
        <v>130</v>
      </c>
      <c r="AJ77" s="342">
        <f t="shared" si="55"/>
        <v>51</v>
      </c>
      <c r="AK77" s="271" t="s">
        <v>4</v>
      </c>
      <c r="AL77" s="266" t="s">
        <v>130</v>
      </c>
      <c r="AM77" s="342">
        <f>AG77+4</f>
        <v>45</v>
      </c>
      <c r="AN77" s="283">
        <v>60</v>
      </c>
      <c r="AO77" s="284" t="s">
        <v>130</v>
      </c>
      <c r="AP77" s="342">
        <f t="shared" si="56"/>
        <v>55</v>
      </c>
      <c r="AQ77" s="283">
        <v>60</v>
      </c>
      <c r="AR77" s="284" t="s">
        <v>130</v>
      </c>
      <c r="AS77" s="342">
        <v>41</v>
      </c>
      <c r="AT77" s="271" t="s">
        <v>4</v>
      </c>
      <c r="AU77" s="266" t="s">
        <v>130</v>
      </c>
      <c r="AV77" s="342">
        <f t="shared" si="57"/>
        <v>51</v>
      </c>
      <c r="AW77" s="271" t="s">
        <v>4</v>
      </c>
      <c r="AX77" s="266" t="s">
        <v>130</v>
      </c>
      <c r="AY77" s="342">
        <f>AS77+4</f>
        <v>45</v>
      </c>
      <c r="AZ77" s="283">
        <v>60</v>
      </c>
      <c r="BA77" s="284" t="s">
        <v>130</v>
      </c>
      <c r="BB77" s="342">
        <f t="shared" si="58"/>
        <v>55</v>
      </c>
      <c r="BC77" s="283">
        <v>60</v>
      </c>
      <c r="BD77" s="284" t="s">
        <v>130</v>
      </c>
      <c r="BE77" s="268" t="s">
        <v>4</v>
      </c>
      <c r="BF77" s="268" t="s">
        <v>4</v>
      </c>
      <c r="BG77" s="342">
        <v>45</v>
      </c>
      <c r="BH77" s="271" t="s">
        <v>4</v>
      </c>
      <c r="BI77" s="266" t="s">
        <v>130</v>
      </c>
      <c r="BJ77" s="342">
        <f t="shared" si="59"/>
        <v>55</v>
      </c>
      <c r="BK77" s="271" t="s">
        <v>4</v>
      </c>
      <c r="BL77" s="266" t="s">
        <v>130</v>
      </c>
      <c r="BM77" s="342">
        <f>BG77+4</f>
        <v>49</v>
      </c>
      <c r="BN77" s="283">
        <v>60</v>
      </c>
      <c r="BO77" s="284" t="s">
        <v>130</v>
      </c>
      <c r="BP77" s="342">
        <f t="shared" si="60"/>
        <v>59</v>
      </c>
      <c r="BQ77" s="283">
        <v>60</v>
      </c>
      <c r="BR77" s="284" t="s">
        <v>130</v>
      </c>
      <c r="BS77" s="342">
        <v>45</v>
      </c>
      <c r="BT77" s="271" t="s">
        <v>4</v>
      </c>
      <c r="BU77" s="266" t="s">
        <v>130</v>
      </c>
      <c r="BV77" s="342">
        <f t="shared" si="61"/>
        <v>55</v>
      </c>
      <c r="BW77" s="271" t="s">
        <v>4</v>
      </c>
      <c r="BX77" s="266" t="s">
        <v>130</v>
      </c>
      <c r="BY77" s="342">
        <f>BS77+4</f>
        <v>49</v>
      </c>
      <c r="BZ77" s="283">
        <v>60</v>
      </c>
      <c r="CA77" s="284" t="s">
        <v>130</v>
      </c>
      <c r="CB77" s="342">
        <f t="shared" si="62"/>
        <v>59</v>
      </c>
      <c r="CC77" s="283">
        <v>60</v>
      </c>
      <c r="CD77" s="284" t="s">
        <v>130</v>
      </c>
      <c r="CE77" s="268" t="s">
        <v>4</v>
      </c>
      <c r="CF77" s="268" t="s">
        <v>4</v>
      </c>
      <c r="CG77" s="342">
        <v>41</v>
      </c>
      <c r="CH77" s="271" t="s">
        <v>4</v>
      </c>
      <c r="CI77" s="266" t="s">
        <v>130</v>
      </c>
      <c r="CJ77" s="342">
        <f t="shared" si="63"/>
        <v>51</v>
      </c>
      <c r="CK77" s="271" t="s">
        <v>4</v>
      </c>
      <c r="CL77" s="266" t="s">
        <v>130</v>
      </c>
      <c r="CM77" s="342">
        <f>CG77+4</f>
        <v>45</v>
      </c>
      <c r="CN77" s="283">
        <v>60</v>
      </c>
      <c r="CO77" s="284" t="s">
        <v>130</v>
      </c>
      <c r="CP77" s="342">
        <f t="shared" si="64"/>
        <v>55</v>
      </c>
      <c r="CQ77" s="283">
        <v>60</v>
      </c>
      <c r="CR77" s="284" t="s">
        <v>130</v>
      </c>
      <c r="CS77" s="342">
        <v>41</v>
      </c>
      <c r="CT77" s="271" t="s">
        <v>4</v>
      </c>
      <c r="CU77" s="266" t="s">
        <v>130</v>
      </c>
      <c r="CV77" s="342">
        <f t="shared" si="65"/>
        <v>51</v>
      </c>
      <c r="CW77" s="271" t="s">
        <v>4</v>
      </c>
      <c r="CX77" s="266" t="s">
        <v>130</v>
      </c>
      <c r="CY77" s="342">
        <f>CS77+4</f>
        <v>45</v>
      </c>
      <c r="CZ77" s="283">
        <v>60</v>
      </c>
      <c r="DA77" s="284" t="s">
        <v>130</v>
      </c>
      <c r="DB77" s="342">
        <f t="shared" si="66"/>
        <v>55</v>
      </c>
      <c r="DC77" s="283">
        <v>60</v>
      </c>
      <c r="DD77" s="284" t="s">
        <v>130</v>
      </c>
    </row>
    <row r="78" spans="1:108" ht="16.5" thickBot="1" x14ac:dyDescent="0.25">
      <c r="A78" s="567"/>
      <c r="B78" s="257" t="s">
        <v>85</v>
      </c>
      <c r="C78" s="273" t="s">
        <v>100</v>
      </c>
      <c r="D78" s="274" t="s">
        <v>179</v>
      </c>
      <c r="E78" s="263" t="s">
        <v>4</v>
      </c>
      <c r="F78" s="263" t="s">
        <v>4</v>
      </c>
      <c r="G78" s="342">
        <v>43</v>
      </c>
      <c r="H78" s="334" t="s">
        <v>4</v>
      </c>
      <c r="I78" s="335" t="s">
        <v>132</v>
      </c>
      <c r="J78" s="342">
        <f t="shared" si="51"/>
        <v>53</v>
      </c>
      <c r="K78" s="334" t="s">
        <v>4</v>
      </c>
      <c r="L78" s="335" t="s">
        <v>132</v>
      </c>
      <c r="M78" s="342">
        <f>G78+4</f>
        <v>47</v>
      </c>
      <c r="N78" s="336">
        <v>5</v>
      </c>
      <c r="O78" s="337" t="s">
        <v>132</v>
      </c>
      <c r="P78" s="342">
        <f t="shared" si="52"/>
        <v>57</v>
      </c>
      <c r="Q78" s="336">
        <v>5</v>
      </c>
      <c r="R78" s="337" t="s">
        <v>132</v>
      </c>
      <c r="S78" s="342">
        <v>43</v>
      </c>
      <c r="T78" s="334" t="s">
        <v>4</v>
      </c>
      <c r="U78" s="335" t="s">
        <v>132</v>
      </c>
      <c r="V78" s="342">
        <f t="shared" si="53"/>
        <v>53</v>
      </c>
      <c r="W78" s="334" t="s">
        <v>4</v>
      </c>
      <c r="X78" s="335" t="s">
        <v>132</v>
      </c>
      <c r="Y78" s="342">
        <f>S78+4</f>
        <v>47</v>
      </c>
      <c r="Z78" s="336">
        <v>5</v>
      </c>
      <c r="AA78" s="337" t="s">
        <v>132</v>
      </c>
      <c r="AB78" s="342">
        <f t="shared" si="54"/>
        <v>57</v>
      </c>
      <c r="AC78" s="336">
        <v>5</v>
      </c>
      <c r="AD78" s="337" t="s">
        <v>132</v>
      </c>
      <c r="AE78" s="263" t="s">
        <v>4</v>
      </c>
      <c r="AF78" s="263" t="s">
        <v>4</v>
      </c>
      <c r="AG78" s="342">
        <v>41</v>
      </c>
      <c r="AH78" s="334" t="s">
        <v>4</v>
      </c>
      <c r="AI78" s="335" t="s">
        <v>132</v>
      </c>
      <c r="AJ78" s="342">
        <f t="shared" si="55"/>
        <v>51</v>
      </c>
      <c r="AK78" s="334" t="s">
        <v>4</v>
      </c>
      <c r="AL78" s="335" t="s">
        <v>132</v>
      </c>
      <c r="AM78" s="342">
        <f>AG78+4</f>
        <v>45</v>
      </c>
      <c r="AN78" s="336">
        <v>5</v>
      </c>
      <c r="AO78" s="337" t="s">
        <v>132</v>
      </c>
      <c r="AP78" s="342">
        <f t="shared" si="56"/>
        <v>55</v>
      </c>
      <c r="AQ78" s="336">
        <v>5</v>
      </c>
      <c r="AR78" s="337" t="s">
        <v>132</v>
      </c>
      <c r="AS78" s="342">
        <v>41</v>
      </c>
      <c r="AT78" s="334" t="s">
        <v>4</v>
      </c>
      <c r="AU78" s="335" t="s">
        <v>132</v>
      </c>
      <c r="AV78" s="342">
        <f t="shared" si="57"/>
        <v>51</v>
      </c>
      <c r="AW78" s="334" t="s">
        <v>4</v>
      </c>
      <c r="AX78" s="335" t="s">
        <v>132</v>
      </c>
      <c r="AY78" s="342">
        <f>AS78+4</f>
        <v>45</v>
      </c>
      <c r="AZ78" s="336">
        <v>5</v>
      </c>
      <c r="BA78" s="337" t="s">
        <v>132</v>
      </c>
      <c r="BB78" s="342">
        <f t="shared" si="58"/>
        <v>55</v>
      </c>
      <c r="BC78" s="336">
        <v>5</v>
      </c>
      <c r="BD78" s="337" t="s">
        <v>132</v>
      </c>
      <c r="BE78" s="263" t="s">
        <v>4</v>
      </c>
      <c r="BF78" s="263" t="s">
        <v>4</v>
      </c>
      <c r="BG78" s="342">
        <v>45</v>
      </c>
      <c r="BH78" s="334" t="s">
        <v>4</v>
      </c>
      <c r="BI78" s="335" t="s">
        <v>132</v>
      </c>
      <c r="BJ78" s="342">
        <f t="shared" si="59"/>
        <v>55</v>
      </c>
      <c r="BK78" s="334" t="s">
        <v>4</v>
      </c>
      <c r="BL78" s="335" t="s">
        <v>132</v>
      </c>
      <c r="BM78" s="342">
        <f>BG78+4</f>
        <v>49</v>
      </c>
      <c r="BN78" s="336">
        <v>5</v>
      </c>
      <c r="BO78" s="337" t="s">
        <v>132</v>
      </c>
      <c r="BP78" s="342">
        <f t="shared" si="60"/>
        <v>59</v>
      </c>
      <c r="BQ78" s="336">
        <v>5</v>
      </c>
      <c r="BR78" s="337" t="s">
        <v>132</v>
      </c>
      <c r="BS78" s="342">
        <v>45</v>
      </c>
      <c r="BT78" s="334" t="s">
        <v>4</v>
      </c>
      <c r="BU78" s="335" t="s">
        <v>132</v>
      </c>
      <c r="BV78" s="342">
        <f t="shared" si="61"/>
        <v>55</v>
      </c>
      <c r="BW78" s="334" t="s">
        <v>4</v>
      </c>
      <c r="BX78" s="335" t="s">
        <v>132</v>
      </c>
      <c r="BY78" s="342">
        <f>BS78+4</f>
        <v>49</v>
      </c>
      <c r="BZ78" s="336">
        <v>5</v>
      </c>
      <c r="CA78" s="337" t="s">
        <v>132</v>
      </c>
      <c r="CB78" s="342">
        <f t="shared" si="62"/>
        <v>59</v>
      </c>
      <c r="CC78" s="336">
        <v>5</v>
      </c>
      <c r="CD78" s="337" t="s">
        <v>132</v>
      </c>
      <c r="CE78" s="263" t="s">
        <v>4</v>
      </c>
      <c r="CF78" s="263" t="s">
        <v>4</v>
      </c>
      <c r="CG78" s="342">
        <v>41</v>
      </c>
      <c r="CH78" s="334" t="s">
        <v>4</v>
      </c>
      <c r="CI78" s="335" t="s">
        <v>132</v>
      </c>
      <c r="CJ78" s="342">
        <f t="shared" si="63"/>
        <v>51</v>
      </c>
      <c r="CK78" s="334" t="s">
        <v>4</v>
      </c>
      <c r="CL78" s="335" t="s">
        <v>132</v>
      </c>
      <c r="CM78" s="342">
        <f>CG78+4</f>
        <v>45</v>
      </c>
      <c r="CN78" s="336">
        <v>5</v>
      </c>
      <c r="CO78" s="337" t="s">
        <v>132</v>
      </c>
      <c r="CP78" s="342">
        <f t="shared" si="64"/>
        <v>55</v>
      </c>
      <c r="CQ78" s="336">
        <v>5</v>
      </c>
      <c r="CR78" s="337" t="s">
        <v>132</v>
      </c>
      <c r="CS78" s="342">
        <v>41</v>
      </c>
      <c r="CT78" s="334" t="s">
        <v>4</v>
      </c>
      <c r="CU78" s="335" t="s">
        <v>132</v>
      </c>
      <c r="CV78" s="342">
        <f t="shared" si="65"/>
        <v>51</v>
      </c>
      <c r="CW78" s="334" t="s">
        <v>4</v>
      </c>
      <c r="CX78" s="335" t="s">
        <v>132</v>
      </c>
      <c r="CY78" s="342">
        <f>CS78+4</f>
        <v>45</v>
      </c>
      <c r="CZ78" s="336">
        <v>5</v>
      </c>
      <c r="DA78" s="337" t="s">
        <v>132</v>
      </c>
      <c r="DB78" s="342">
        <f t="shared" si="66"/>
        <v>55</v>
      </c>
      <c r="DC78" s="336">
        <v>5</v>
      </c>
      <c r="DD78" s="337" t="s">
        <v>132</v>
      </c>
    </row>
    <row r="79" spans="1:108" ht="16.5" thickBot="1" x14ac:dyDescent="0.25">
      <c r="A79" s="568"/>
      <c r="B79" s="257" t="s">
        <v>86</v>
      </c>
      <c r="C79" s="289" t="s">
        <v>206</v>
      </c>
      <c r="D79" s="290" t="s">
        <v>179</v>
      </c>
      <c r="E79" s="285" t="s">
        <v>4</v>
      </c>
      <c r="F79" s="285" t="s">
        <v>4</v>
      </c>
      <c r="G79" s="351">
        <v>43</v>
      </c>
      <c r="H79" s="311" t="s">
        <v>4</v>
      </c>
      <c r="I79" s="277" t="s">
        <v>130</v>
      </c>
      <c r="J79" s="351">
        <f t="shared" si="51"/>
        <v>53</v>
      </c>
      <c r="K79" s="311" t="s">
        <v>4</v>
      </c>
      <c r="L79" s="277" t="s">
        <v>130</v>
      </c>
      <c r="M79" s="351">
        <f>G79+1</f>
        <v>44</v>
      </c>
      <c r="N79" s="312">
        <v>60</v>
      </c>
      <c r="O79" s="313" t="s">
        <v>130</v>
      </c>
      <c r="P79" s="351">
        <f t="shared" si="52"/>
        <v>54</v>
      </c>
      <c r="Q79" s="312">
        <v>60</v>
      </c>
      <c r="R79" s="313" t="s">
        <v>130</v>
      </c>
      <c r="S79" s="351">
        <v>43</v>
      </c>
      <c r="T79" s="311" t="s">
        <v>4</v>
      </c>
      <c r="U79" s="277" t="s">
        <v>130</v>
      </c>
      <c r="V79" s="351">
        <f t="shared" si="53"/>
        <v>53</v>
      </c>
      <c r="W79" s="311" t="s">
        <v>4</v>
      </c>
      <c r="X79" s="277" t="s">
        <v>130</v>
      </c>
      <c r="Y79" s="351">
        <f>S79+1</f>
        <v>44</v>
      </c>
      <c r="Z79" s="312">
        <v>60</v>
      </c>
      <c r="AA79" s="313" t="s">
        <v>130</v>
      </c>
      <c r="AB79" s="351">
        <f t="shared" si="54"/>
        <v>54</v>
      </c>
      <c r="AC79" s="312">
        <v>60</v>
      </c>
      <c r="AD79" s="313" t="s">
        <v>130</v>
      </c>
      <c r="AE79" s="285" t="s">
        <v>4</v>
      </c>
      <c r="AF79" s="285" t="s">
        <v>4</v>
      </c>
      <c r="AG79" s="351">
        <v>41</v>
      </c>
      <c r="AH79" s="311" t="s">
        <v>4</v>
      </c>
      <c r="AI79" s="277" t="s">
        <v>130</v>
      </c>
      <c r="AJ79" s="351">
        <f t="shared" si="55"/>
        <v>51</v>
      </c>
      <c r="AK79" s="311" t="s">
        <v>4</v>
      </c>
      <c r="AL79" s="277" t="s">
        <v>130</v>
      </c>
      <c r="AM79" s="351">
        <f>AG79+1</f>
        <v>42</v>
      </c>
      <c r="AN79" s="312">
        <v>60</v>
      </c>
      <c r="AO79" s="313" t="s">
        <v>130</v>
      </c>
      <c r="AP79" s="351">
        <f t="shared" si="56"/>
        <v>52</v>
      </c>
      <c r="AQ79" s="312">
        <v>60</v>
      </c>
      <c r="AR79" s="313" t="s">
        <v>130</v>
      </c>
      <c r="AS79" s="351">
        <v>41</v>
      </c>
      <c r="AT79" s="311" t="s">
        <v>4</v>
      </c>
      <c r="AU79" s="277" t="s">
        <v>130</v>
      </c>
      <c r="AV79" s="351">
        <f t="shared" si="57"/>
        <v>51</v>
      </c>
      <c r="AW79" s="311" t="s">
        <v>4</v>
      </c>
      <c r="AX79" s="277" t="s">
        <v>130</v>
      </c>
      <c r="AY79" s="351">
        <f>AS79+1</f>
        <v>42</v>
      </c>
      <c r="AZ79" s="312">
        <v>60</v>
      </c>
      <c r="BA79" s="313" t="s">
        <v>130</v>
      </c>
      <c r="BB79" s="351">
        <f t="shared" si="58"/>
        <v>52</v>
      </c>
      <c r="BC79" s="312">
        <v>60</v>
      </c>
      <c r="BD79" s="313" t="s">
        <v>130</v>
      </c>
      <c r="BE79" s="285" t="s">
        <v>4</v>
      </c>
      <c r="BF79" s="285" t="s">
        <v>4</v>
      </c>
      <c r="BG79" s="351">
        <v>45</v>
      </c>
      <c r="BH79" s="311" t="s">
        <v>4</v>
      </c>
      <c r="BI79" s="277" t="s">
        <v>130</v>
      </c>
      <c r="BJ79" s="351">
        <f t="shared" si="59"/>
        <v>55</v>
      </c>
      <c r="BK79" s="311" t="s">
        <v>4</v>
      </c>
      <c r="BL79" s="277" t="s">
        <v>130</v>
      </c>
      <c r="BM79" s="351">
        <f>BG79+1</f>
        <v>46</v>
      </c>
      <c r="BN79" s="312">
        <v>60</v>
      </c>
      <c r="BO79" s="313" t="s">
        <v>130</v>
      </c>
      <c r="BP79" s="351">
        <f t="shared" si="60"/>
        <v>56</v>
      </c>
      <c r="BQ79" s="312">
        <v>60</v>
      </c>
      <c r="BR79" s="313" t="s">
        <v>130</v>
      </c>
      <c r="BS79" s="351">
        <v>45</v>
      </c>
      <c r="BT79" s="311" t="s">
        <v>4</v>
      </c>
      <c r="BU79" s="277" t="s">
        <v>130</v>
      </c>
      <c r="BV79" s="351">
        <f t="shared" si="61"/>
        <v>55</v>
      </c>
      <c r="BW79" s="311" t="s">
        <v>4</v>
      </c>
      <c r="BX79" s="277" t="s">
        <v>130</v>
      </c>
      <c r="BY79" s="351">
        <f>BS79+1</f>
        <v>46</v>
      </c>
      <c r="BZ79" s="312">
        <v>60</v>
      </c>
      <c r="CA79" s="313" t="s">
        <v>130</v>
      </c>
      <c r="CB79" s="351">
        <f t="shared" si="62"/>
        <v>56</v>
      </c>
      <c r="CC79" s="312">
        <v>60</v>
      </c>
      <c r="CD79" s="313" t="s">
        <v>130</v>
      </c>
      <c r="CE79" s="285" t="s">
        <v>4</v>
      </c>
      <c r="CF79" s="285" t="s">
        <v>4</v>
      </c>
      <c r="CG79" s="351">
        <v>41</v>
      </c>
      <c r="CH79" s="311" t="s">
        <v>4</v>
      </c>
      <c r="CI79" s="277" t="s">
        <v>130</v>
      </c>
      <c r="CJ79" s="351">
        <f t="shared" si="63"/>
        <v>51</v>
      </c>
      <c r="CK79" s="311" t="s">
        <v>4</v>
      </c>
      <c r="CL79" s="277" t="s">
        <v>130</v>
      </c>
      <c r="CM79" s="351">
        <f>CG79+1</f>
        <v>42</v>
      </c>
      <c r="CN79" s="312">
        <v>60</v>
      </c>
      <c r="CO79" s="313" t="s">
        <v>130</v>
      </c>
      <c r="CP79" s="351">
        <f t="shared" si="64"/>
        <v>52</v>
      </c>
      <c r="CQ79" s="312">
        <v>60</v>
      </c>
      <c r="CR79" s="313" t="s">
        <v>130</v>
      </c>
      <c r="CS79" s="351">
        <v>41</v>
      </c>
      <c r="CT79" s="311" t="s">
        <v>4</v>
      </c>
      <c r="CU79" s="277" t="s">
        <v>130</v>
      </c>
      <c r="CV79" s="351">
        <f t="shared" si="65"/>
        <v>51</v>
      </c>
      <c r="CW79" s="311" t="s">
        <v>4</v>
      </c>
      <c r="CX79" s="277" t="s">
        <v>130</v>
      </c>
      <c r="CY79" s="351">
        <f>CS79+1</f>
        <v>42</v>
      </c>
      <c r="CZ79" s="312">
        <v>60</v>
      </c>
      <c r="DA79" s="313" t="s">
        <v>130</v>
      </c>
      <c r="DB79" s="351">
        <f t="shared" si="66"/>
        <v>52</v>
      </c>
      <c r="DC79" s="312">
        <v>60</v>
      </c>
      <c r="DD79" s="313" t="s">
        <v>130</v>
      </c>
    </row>
    <row r="80" spans="1:108" ht="16.5" thickBot="1" x14ac:dyDescent="0.25">
      <c r="A80" s="566" t="s">
        <v>65</v>
      </c>
      <c r="B80" s="257" t="s">
        <v>87</v>
      </c>
      <c r="C80" s="352" t="s">
        <v>67</v>
      </c>
      <c r="D80" s="293" t="s">
        <v>179</v>
      </c>
      <c r="E80" s="293" t="s">
        <v>4</v>
      </c>
      <c r="F80" s="293" t="s">
        <v>4</v>
      </c>
      <c r="G80" s="353">
        <v>43</v>
      </c>
      <c r="H80" s="322">
        <v>90</v>
      </c>
      <c r="I80" s="296" t="s">
        <v>130</v>
      </c>
      <c r="J80" s="353">
        <f t="shared" si="51"/>
        <v>53</v>
      </c>
      <c r="K80" s="322">
        <v>90</v>
      </c>
      <c r="L80" s="296" t="s">
        <v>130</v>
      </c>
      <c r="M80" s="353">
        <f t="shared" ref="M80:M103" si="67">G80</f>
        <v>43</v>
      </c>
      <c r="N80" s="322">
        <v>90</v>
      </c>
      <c r="O80" s="296" t="s">
        <v>130</v>
      </c>
      <c r="P80" s="353">
        <f t="shared" si="52"/>
        <v>53</v>
      </c>
      <c r="Q80" s="322">
        <v>90</v>
      </c>
      <c r="R80" s="296" t="s">
        <v>130</v>
      </c>
      <c r="S80" s="353">
        <v>43</v>
      </c>
      <c r="T80" s="322">
        <v>90</v>
      </c>
      <c r="U80" s="296" t="s">
        <v>130</v>
      </c>
      <c r="V80" s="353">
        <f t="shared" si="53"/>
        <v>53</v>
      </c>
      <c r="W80" s="322">
        <v>90</v>
      </c>
      <c r="X80" s="296" t="s">
        <v>130</v>
      </c>
      <c r="Y80" s="353">
        <f t="shared" ref="Y80:Y103" si="68">S80</f>
        <v>43</v>
      </c>
      <c r="Z80" s="322">
        <v>90</v>
      </c>
      <c r="AA80" s="296" t="s">
        <v>130</v>
      </c>
      <c r="AB80" s="353">
        <f t="shared" si="54"/>
        <v>53</v>
      </c>
      <c r="AC80" s="322">
        <v>90</v>
      </c>
      <c r="AD80" s="296" t="s">
        <v>130</v>
      </c>
      <c r="AE80" s="293" t="s">
        <v>4</v>
      </c>
      <c r="AF80" s="293" t="s">
        <v>4</v>
      </c>
      <c r="AG80" s="353">
        <v>41</v>
      </c>
      <c r="AH80" s="322" t="s">
        <v>4</v>
      </c>
      <c r="AI80" s="296" t="s">
        <v>130</v>
      </c>
      <c r="AJ80" s="353">
        <f t="shared" si="55"/>
        <v>51</v>
      </c>
      <c r="AK80" s="322" t="s">
        <v>4</v>
      </c>
      <c r="AL80" s="296" t="s">
        <v>130</v>
      </c>
      <c r="AM80" s="353">
        <f t="shared" ref="AM80:AM103" si="69">AG80</f>
        <v>41</v>
      </c>
      <c r="AN80" s="322" t="s">
        <v>4</v>
      </c>
      <c r="AO80" s="296" t="s">
        <v>130</v>
      </c>
      <c r="AP80" s="353">
        <f t="shared" si="56"/>
        <v>51</v>
      </c>
      <c r="AQ80" s="322" t="s">
        <v>4</v>
      </c>
      <c r="AR80" s="296" t="s">
        <v>130</v>
      </c>
      <c r="AS80" s="353">
        <v>41</v>
      </c>
      <c r="AT80" s="322" t="s">
        <v>4</v>
      </c>
      <c r="AU80" s="296" t="s">
        <v>130</v>
      </c>
      <c r="AV80" s="353">
        <f t="shared" si="57"/>
        <v>51</v>
      </c>
      <c r="AW80" s="322" t="s">
        <v>4</v>
      </c>
      <c r="AX80" s="296" t="s">
        <v>130</v>
      </c>
      <c r="AY80" s="353">
        <f t="shared" ref="AY80:AY103" si="70">AS80</f>
        <v>41</v>
      </c>
      <c r="AZ80" s="322" t="s">
        <v>4</v>
      </c>
      <c r="BA80" s="296" t="s">
        <v>130</v>
      </c>
      <c r="BB80" s="353">
        <f t="shared" si="58"/>
        <v>51</v>
      </c>
      <c r="BC80" s="322" t="s">
        <v>4</v>
      </c>
      <c r="BD80" s="296" t="s">
        <v>130</v>
      </c>
      <c r="BE80" s="293" t="s">
        <v>4</v>
      </c>
      <c r="BF80" s="293" t="s">
        <v>4</v>
      </c>
      <c r="BG80" s="353">
        <v>45</v>
      </c>
      <c r="BH80" s="322" t="s">
        <v>4</v>
      </c>
      <c r="BI80" s="296" t="s">
        <v>130</v>
      </c>
      <c r="BJ80" s="353">
        <f t="shared" si="59"/>
        <v>55</v>
      </c>
      <c r="BK80" s="322" t="s">
        <v>4</v>
      </c>
      <c r="BL80" s="296" t="s">
        <v>130</v>
      </c>
      <c r="BM80" s="353">
        <f t="shared" ref="BM80:BM103" si="71">BG80</f>
        <v>45</v>
      </c>
      <c r="BN80" s="322" t="s">
        <v>4</v>
      </c>
      <c r="BO80" s="296" t="s">
        <v>130</v>
      </c>
      <c r="BP80" s="353">
        <f t="shared" si="60"/>
        <v>55</v>
      </c>
      <c r="BQ80" s="322" t="s">
        <v>4</v>
      </c>
      <c r="BR80" s="296" t="s">
        <v>130</v>
      </c>
      <c r="BS80" s="353">
        <v>45</v>
      </c>
      <c r="BT80" s="322" t="s">
        <v>4</v>
      </c>
      <c r="BU80" s="296" t="s">
        <v>130</v>
      </c>
      <c r="BV80" s="353">
        <f t="shared" si="61"/>
        <v>55</v>
      </c>
      <c r="BW80" s="322" t="s">
        <v>4</v>
      </c>
      <c r="BX80" s="296" t="s">
        <v>130</v>
      </c>
      <c r="BY80" s="353">
        <f t="shared" ref="BY80:BY103" si="72">BS80</f>
        <v>45</v>
      </c>
      <c r="BZ80" s="322" t="s">
        <v>4</v>
      </c>
      <c r="CA80" s="296" t="s">
        <v>130</v>
      </c>
      <c r="CB80" s="353">
        <f t="shared" si="62"/>
        <v>55</v>
      </c>
      <c r="CC80" s="322" t="s">
        <v>4</v>
      </c>
      <c r="CD80" s="296" t="s">
        <v>130</v>
      </c>
      <c r="CE80" s="293" t="s">
        <v>4</v>
      </c>
      <c r="CF80" s="293" t="s">
        <v>4</v>
      </c>
      <c r="CG80" s="353">
        <v>41</v>
      </c>
      <c r="CH80" s="322" t="s">
        <v>4</v>
      </c>
      <c r="CI80" s="296" t="s">
        <v>130</v>
      </c>
      <c r="CJ80" s="353">
        <f t="shared" si="63"/>
        <v>51</v>
      </c>
      <c r="CK80" s="322" t="s">
        <v>4</v>
      </c>
      <c r="CL80" s="296" t="s">
        <v>130</v>
      </c>
      <c r="CM80" s="353">
        <f t="shared" ref="CM80:CM103" si="73">CG80</f>
        <v>41</v>
      </c>
      <c r="CN80" s="322" t="s">
        <v>4</v>
      </c>
      <c r="CO80" s="296" t="s">
        <v>130</v>
      </c>
      <c r="CP80" s="353">
        <f t="shared" si="64"/>
        <v>51</v>
      </c>
      <c r="CQ80" s="322" t="s">
        <v>4</v>
      </c>
      <c r="CR80" s="296" t="s">
        <v>130</v>
      </c>
      <c r="CS80" s="353">
        <v>41</v>
      </c>
      <c r="CT80" s="322" t="s">
        <v>4</v>
      </c>
      <c r="CU80" s="296" t="s">
        <v>130</v>
      </c>
      <c r="CV80" s="353">
        <f t="shared" si="65"/>
        <v>51</v>
      </c>
      <c r="CW80" s="322" t="s">
        <v>4</v>
      </c>
      <c r="CX80" s="296" t="s">
        <v>130</v>
      </c>
      <c r="CY80" s="353">
        <f t="shared" ref="CY80:CY103" si="74">CS80</f>
        <v>41</v>
      </c>
      <c r="CZ80" s="322" t="s">
        <v>4</v>
      </c>
      <c r="DA80" s="296" t="s">
        <v>130</v>
      </c>
      <c r="DB80" s="353">
        <f t="shared" si="66"/>
        <v>51</v>
      </c>
      <c r="DC80" s="322" t="s">
        <v>4</v>
      </c>
      <c r="DD80" s="296" t="s">
        <v>130</v>
      </c>
    </row>
    <row r="81" spans="1:108" ht="16.5" thickBot="1" x14ac:dyDescent="0.25">
      <c r="A81" s="567"/>
      <c r="B81" s="257" t="s">
        <v>88</v>
      </c>
      <c r="C81" s="267" t="s">
        <v>202</v>
      </c>
      <c r="D81" s="299" t="s">
        <v>179</v>
      </c>
      <c r="E81" s="299" t="s">
        <v>4</v>
      </c>
      <c r="F81" s="299" t="s">
        <v>4</v>
      </c>
      <c r="G81" s="332">
        <v>42</v>
      </c>
      <c r="H81" s="301" t="s">
        <v>4</v>
      </c>
      <c r="I81" s="302" t="s">
        <v>130</v>
      </c>
      <c r="J81" s="332">
        <f t="shared" si="51"/>
        <v>52</v>
      </c>
      <c r="K81" s="301" t="s">
        <v>4</v>
      </c>
      <c r="L81" s="302" t="s">
        <v>130</v>
      </c>
      <c r="M81" s="332">
        <f t="shared" si="67"/>
        <v>42</v>
      </c>
      <c r="N81" s="301" t="s">
        <v>4</v>
      </c>
      <c r="O81" s="302" t="s">
        <v>130</v>
      </c>
      <c r="P81" s="332">
        <f t="shared" si="52"/>
        <v>52</v>
      </c>
      <c r="Q81" s="301" t="s">
        <v>4</v>
      </c>
      <c r="R81" s="302" t="s">
        <v>130</v>
      </c>
      <c r="S81" s="332">
        <v>42</v>
      </c>
      <c r="T81" s="301" t="s">
        <v>4</v>
      </c>
      <c r="U81" s="302" t="s">
        <v>130</v>
      </c>
      <c r="V81" s="332">
        <f t="shared" si="53"/>
        <v>52</v>
      </c>
      <c r="W81" s="301" t="s">
        <v>4</v>
      </c>
      <c r="X81" s="302" t="s">
        <v>130</v>
      </c>
      <c r="Y81" s="332">
        <f t="shared" si="68"/>
        <v>42</v>
      </c>
      <c r="Z81" s="301" t="s">
        <v>4</v>
      </c>
      <c r="AA81" s="302" t="s">
        <v>130</v>
      </c>
      <c r="AB81" s="332">
        <f t="shared" si="54"/>
        <v>52</v>
      </c>
      <c r="AC81" s="301" t="s">
        <v>4</v>
      </c>
      <c r="AD81" s="302" t="s">
        <v>130</v>
      </c>
      <c r="AE81" s="299" t="s">
        <v>4</v>
      </c>
      <c r="AF81" s="299" t="s">
        <v>4</v>
      </c>
      <c r="AG81" s="332">
        <v>42</v>
      </c>
      <c r="AH81" s="301" t="s">
        <v>4</v>
      </c>
      <c r="AI81" s="302" t="s">
        <v>130</v>
      </c>
      <c r="AJ81" s="332">
        <f t="shared" si="55"/>
        <v>52</v>
      </c>
      <c r="AK81" s="301" t="s">
        <v>4</v>
      </c>
      <c r="AL81" s="302" t="s">
        <v>130</v>
      </c>
      <c r="AM81" s="332">
        <f t="shared" si="69"/>
        <v>42</v>
      </c>
      <c r="AN81" s="301" t="s">
        <v>4</v>
      </c>
      <c r="AO81" s="302" t="s">
        <v>130</v>
      </c>
      <c r="AP81" s="332">
        <f t="shared" si="56"/>
        <v>52</v>
      </c>
      <c r="AQ81" s="301" t="s">
        <v>4</v>
      </c>
      <c r="AR81" s="302" t="s">
        <v>130</v>
      </c>
      <c r="AS81" s="332">
        <v>42</v>
      </c>
      <c r="AT81" s="301" t="s">
        <v>4</v>
      </c>
      <c r="AU81" s="302" t="s">
        <v>130</v>
      </c>
      <c r="AV81" s="332">
        <f t="shared" si="57"/>
        <v>52</v>
      </c>
      <c r="AW81" s="301" t="s">
        <v>4</v>
      </c>
      <c r="AX81" s="302" t="s">
        <v>130</v>
      </c>
      <c r="AY81" s="332">
        <f t="shared" si="70"/>
        <v>42</v>
      </c>
      <c r="AZ81" s="301" t="s">
        <v>4</v>
      </c>
      <c r="BA81" s="302" t="s">
        <v>130</v>
      </c>
      <c r="BB81" s="332">
        <f t="shared" si="58"/>
        <v>52</v>
      </c>
      <c r="BC81" s="301" t="s">
        <v>4</v>
      </c>
      <c r="BD81" s="302" t="s">
        <v>130</v>
      </c>
      <c r="BE81" s="299" t="s">
        <v>4</v>
      </c>
      <c r="BF81" s="299" t="s">
        <v>4</v>
      </c>
      <c r="BG81" s="332">
        <v>45</v>
      </c>
      <c r="BH81" s="301" t="s">
        <v>4</v>
      </c>
      <c r="BI81" s="302" t="s">
        <v>130</v>
      </c>
      <c r="BJ81" s="332">
        <f t="shared" si="59"/>
        <v>55</v>
      </c>
      <c r="BK81" s="301" t="s">
        <v>4</v>
      </c>
      <c r="BL81" s="302" t="s">
        <v>130</v>
      </c>
      <c r="BM81" s="332">
        <f t="shared" si="71"/>
        <v>45</v>
      </c>
      <c r="BN81" s="301" t="s">
        <v>4</v>
      </c>
      <c r="BO81" s="302" t="s">
        <v>130</v>
      </c>
      <c r="BP81" s="332">
        <f t="shared" si="60"/>
        <v>55</v>
      </c>
      <c r="BQ81" s="301" t="s">
        <v>4</v>
      </c>
      <c r="BR81" s="302" t="s">
        <v>130</v>
      </c>
      <c r="BS81" s="332">
        <v>45</v>
      </c>
      <c r="BT81" s="301" t="s">
        <v>4</v>
      </c>
      <c r="BU81" s="302" t="s">
        <v>130</v>
      </c>
      <c r="BV81" s="332">
        <f t="shared" si="61"/>
        <v>55</v>
      </c>
      <c r="BW81" s="301" t="s">
        <v>4</v>
      </c>
      <c r="BX81" s="302" t="s">
        <v>130</v>
      </c>
      <c r="BY81" s="332">
        <f t="shared" si="72"/>
        <v>45</v>
      </c>
      <c r="BZ81" s="301" t="s">
        <v>4</v>
      </c>
      <c r="CA81" s="302" t="s">
        <v>130</v>
      </c>
      <c r="CB81" s="332">
        <f t="shared" si="62"/>
        <v>55</v>
      </c>
      <c r="CC81" s="301" t="s">
        <v>4</v>
      </c>
      <c r="CD81" s="302" t="s">
        <v>130</v>
      </c>
      <c r="CE81" s="299" t="s">
        <v>4</v>
      </c>
      <c r="CF81" s="299" t="s">
        <v>4</v>
      </c>
      <c r="CG81" s="332">
        <v>41</v>
      </c>
      <c r="CH81" s="301" t="s">
        <v>4</v>
      </c>
      <c r="CI81" s="302" t="s">
        <v>130</v>
      </c>
      <c r="CJ81" s="332">
        <f t="shared" si="63"/>
        <v>51</v>
      </c>
      <c r="CK81" s="301" t="s">
        <v>4</v>
      </c>
      <c r="CL81" s="302" t="s">
        <v>130</v>
      </c>
      <c r="CM81" s="332">
        <f t="shared" si="73"/>
        <v>41</v>
      </c>
      <c r="CN81" s="301" t="s">
        <v>4</v>
      </c>
      <c r="CO81" s="302" t="s">
        <v>130</v>
      </c>
      <c r="CP81" s="332">
        <f t="shared" si="64"/>
        <v>51</v>
      </c>
      <c r="CQ81" s="301" t="s">
        <v>4</v>
      </c>
      <c r="CR81" s="302" t="s">
        <v>130</v>
      </c>
      <c r="CS81" s="332">
        <v>41</v>
      </c>
      <c r="CT81" s="301" t="s">
        <v>4</v>
      </c>
      <c r="CU81" s="302" t="s">
        <v>130</v>
      </c>
      <c r="CV81" s="332">
        <f t="shared" si="65"/>
        <v>51</v>
      </c>
      <c r="CW81" s="301" t="s">
        <v>4</v>
      </c>
      <c r="CX81" s="302" t="s">
        <v>130</v>
      </c>
      <c r="CY81" s="332">
        <f t="shared" si="74"/>
        <v>41</v>
      </c>
      <c r="CZ81" s="301" t="s">
        <v>4</v>
      </c>
      <c r="DA81" s="302" t="s">
        <v>130</v>
      </c>
      <c r="DB81" s="332">
        <f t="shared" si="66"/>
        <v>51</v>
      </c>
      <c r="DC81" s="301" t="s">
        <v>4</v>
      </c>
      <c r="DD81" s="302" t="s">
        <v>130</v>
      </c>
    </row>
    <row r="82" spans="1:108" s="305" customFormat="1" ht="16.5" thickBot="1" x14ac:dyDescent="0.25">
      <c r="A82" s="567"/>
      <c r="B82" s="257" t="s">
        <v>89</v>
      </c>
      <c r="C82" s="267" t="s">
        <v>204</v>
      </c>
      <c r="D82" s="303" t="s">
        <v>179</v>
      </c>
      <c r="E82" s="303" t="s">
        <v>205</v>
      </c>
      <c r="F82" s="303" t="s">
        <v>135</v>
      </c>
      <c r="G82" s="332">
        <v>42</v>
      </c>
      <c r="H82" s="301">
        <v>10</v>
      </c>
      <c r="I82" s="302" t="s">
        <v>130</v>
      </c>
      <c r="J82" s="332">
        <f t="shared" si="51"/>
        <v>52</v>
      </c>
      <c r="K82" s="301">
        <v>10</v>
      </c>
      <c r="L82" s="302" t="s">
        <v>130</v>
      </c>
      <c r="M82" s="332">
        <f t="shared" si="67"/>
        <v>42</v>
      </c>
      <c r="N82" s="301">
        <v>10</v>
      </c>
      <c r="O82" s="302" t="s">
        <v>130</v>
      </c>
      <c r="P82" s="332">
        <f t="shared" si="52"/>
        <v>52</v>
      </c>
      <c r="Q82" s="301">
        <v>10</v>
      </c>
      <c r="R82" s="302" t="s">
        <v>130</v>
      </c>
      <c r="S82" s="332">
        <v>42</v>
      </c>
      <c r="T82" s="301">
        <v>10</v>
      </c>
      <c r="U82" s="302" t="s">
        <v>130</v>
      </c>
      <c r="V82" s="332">
        <f t="shared" si="53"/>
        <v>52</v>
      </c>
      <c r="W82" s="301">
        <v>10</v>
      </c>
      <c r="X82" s="302" t="s">
        <v>130</v>
      </c>
      <c r="Y82" s="332">
        <f t="shared" si="68"/>
        <v>42</v>
      </c>
      <c r="Z82" s="301">
        <v>10</v>
      </c>
      <c r="AA82" s="302" t="s">
        <v>130</v>
      </c>
      <c r="AB82" s="332">
        <f t="shared" si="54"/>
        <v>52</v>
      </c>
      <c r="AC82" s="301">
        <v>10</v>
      </c>
      <c r="AD82" s="302" t="s">
        <v>130</v>
      </c>
      <c r="AE82" s="303" t="s">
        <v>205</v>
      </c>
      <c r="AF82" s="303" t="s">
        <v>135</v>
      </c>
      <c r="AG82" s="332">
        <v>42</v>
      </c>
      <c r="AH82" s="301" t="s">
        <v>4</v>
      </c>
      <c r="AI82" s="302" t="s">
        <v>130</v>
      </c>
      <c r="AJ82" s="332">
        <f t="shared" si="55"/>
        <v>52</v>
      </c>
      <c r="AK82" s="301" t="s">
        <v>4</v>
      </c>
      <c r="AL82" s="302" t="s">
        <v>130</v>
      </c>
      <c r="AM82" s="332">
        <f t="shared" si="69"/>
        <v>42</v>
      </c>
      <c r="AN82" s="301" t="s">
        <v>4</v>
      </c>
      <c r="AO82" s="302" t="s">
        <v>130</v>
      </c>
      <c r="AP82" s="332">
        <f t="shared" si="56"/>
        <v>52</v>
      </c>
      <c r="AQ82" s="301" t="s">
        <v>4</v>
      </c>
      <c r="AR82" s="302" t="s">
        <v>130</v>
      </c>
      <c r="AS82" s="332">
        <v>42</v>
      </c>
      <c r="AT82" s="301" t="s">
        <v>4</v>
      </c>
      <c r="AU82" s="302" t="s">
        <v>130</v>
      </c>
      <c r="AV82" s="332">
        <f t="shared" si="57"/>
        <v>52</v>
      </c>
      <c r="AW82" s="301" t="s">
        <v>4</v>
      </c>
      <c r="AX82" s="302" t="s">
        <v>130</v>
      </c>
      <c r="AY82" s="332">
        <f t="shared" si="70"/>
        <v>42</v>
      </c>
      <c r="AZ82" s="301" t="s">
        <v>4</v>
      </c>
      <c r="BA82" s="302" t="s">
        <v>130</v>
      </c>
      <c r="BB82" s="332">
        <f t="shared" si="58"/>
        <v>52</v>
      </c>
      <c r="BC82" s="301" t="s">
        <v>4</v>
      </c>
      <c r="BD82" s="302" t="s">
        <v>130</v>
      </c>
      <c r="BE82" s="299" t="s">
        <v>4</v>
      </c>
      <c r="BF82" s="299" t="s">
        <v>4</v>
      </c>
      <c r="BG82" s="332">
        <v>45</v>
      </c>
      <c r="BH82" s="301" t="s">
        <v>4</v>
      </c>
      <c r="BI82" s="302" t="s">
        <v>130</v>
      </c>
      <c r="BJ82" s="332">
        <f t="shared" si="59"/>
        <v>55</v>
      </c>
      <c r="BK82" s="301" t="s">
        <v>4</v>
      </c>
      <c r="BL82" s="302" t="s">
        <v>130</v>
      </c>
      <c r="BM82" s="332">
        <f t="shared" si="71"/>
        <v>45</v>
      </c>
      <c r="BN82" s="301" t="s">
        <v>4</v>
      </c>
      <c r="BO82" s="302" t="s">
        <v>130</v>
      </c>
      <c r="BP82" s="332">
        <f t="shared" si="60"/>
        <v>55</v>
      </c>
      <c r="BQ82" s="301" t="s">
        <v>4</v>
      </c>
      <c r="BR82" s="302" t="s">
        <v>130</v>
      </c>
      <c r="BS82" s="332">
        <v>45</v>
      </c>
      <c r="BT82" s="301" t="s">
        <v>4</v>
      </c>
      <c r="BU82" s="302" t="s">
        <v>130</v>
      </c>
      <c r="BV82" s="332">
        <f t="shared" si="61"/>
        <v>55</v>
      </c>
      <c r="BW82" s="301" t="s">
        <v>4</v>
      </c>
      <c r="BX82" s="302" t="s">
        <v>130</v>
      </c>
      <c r="BY82" s="332">
        <f t="shared" si="72"/>
        <v>45</v>
      </c>
      <c r="BZ82" s="301" t="s">
        <v>4</v>
      </c>
      <c r="CA82" s="302" t="s">
        <v>130</v>
      </c>
      <c r="CB82" s="332">
        <f t="shared" si="62"/>
        <v>55</v>
      </c>
      <c r="CC82" s="301" t="s">
        <v>4</v>
      </c>
      <c r="CD82" s="302" t="s">
        <v>130</v>
      </c>
      <c r="CE82" s="299" t="s">
        <v>4</v>
      </c>
      <c r="CF82" s="299" t="s">
        <v>4</v>
      </c>
      <c r="CG82" s="332">
        <v>41</v>
      </c>
      <c r="CH82" s="301" t="s">
        <v>4</v>
      </c>
      <c r="CI82" s="302" t="s">
        <v>130</v>
      </c>
      <c r="CJ82" s="332">
        <f t="shared" si="63"/>
        <v>51</v>
      </c>
      <c r="CK82" s="301" t="s">
        <v>4</v>
      </c>
      <c r="CL82" s="302" t="s">
        <v>130</v>
      </c>
      <c r="CM82" s="332">
        <f t="shared" si="73"/>
        <v>41</v>
      </c>
      <c r="CN82" s="301" t="s">
        <v>4</v>
      </c>
      <c r="CO82" s="302" t="s">
        <v>130</v>
      </c>
      <c r="CP82" s="332">
        <f t="shared" si="64"/>
        <v>51</v>
      </c>
      <c r="CQ82" s="301" t="s">
        <v>4</v>
      </c>
      <c r="CR82" s="302" t="s">
        <v>130</v>
      </c>
      <c r="CS82" s="332">
        <v>41</v>
      </c>
      <c r="CT82" s="301" t="s">
        <v>4</v>
      </c>
      <c r="CU82" s="302" t="s">
        <v>130</v>
      </c>
      <c r="CV82" s="332">
        <f t="shared" si="65"/>
        <v>51</v>
      </c>
      <c r="CW82" s="301" t="s">
        <v>4</v>
      </c>
      <c r="CX82" s="302" t="s">
        <v>130</v>
      </c>
      <c r="CY82" s="332">
        <f t="shared" si="74"/>
        <v>41</v>
      </c>
      <c r="CZ82" s="301" t="s">
        <v>4</v>
      </c>
      <c r="DA82" s="302" t="s">
        <v>130</v>
      </c>
      <c r="DB82" s="332">
        <f t="shared" si="66"/>
        <v>51</v>
      </c>
      <c r="DC82" s="301" t="s">
        <v>4</v>
      </c>
      <c r="DD82" s="302" t="s">
        <v>130</v>
      </c>
    </row>
    <row r="83" spans="1:108" ht="16.5" thickBot="1" x14ac:dyDescent="0.25">
      <c r="A83" s="567"/>
      <c r="B83" s="257" t="s">
        <v>90</v>
      </c>
      <c r="C83" s="324" t="s">
        <v>206</v>
      </c>
      <c r="D83" s="309" t="s">
        <v>179</v>
      </c>
      <c r="E83" s="309" t="s">
        <v>205</v>
      </c>
      <c r="F83" s="309" t="s">
        <v>4</v>
      </c>
      <c r="G83" s="351">
        <v>42</v>
      </c>
      <c r="H83" s="311">
        <v>35</v>
      </c>
      <c r="I83" s="277" t="s">
        <v>130</v>
      </c>
      <c r="J83" s="351">
        <f t="shared" si="51"/>
        <v>52</v>
      </c>
      <c r="K83" s="311">
        <v>35</v>
      </c>
      <c r="L83" s="277" t="s">
        <v>130</v>
      </c>
      <c r="M83" s="351">
        <f t="shared" si="67"/>
        <v>42</v>
      </c>
      <c r="N83" s="311">
        <v>35</v>
      </c>
      <c r="O83" s="277" t="s">
        <v>130</v>
      </c>
      <c r="P83" s="351">
        <f t="shared" si="52"/>
        <v>52</v>
      </c>
      <c r="Q83" s="311">
        <v>35</v>
      </c>
      <c r="R83" s="277" t="s">
        <v>130</v>
      </c>
      <c r="S83" s="351">
        <v>42</v>
      </c>
      <c r="T83" s="311">
        <v>35</v>
      </c>
      <c r="U83" s="277" t="s">
        <v>130</v>
      </c>
      <c r="V83" s="351">
        <f t="shared" si="53"/>
        <v>52</v>
      </c>
      <c r="W83" s="311">
        <v>35</v>
      </c>
      <c r="X83" s="277" t="s">
        <v>130</v>
      </c>
      <c r="Y83" s="351">
        <f t="shared" si="68"/>
        <v>42</v>
      </c>
      <c r="Z83" s="311">
        <v>35</v>
      </c>
      <c r="AA83" s="277" t="s">
        <v>130</v>
      </c>
      <c r="AB83" s="351">
        <f t="shared" si="54"/>
        <v>52</v>
      </c>
      <c r="AC83" s="311">
        <v>35</v>
      </c>
      <c r="AD83" s="277" t="s">
        <v>130</v>
      </c>
      <c r="AE83" s="309" t="s">
        <v>205</v>
      </c>
      <c r="AF83" s="309" t="s">
        <v>4</v>
      </c>
      <c r="AG83" s="351">
        <v>42</v>
      </c>
      <c r="AH83" s="311" t="s">
        <v>4</v>
      </c>
      <c r="AI83" s="277" t="s">
        <v>130</v>
      </c>
      <c r="AJ83" s="351">
        <f t="shared" si="55"/>
        <v>52</v>
      </c>
      <c r="AK83" s="311" t="s">
        <v>4</v>
      </c>
      <c r="AL83" s="277" t="s">
        <v>130</v>
      </c>
      <c r="AM83" s="351">
        <f t="shared" si="69"/>
        <v>42</v>
      </c>
      <c r="AN83" s="311" t="s">
        <v>4</v>
      </c>
      <c r="AO83" s="277" t="s">
        <v>130</v>
      </c>
      <c r="AP83" s="351">
        <f t="shared" si="56"/>
        <v>52</v>
      </c>
      <c r="AQ83" s="311" t="s">
        <v>4</v>
      </c>
      <c r="AR83" s="277" t="s">
        <v>130</v>
      </c>
      <c r="AS83" s="351">
        <v>42</v>
      </c>
      <c r="AT83" s="311" t="s">
        <v>4</v>
      </c>
      <c r="AU83" s="277" t="s">
        <v>130</v>
      </c>
      <c r="AV83" s="351">
        <f t="shared" si="57"/>
        <v>52</v>
      </c>
      <c r="AW83" s="311" t="s">
        <v>4</v>
      </c>
      <c r="AX83" s="277" t="s">
        <v>130</v>
      </c>
      <c r="AY83" s="351">
        <f t="shared" si="70"/>
        <v>42</v>
      </c>
      <c r="AZ83" s="311" t="s">
        <v>4</v>
      </c>
      <c r="BA83" s="277" t="s">
        <v>130</v>
      </c>
      <c r="BB83" s="351">
        <f t="shared" si="58"/>
        <v>52</v>
      </c>
      <c r="BC83" s="311" t="s">
        <v>4</v>
      </c>
      <c r="BD83" s="277" t="s">
        <v>130</v>
      </c>
      <c r="BE83" s="309" t="s">
        <v>205</v>
      </c>
      <c r="BF83" s="309" t="s">
        <v>4</v>
      </c>
      <c r="BG83" s="351">
        <v>45</v>
      </c>
      <c r="BH83" s="311" t="s">
        <v>4</v>
      </c>
      <c r="BI83" s="277" t="s">
        <v>130</v>
      </c>
      <c r="BJ83" s="351">
        <f t="shared" si="59"/>
        <v>55</v>
      </c>
      <c r="BK83" s="311" t="s">
        <v>4</v>
      </c>
      <c r="BL83" s="277" t="s">
        <v>130</v>
      </c>
      <c r="BM83" s="351">
        <f t="shared" si="71"/>
        <v>45</v>
      </c>
      <c r="BN83" s="311" t="s">
        <v>4</v>
      </c>
      <c r="BO83" s="277" t="s">
        <v>130</v>
      </c>
      <c r="BP83" s="351">
        <f t="shared" si="60"/>
        <v>55</v>
      </c>
      <c r="BQ83" s="311" t="s">
        <v>4</v>
      </c>
      <c r="BR83" s="277" t="s">
        <v>130</v>
      </c>
      <c r="BS83" s="351">
        <v>45</v>
      </c>
      <c r="BT83" s="311" t="s">
        <v>4</v>
      </c>
      <c r="BU83" s="277" t="s">
        <v>130</v>
      </c>
      <c r="BV83" s="351">
        <f t="shared" si="61"/>
        <v>55</v>
      </c>
      <c r="BW83" s="311" t="s">
        <v>4</v>
      </c>
      <c r="BX83" s="277" t="s">
        <v>130</v>
      </c>
      <c r="BY83" s="351">
        <f t="shared" si="72"/>
        <v>45</v>
      </c>
      <c r="BZ83" s="311" t="s">
        <v>4</v>
      </c>
      <c r="CA83" s="277" t="s">
        <v>130</v>
      </c>
      <c r="CB83" s="351">
        <f t="shared" si="62"/>
        <v>55</v>
      </c>
      <c r="CC83" s="311" t="s">
        <v>4</v>
      </c>
      <c r="CD83" s="277" t="s">
        <v>130</v>
      </c>
      <c r="CE83" s="309" t="s">
        <v>205</v>
      </c>
      <c r="CF83" s="309" t="s">
        <v>4</v>
      </c>
      <c r="CG83" s="351">
        <v>41</v>
      </c>
      <c r="CH83" s="311" t="s">
        <v>4</v>
      </c>
      <c r="CI83" s="277" t="s">
        <v>130</v>
      </c>
      <c r="CJ83" s="351">
        <f t="shared" si="63"/>
        <v>51</v>
      </c>
      <c r="CK83" s="311" t="s">
        <v>4</v>
      </c>
      <c r="CL83" s="277" t="s">
        <v>130</v>
      </c>
      <c r="CM83" s="351">
        <f t="shared" si="73"/>
        <v>41</v>
      </c>
      <c r="CN83" s="311" t="s">
        <v>4</v>
      </c>
      <c r="CO83" s="277" t="s">
        <v>130</v>
      </c>
      <c r="CP83" s="351">
        <f t="shared" si="64"/>
        <v>51</v>
      </c>
      <c r="CQ83" s="311" t="s">
        <v>4</v>
      </c>
      <c r="CR83" s="277" t="s">
        <v>130</v>
      </c>
      <c r="CS83" s="351">
        <v>41</v>
      </c>
      <c r="CT83" s="311" t="s">
        <v>4</v>
      </c>
      <c r="CU83" s="277" t="s">
        <v>130</v>
      </c>
      <c r="CV83" s="351">
        <f t="shared" si="65"/>
        <v>51</v>
      </c>
      <c r="CW83" s="311" t="s">
        <v>4</v>
      </c>
      <c r="CX83" s="277" t="s">
        <v>130</v>
      </c>
      <c r="CY83" s="351">
        <f t="shared" si="74"/>
        <v>41</v>
      </c>
      <c r="CZ83" s="311" t="s">
        <v>4</v>
      </c>
      <c r="DA83" s="277" t="s">
        <v>130</v>
      </c>
      <c r="DB83" s="351">
        <f t="shared" si="66"/>
        <v>51</v>
      </c>
      <c r="DC83" s="311" t="s">
        <v>4</v>
      </c>
      <c r="DD83" s="277" t="s">
        <v>130</v>
      </c>
    </row>
    <row r="84" spans="1:108" ht="16.5" thickBot="1" x14ac:dyDescent="0.25">
      <c r="A84" s="566" t="s">
        <v>71</v>
      </c>
      <c r="B84" s="257" t="s">
        <v>91</v>
      </c>
      <c r="C84" s="258" t="s">
        <v>73</v>
      </c>
      <c r="D84" s="354" t="s">
        <v>179</v>
      </c>
      <c r="E84" s="354" t="s">
        <v>4</v>
      </c>
      <c r="F84" s="354" t="s">
        <v>4</v>
      </c>
      <c r="G84" s="355">
        <v>41</v>
      </c>
      <c r="H84" s="356" t="s">
        <v>4</v>
      </c>
      <c r="I84" s="357" t="s">
        <v>130</v>
      </c>
      <c r="J84" s="355">
        <f t="shared" si="51"/>
        <v>51</v>
      </c>
      <c r="K84" s="356" t="s">
        <v>4</v>
      </c>
      <c r="L84" s="357" t="s">
        <v>130</v>
      </c>
      <c r="M84" s="355">
        <f t="shared" si="67"/>
        <v>41</v>
      </c>
      <c r="N84" s="356" t="s">
        <v>4</v>
      </c>
      <c r="O84" s="357" t="s">
        <v>130</v>
      </c>
      <c r="P84" s="355">
        <f t="shared" si="52"/>
        <v>51</v>
      </c>
      <c r="Q84" s="356" t="s">
        <v>4</v>
      </c>
      <c r="R84" s="357" t="s">
        <v>130</v>
      </c>
      <c r="S84" s="355">
        <v>44</v>
      </c>
      <c r="T84" s="358">
        <v>60</v>
      </c>
      <c r="U84" s="359" t="s">
        <v>130</v>
      </c>
      <c r="V84" s="355">
        <f t="shared" si="53"/>
        <v>54</v>
      </c>
      <c r="W84" s="358">
        <v>60</v>
      </c>
      <c r="X84" s="359" t="s">
        <v>130</v>
      </c>
      <c r="Y84" s="355">
        <f t="shared" si="68"/>
        <v>44</v>
      </c>
      <c r="Z84" s="358">
        <v>60</v>
      </c>
      <c r="AA84" s="359" t="s">
        <v>130</v>
      </c>
      <c r="AB84" s="355">
        <f t="shared" si="54"/>
        <v>54</v>
      </c>
      <c r="AC84" s="358">
        <v>60</v>
      </c>
      <c r="AD84" s="359" t="s">
        <v>130</v>
      </c>
      <c r="AE84" s="354" t="s">
        <v>4</v>
      </c>
      <c r="AF84" s="354" t="s">
        <v>4</v>
      </c>
      <c r="AG84" s="355">
        <v>41</v>
      </c>
      <c r="AH84" s="356" t="s">
        <v>4</v>
      </c>
      <c r="AI84" s="357" t="s">
        <v>130</v>
      </c>
      <c r="AJ84" s="355">
        <f t="shared" si="55"/>
        <v>51</v>
      </c>
      <c r="AK84" s="356" t="s">
        <v>4</v>
      </c>
      <c r="AL84" s="357" t="s">
        <v>130</v>
      </c>
      <c r="AM84" s="355">
        <f t="shared" si="69"/>
        <v>41</v>
      </c>
      <c r="AN84" s="356" t="s">
        <v>4</v>
      </c>
      <c r="AO84" s="357" t="s">
        <v>130</v>
      </c>
      <c r="AP84" s="355">
        <f t="shared" si="56"/>
        <v>51</v>
      </c>
      <c r="AQ84" s="356" t="s">
        <v>4</v>
      </c>
      <c r="AR84" s="357" t="s">
        <v>130</v>
      </c>
      <c r="AS84" s="355">
        <v>44</v>
      </c>
      <c r="AT84" s="358">
        <v>60</v>
      </c>
      <c r="AU84" s="359" t="s">
        <v>130</v>
      </c>
      <c r="AV84" s="355">
        <f t="shared" si="57"/>
        <v>54</v>
      </c>
      <c r="AW84" s="358">
        <v>60</v>
      </c>
      <c r="AX84" s="359" t="s">
        <v>130</v>
      </c>
      <c r="AY84" s="355">
        <f t="shared" si="70"/>
        <v>44</v>
      </c>
      <c r="AZ84" s="358">
        <v>60</v>
      </c>
      <c r="BA84" s="359" t="s">
        <v>130</v>
      </c>
      <c r="BB84" s="355">
        <f t="shared" si="58"/>
        <v>54</v>
      </c>
      <c r="BC84" s="358">
        <v>60</v>
      </c>
      <c r="BD84" s="359" t="s">
        <v>130</v>
      </c>
      <c r="BE84" s="354" t="s">
        <v>4</v>
      </c>
      <c r="BF84" s="354" t="s">
        <v>4</v>
      </c>
      <c r="BG84" s="355">
        <v>45</v>
      </c>
      <c r="BH84" s="356" t="s">
        <v>4</v>
      </c>
      <c r="BI84" s="357" t="s">
        <v>130</v>
      </c>
      <c r="BJ84" s="355">
        <f t="shared" si="59"/>
        <v>55</v>
      </c>
      <c r="BK84" s="356" t="s">
        <v>4</v>
      </c>
      <c r="BL84" s="357" t="s">
        <v>130</v>
      </c>
      <c r="BM84" s="355">
        <f t="shared" si="71"/>
        <v>45</v>
      </c>
      <c r="BN84" s="356" t="s">
        <v>4</v>
      </c>
      <c r="BO84" s="357" t="s">
        <v>130</v>
      </c>
      <c r="BP84" s="355">
        <f t="shared" si="60"/>
        <v>55</v>
      </c>
      <c r="BQ84" s="356" t="s">
        <v>4</v>
      </c>
      <c r="BR84" s="357" t="s">
        <v>130</v>
      </c>
      <c r="BS84" s="355">
        <v>48</v>
      </c>
      <c r="BT84" s="358">
        <v>60</v>
      </c>
      <c r="BU84" s="359" t="s">
        <v>130</v>
      </c>
      <c r="BV84" s="355">
        <f t="shared" si="61"/>
        <v>58</v>
      </c>
      <c r="BW84" s="358">
        <v>60</v>
      </c>
      <c r="BX84" s="359" t="s">
        <v>130</v>
      </c>
      <c r="BY84" s="355">
        <f t="shared" si="72"/>
        <v>48</v>
      </c>
      <c r="BZ84" s="358">
        <v>60</v>
      </c>
      <c r="CA84" s="359" t="s">
        <v>130</v>
      </c>
      <c r="CB84" s="355">
        <f t="shared" si="62"/>
        <v>58</v>
      </c>
      <c r="CC84" s="358">
        <v>60</v>
      </c>
      <c r="CD84" s="359" t="s">
        <v>130</v>
      </c>
      <c r="CE84" s="354" t="s">
        <v>4</v>
      </c>
      <c r="CF84" s="354" t="s">
        <v>4</v>
      </c>
      <c r="CG84" s="355">
        <v>41</v>
      </c>
      <c r="CH84" s="356" t="s">
        <v>4</v>
      </c>
      <c r="CI84" s="357" t="s">
        <v>130</v>
      </c>
      <c r="CJ84" s="355">
        <f t="shared" si="63"/>
        <v>51</v>
      </c>
      <c r="CK84" s="356" t="s">
        <v>4</v>
      </c>
      <c r="CL84" s="357" t="s">
        <v>130</v>
      </c>
      <c r="CM84" s="355">
        <f t="shared" si="73"/>
        <v>41</v>
      </c>
      <c r="CN84" s="356" t="s">
        <v>4</v>
      </c>
      <c r="CO84" s="357" t="s">
        <v>130</v>
      </c>
      <c r="CP84" s="355">
        <f t="shared" si="64"/>
        <v>51</v>
      </c>
      <c r="CQ84" s="356" t="s">
        <v>4</v>
      </c>
      <c r="CR84" s="357" t="s">
        <v>130</v>
      </c>
      <c r="CS84" s="355">
        <v>44</v>
      </c>
      <c r="CT84" s="358">
        <v>60</v>
      </c>
      <c r="CU84" s="359" t="s">
        <v>130</v>
      </c>
      <c r="CV84" s="355">
        <f t="shared" si="65"/>
        <v>54</v>
      </c>
      <c r="CW84" s="358">
        <v>60</v>
      </c>
      <c r="CX84" s="359" t="s">
        <v>130</v>
      </c>
      <c r="CY84" s="355">
        <f t="shared" si="74"/>
        <v>44</v>
      </c>
      <c r="CZ84" s="358">
        <v>60</v>
      </c>
      <c r="DA84" s="359" t="s">
        <v>130</v>
      </c>
      <c r="DB84" s="355">
        <f t="shared" si="66"/>
        <v>54</v>
      </c>
      <c r="DC84" s="358">
        <v>60</v>
      </c>
      <c r="DD84" s="359" t="s">
        <v>130</v>
      </c>
    </row>
    <row r="85" spans="1:108" ht="16.5" thickBot="1" x14ac:dyDescent="0.25">
      <c r="A85" s="567"/>
      <c r="B85" s="257" t="s">
        <v>92</v>
      </c>
      <c r="C85" s="360" t="s">
        <v>209</v>
      </c>
      <c r="D85" s="263" t="s">
        <v>201</v>
      </c>
      <c r="E85" s="263" t="s">
        <v>4</v>
      </c>
      <c r="F85" s="263" t="s">
        <v>4</v>
      </c>
      <c r="G85" s="332">
        <v>41</v>
      </c>
      <c r="H85" s="301" t="s">
        <v>4</v>
      </c>
      <c r="I85" s="302" t="s">
        <v>131</v>
      </c>
      <c r="J85" s="332">
        <f t="shared" si="51"/>
        <v>51</v>
      </c>
      <c r="K85" s="301" t="s">
        <v>4</v>
      </c>
      <c r="L85" s="302" t="s">
        <v>131</v>
      </c>
      <c r="M85" s="332">
        <f t="shared" si="67"/>
        <v>41</v>
      </c>
      <c r="N85" s="301" t="s">
        <v>4</v>
      </c>
      <c r="O85" s="302" t="s">
        <v>131</v>
      </c>
      <c r="P85" s="332">
        <f t="shared" si="52"/>
        <v>51</v>
      </c>
      <c r="Q85" s="301" t="s">
        <v>4</v>
      </c>
      <c r="R85" s="302" t="s">
        <v>131</v>
      </c>
      <c r="S85" s="332">
        <v>43</v>
      </c>
      <c r="T85" s="361">
        <v>0.4</v>
      </c>
      <c r="U85" s="362" t="s">
        <v>131</v>
      </c>
      <c r="V85" s="332">
        <f t="shared" si="53"/>
        <v>53</v>
      </c>
      <c r="W85" s="361">
        <v>0.4</v>
      </c>
      <c r="X85" s="362" t="s">
        <v>131</v>
      </c>
      <c r="Y85" s="332">
        <f t="shared" si="68"/>
        <v>43</v>
      </c>
      <c r="Z85" s="361">
        <v>0.4</v>
      </c>
      <c r="AA85" s="362" t="s">
        <v>131</v>
      </c>
      <c r="AB85" s="332">
        <f t="shared" si="54"/>
        <v>53</v>
      </c>
      <c r="AC85" s="361">
        <v>0.4</v>
      </c>
      <c r="AD85" s="362" t="s">
        <v>131</v>
      </c>
      <c r="AE85" s="263" t="s">
        <v>4</v>
      </c>
      <c r="AF85" s="263" t="s">
        <v>4</v>
      </c>
      <c r="AG85" s="332">
        <v>41</v>
      </c>
      <c r="AH85" s="301" t="s">
        <v>4</v>
      </c>
      <c r="AI85" s="302" t="s">
        <v>131</v>
      </c>
      <c r="AJ85" s="332">
        <f t="shared" si="55"/>
        <v>51</v>
      </c>
      <c r="AK85" s="301" t="s">
        <v>4</v>
      </c>
      <c r="AL85" s="302" t="s">
        <v>131</v>
      </c>
      <c r="AM85" s="332">
        <f t="shared" si="69"/>
        <v>41</v>
      </c>
      <c r="AN85" s="301" t="s">
        <v>4</v>
      </c>
      <c r="AO85" s="302" t="s">
        <v>131</v>
      </c>
      <c r="AP85" s="332">
        <f t="shared" si="56"/>
        <v>51</v>
      </c>
      <c r="AQ85" s="301" t="s">
        <v>4</v>
      </c>
      <c r="AR85" s="302" t="s">
        <v>131</v>
      </c>
      <c r="AS85" s="332">
        <v>43</v>
      </c>
      <c r="AT85" s="361">
        <v>0.4</v>
      </c>
      <c r="AU85" s="362" t="s">
        <v>131</v>
      </c>
      <c r="AV85" s="332">
        <f t="shared" si="57"/>
        <v>53</v>
      </c>
      <c r="AW85" s="361">
        <v>0.4</v>
      </c>
      <c r="AX85" s="362" t="s">
        <v>131</v>
      </c>
      <c r="AY85" s="332">
        <f t="shared" si="70"/>
        <v>43</v>
      </c>
      <c r="AZ85" s="361">
        <v>0.4</v>
      </c>
      <c r="BA85" s="362" t="s">
        <v>131</v>
      </c>
      <c r="BB85" s="332">
        <f t="shared" si="58"/>
        <v>53</v>
      </c>
      <c r="BC85" s="361">
        <v>0.4</v>
      </c>
      <c r="BD85" s="362" t="s">
        <v>131</v>
      </c>
      <c r="BE85" s="263" t="s">
        <v>4</v>
      </c>
      <c r="BF85" s="263" t="s">
        <v>4</v>
      </c>
      <c r="BG85" s="332">
        <v>45</v>
      </c>
      <c r="BH85" s="301" t="s">
        <v>4</v>
      </c>
      <c r="BI85" s="302" t="s">
        <v>131</v>
      </c>
      <c r="BJ85" s="332">
        <f t="shared" si="59"/>
        <v>55</v>
      </c>
      <c r="BK85" s="301" t="s">
        <v>4</v>
      </c>
      <c r="BL85" s="302" t="s">
        <v>131</v>
      </c>
      <c r="BM85" s="332">
        <f t="shared" si="71"/>
        <v>45</v>
      </c>
      <c r="BN85" s="301" t="s">
        <v>4</v>
      </c>
      <c r="BO85" s="302" t="s">
        <v>131</v>
      </c>
      <c r="BP85" s="332">
        <f t="shared" si="60"/>
        <v>55</v>
      </c>
      <c r="BQ85" s="301" t="s">
        <v>4</v>
      </c>
      <c r="BR85" s="302" t="s">
        <v>131</v>
      </c>
      <c r="BS85" s="332">
        <v>47</v>
      </c>
      <c r="BT85" s="361">
        <v>0.4</v>
      </c>
      <c r="BU85" s="362" t="s">
        <v>131</v>
      </c>
      <c r="BV85" s="332">
        <f t="shared" si="61"/>
        <v>57</v>
      </c>
      <c r="BW85" s="361">
        <v>0.4</v>
      </c>
      <c r="BX85" s="362" t="s">
        <v>131</v>
      </c>
      <c r="BY85" s="332">
        <f t="shared" si="72"/>
        <v>47</v>
      </c>
      <c r="BZ85" s="361">
        <v>0.4</v>
      </c>
      <c r="CA85" s="362" t="s">
        <v>131</v>
      </c>
      <c r="CB85" s="332">
        <f t="shared" si="62"/>
        <v>57</v>
      </c>
      <c r="CC85" s="361">
        <v>0.4</v>
      </c>
      <c r="CD85" s="362" t="s">
        <v>131</v>
      </c>
      <c r="CE85" s="263" t="s">
        <v>4</v>
      </c>
      <c r="CF85" s="263" t="s">
        <v>4</v>
      </c>
      <c r="CG85" s="332">
        <v>41</v>
      </c>
      <c r="CH85" s="301" t="s">
        <v>4</v>
      </c>
      <c r="CI85" s="302" t="s">
        <v>131</v>
      </c>
      <c r="CJ85" s="332">
        <f t="shared" si="63"/>
        <v>51</v>
      </c>
      <c r="CK85" s="301" t="s">
        <v>4</v>
      </c>
      <c r="CL85" s="302" t="s">
        <v>131</v>
      </c>
      <c r="CM85" s="332">
        <f t="shared" si="73"/>
        <v>41</v>
      </c>
      <c r="CN85" s="301" t="s">
        <v>4</v>
      </c>
      <c r="CO85" s="302" t="s">
        <v>131</v>
      </c>
      <c r="CP85" s="332">
        <f t="shared" si="64"/>
        <v>51</v>
      </c>
      <c r="CQ85" s="301" t="s">
        <v>4</v>
      </c>
      <c r="CR85" s="302" t="s">
        <v>131</v>
      </c>
      <c r="CS85" s="332">
        <v>43</v>
      </c>
      <c r="CT85" s="361">
        <v>0.4</v>
      </c>
      <c r="CU85" s="362" t="s">
        <v>131</v>
      </c>
      <c r="CV85" s="332">
        <f t="shared" si="65"/>
        <v>53</v>
      </c>
      <c r="CW85" s="361">
        <v>0.4</v>
      </c>
      <c r="CX85" s="362" t="s">
        <v>131</v>
      </c>
      <c r="CY85" s="332">
        <f t="shared" si="74"/>
        <v>43</v>
      </c>
      <c r="CZ85" s="361">
        <v>0.4</v>
      </c>
      <c r="DA85" s="362" t="s">
        <v>131</v>
      </c>
      <c r="DB85" s="332">
        <f t="shared" si="66"/>
        <v>53</v>
      </c>
      <c r="DC85" s="361">
        <v>0.4</v>
      </c>
      <c r="DD85" s="362" t="s">
        <v>131</v>
      </c>
    </row>
    <row r="86" spans="1:108" ht="16.5" thickBot="1" x14ac:dyDescent="0.25">
      <c r="A86" s="567"/>
      <c r="B86" s="257" t="s">
        <v>93</v>
      </c>
      <c r="C86" s="262" t="s">
        <v>76</v>
      </c>
      <c r="D86" s="263" t="s">
        <v>179</v>
      </c>
      <c r="E86" s="263" t="s">
        <v>4</v>
      </c>
      <c r="F86" s="263" t="s">
        <v>4</v>
      </c>
      <c r="G86" s="332">
        <v>41</v>
      </c>
      <c r="H86" s="301" t="s">
        <v>4</v>
      </c>
      <c r="I86" s="302" t="s">
        <v>132</v>
      </c>
      <c r="J86" s="332">
        <f t="shared" si="51"/>
        <v>51</v>
      </c>
      <c r="K86" s="301" t="s">
        <v>4</v>
      </c>
      <c r="L86" s="302" t="s">
        <v>132</v>
      </c>
      <c r="M86" s="332">
        <f t="shared" si="67"/>
        <v>41</v>
      </c>
      <c r="N86" s="301" t="s">
        <v>4</v>
      </c>
      <c r="O86" s="302" t="s">
        <v>132</v>
      </c>
      <c r="P86" s="332">
        <f t="shared" si="52"/>
        <v>51</v>
      </c>
      <c r="Q86" s="301" t="s">
        <v>4</v>
      </c>
      <c r="R86" s="302" t="s">
        <v>132</v>
      </c>
      <c r="S86" s="332">
        <v>43</v>
      </c>
      <c r="T86" s="361" t="s">
        <v>4</v>
      </c>
      <c r="U86" s="362" t="s">
        <v>132</v>
      </c>
      <c r="V86" s="332">
        <f t="shared" si="53"/>
        <v>53</v>
      </c>
      <c r="W86" s="361" t="s">
        <v>4</v>
      </c>
      <c r="X86" s="362" t="s">
        <v>132</v>
      </c>
      <c r="Y86" s="332">
        <f t="shared" si="68"/>
        <v>43</v>
      </c>
      <c r="Z86" s="361" t="s">
        <v>4</v>
      </c>
      <c r="AA86" s="362" t="s">
        <v>132</v>
      </c>
      <c r="AB86" s="332">
        <f t="shared" si="54"/>
        <v>53</v>
      </c>
      <c r="AC86" s="361" t="s">
        <v>4</v>
      </c>
      <c r="AD86" s="362" t="s">
        <v>132</v>
      </c>
      <c r="AE86" s="263" t="s">
        <v>4</v>
      </c>
      <c r="AF86" s="263" t="s">
        <v>4</v>
      </c>
      <c r="AG86" s="332">
        <v>41</v>
      </c>
      <c r="AH86" s="301" t="s">
        <v>4</v>
      </c>
      <c r="AI86" s="302" t="s">
        <v>132</v>
      </c>
      <c r="AJ86" s="332">
        <f t="shared" si="55"/>
        <v>51</v>
      </c>
      <c r="AK86" s="301" t="s">
        <v>4</v>
      </c>
      <c r="AL86" s="302" t="s">
        <v>132</v>
      </c>
      <c r="AM86" s="332">
        <f t="shared" si="69"/>
        <v>41</v>
      </c>
      <c r="AN86" s="301" t="s">
        <v>4</v>
      </c>
      <c r="AO86" s="302" t="s">
        <v>132</v>
      </c>
      <c r="AP86" s="332">
        <f t="shared" si="56"/>
        <v>51</v>
      </c>
      <c r="AQ86" s="301" t="s">
        <v>4</v>
      </c>
      <c r="AR86" s="302" t="s">
        <v>132</v>
      </c>
      <c r="AS86" s="332">
        <v>43</v>
      </c>
      <c r="AT86" s="361" t="s">
        <v>4</v>
      </c>
      <c r="AU86" s="362" t="s">
        <v>132</v>
      </c>
      <c r="AV86" s="332">
        <f t="shared" si="57"/>
        <v>53</v>
      </c>
      <c r="AW86" s="361" t="s">
        <v>4</v>
      </c>
      <c r="AX86" s="362" t="s">
        <v>132</v>
      </c>
      <c r="AY86" s="332">
        <f t="shared" si="70"/>
        <v>43</v>
      </c>
      <c r="AZ86" s="361" t="s">
        <v>4</v>
      </c>
      <c r="BA86" s="362" t="s">
        <v>132</v>
      </c>
      <c r="BB86" s="332">
        <f t="shared" si="58"/>
        <v>53</v>
      </c>
      <c r="BC86" s="361" t="s">
        <v>4</v>
      </c>
      <c r="BD86" s="362" t="s">
        <v>132</v>
      </c>
      <c r="BE86" s="263" t="s">
        <v>4</v>
      </c>
      <c r="BF86" s="263" t="s">
        <v>4</v>
      </c>
      <c r="BG86" s="332">
        <v>45</v>
      </c>
      <c r="BH86" s="301" t="s">
        <v>4</v>
      </c>
      <c r="BI86" s="302" t="s">
        <v>132</v>
      </c>
      <c r="BJ86" s="332">
        <f t="shared" si="59"/>
        <v>55</v>
      </c>
      <c r="BK86" s="301" t="s">
        <v>4</v>
      </c>
      <c r="BL86" s="302" t="s">
        <v>132</v>
      </c>
      <c r="BM86" s="332">
        <f t="shared" si="71"/>
        <v>45</v>
      </c>
      <c r="BN86" s="301" t="s">
        <v>4</v>
      </c>
      <c r="BO86" s="302" t="s">
        <v>132</v>
      </c>
      <c r="BP86" s="332">
        <f t="shared" si="60"/>
        <v>55</v>
      </c>
      <c r="BQ86" s="301" t="s">
        <v>4</v>
      </c>
      <c r="BR86" s="302" t="s">
        <v>132</v>
      </c>
      <c r="BS86" s="332">
        <v>47</v>
      </c>
      <c r="BT86" s="361" t="s">
        <v>4</v>
      </c>
      <c r="BU86" s="362" t="s">
        <v>132</v>
      </c>
      <c r="BV86" s="332">
        <f t="shared" si="61"/>
        <v>57</v>
      </c>
      <c r="BW86" s="361" t="s">
        <v>4</v>
      </c>
      <c r="BX86" s="362" t="s">
        <v>132</v>
      </c>
      <c r="BY86" s="332">
        <f t="shared" si="72"/>
        <v>47</v>
      </c>
      <c r="BZ86" s="361" t="s">
        <v>4</v>
      </c>
      <c r="CA86" s="362" t="s">
        <v>132</v>
      </c>
      <c r="CB86" s="332">
        <f t="shared" si="62"/>
        <v>57</v>
      </c>
      <c r="CC86" s="361" t="s">
        <v>4</v>
      </c>
      <c r="CD86" s="362" t="s">
        <v>132</v>
      </c>
      <c r="CE86" s="263" t="s">
        <v>4</v>
      </c>
      <c r="CF86" s="263" t="s">
        <v>4</v>
      </c>
      <c r="CG86" s="332">
        <v>41</v>
      </c>
      <c r="CH86" s="301" t="s">
        <v>4</v>
      </c>
      <c r="CI86" s="302" t="s">
        <v>132</v>
      </c>
      <c r="CJ86" s="332">
        <f t="shared" si="63"/>
        <v>51</v>
      </c>
      <c r="CK86" s="301" t="s">
        <v>4</v>
      </c>
      <c r="CL86" s="302" t="s">
        <v>132</v>
      </c>
      <c r="CM86" s="332">
        <f t="shared" si="73"/>
        <v>41</v>
      </c>
      <c r="CN86" s="301" t="s">
        <v>4</v>
      </c>
      <c r="CO86" s="302" t="s">
        <v>132</v>
      </c>
      <c r="CP86" s="332">
        <f t="shared" si="64"/>
        <v>51</v>
      </c>
      <c r="CQ86" s="301" t="s">
        <v>4</v>
      </c>
      <c r="CR86" s="302" t="s">
        <v>132</v>
      </c>
      <c r="CS86" s="332">
        <v>43</v>
      </c>
      <c r="CT86" s="361" t="s">
        <v>4</v>
      </c>
      <c r="CU86" s="362" t="s">
        <v>132</v>
      </c>
      <c r="CV86" s="332">
        <f t="shared" si="65"/>
        <v>53</v>
      </c>
      <c r="CW86" s="361" t="s">
        <v>4</v>
      </c>
      <c r="CX86" s="362" t="s">
        <v>132</v>
      </c>
      <c r="CY86" s="332">
        <f t="shared" si="74"/>
        <v>43</v>
      </c>
      <c r="CZ86" s="361" t="s">
        <v>4</v>
      </c>
      <c r="DA86" s="362" t="s">
        <v>132</v>
      </c>
      <c r="DB86" s="332">
        <f t="shared" si="66"/>
        <v>53</v>
      </c>
      <c r="DC86" s="361" t="s">
        <v>4</v>
      </c>
      <c r="DD86" s="362" t="s">
        <v>132</v>
      </c>
    </row>
    <row r="87" spans="1:108" ht="16.5" thickBot="1" x14ac:dyDescent="0.25">
      <c r="A87" s="567"/>
      <c r="B87" s="257" t="s">
        <v>94</v>
      </c>
      <c r="C87" s="262" t="s">
        <v>78</v>
      </c>
      <c r="D87" s="263" t="s">
        <v>179</v>
      </c>
      <c r="E87" s="263" t="s">
        <v>4</v>
      </c>
      <c r="F87" s="263" t="s">
        <v>4</v>
      </c>
      <c r="G87" s="332">
        <v>41</v>
      </c>
      <c r="H87" s="301" t="s">
        <v>4</v>
      </c>
      <c r="I87" s="302" t="s">
        <v>132</v>
      </c>
      <c r="J87" s="332">
        <f t="shared" si="51"/>
        <v>51</v>
      </c>
      <c r="K87" s="301" t="s">
        <v>4</v>
      </c>
      <c r="L87" s="302" t="s">
        <v>132</v>
      </c>
      <c r="M87" s="332">
        <f t="shared" si="67"/>
        <v>41</v>
      </c>
      <c r="N87" s="301" t="s">
        <v>4</v>
      </c>
      <c r="O87" s="302" t="s">
        <v>132</v>
      </c>
      <c r="P87" s="332">
        <f t="shared" si="52"/>
        <v>51</v>
      </c>
      <c r="Q87" s="301" t="s">
        <v>4</v>
      </c>
      <c r="R87" s="302" t="s">
        <v>132</v>
      </c>
      <c r="S87" s="332">
        <v>43</v>
      </c>
      <c r="T87" s="361">
        <v>10</v>
      </c>
      <c r="U87" s="362" t="s">
        <v>132</v>
      </c>
      <c r="V87" s="332">
        <f>S87+10</f>
        <v>53</v>
      </c>
      <c r="W87" s="361">
        <v>20</v>
      </c>
      <c r="X87" s="362" t="s">
        <v>132</v>
      </c>
      <c r="Y87" s="332">
        <f t="shared" si="68"/>
        <v>43</v>
      </c>
      <c r="Z87" s="361">
        <v>10</v>
      </c>
      <c r="AA87" s="362" t="s">
        <v>132</v>
      </c>
      <c r="AB87" s="332">
        <f>Y87+10</f>
        <v>53</v>
      </c>
      <c r="AC87" s="361">
        <v>20</v>
      </c>
      <c r="AD87" s="362" t="s">
        <v>132</v>
      </c>
      <c r="AE87" s="263" t="s">
        <v>4</v>
      </c>
      <c r="AF87" s="263" t="s">
        <v>4</v>
      </c>
      <c r="AG87" s="332">
        <v>41</v>
      </c>
      <c r="AH87" s="301" t="s">
        <v>4</v>
      </c>
      <c r="AI87" s="302" t="s">
        <v>132</v>
      </c>
      <c r="AJ87" s="332">
        <f t="shared" si="55"/>
        <v>51</v>
      </c>
      <c r="AK87" s="301" t="s">
        <v>4</v>
      </c>
      <c r="AL87" s="302" t="s">
        <v>132</v>
      </c>
      <c r="AM87" s="332">
        <f t="shared" si="69"/>
        <v>41</v>
      </c>
      <c r="AN87" s="301" t="s">
        <v>4</v>
      </c>
      <c r="AO87" s="302" t="s">
        <v>132</v>
      </c>
      <c r="AP87" s="332">
        <f t="shared" si="56"/>
        <v>51</v>
      </c>
      <c r="AQ87" s="301" t="s">
        <v>4</v>
      </c>
      <c r="AR87" s="302" t="s">
        <v>132</v>
      </c>
      <c r="AS87" s="332">
        <v>43</v>
      </c>
      <c r="AT87" s="361">
        <v>10</v>
      </c>
      <c r="AU87" s="362" t="s">
        <v>132</v>
      </c>
      <c r="AV87" s="332">
        <f>AS87+10</f>
        <v>53</v>
      </c>
      <c r="AW87" s="361">
        <v>20</v>
      </c>
      <c r="AX87" s="362" t="s">
        <v>132</v>
      </c>
      <c r="AY87" s="332">
        <f t="shared" si="70"/>
        <v>43</v>
      </c>
      <c r="AZ87" s="361">
        <v>10</v>
      </c>
      <c r="BA87" s="362" t="s">
        <v>132</v>
      </c>
      <c r="BB87" s="332">
        <f>AY87+10</f>
        <v>53</v>
      </c>
      <c r="BC87" s="361">
        <v>20</v>
      </c>
      <c r="BD87" s="362" t="s">
        <v>132</v>
      </c>
      <c r="BE87" s="263" t="s">
        <v>4</v>
      </c>
      <c r="BF87" s="263" t="s">
        <v>4</v>
      </c>
      <c r="BG87" s="332">
        <v>45</v>
      </c>
      <c r="BH87" s="301" t="s">
        <v>4</v>
      </c>
      <c r="BI87" s="302" t="s">
        <v>132</v>
      </c>
      <c r="BJ87" s="332">
        <f t="shared" si="59"/>
        <v>55</v>
      </c>
      <c r="BK87" s="301" t="s">
        <v>4</v>
      </c>
      <c r="BL87" s="302" t="s">
        <v>132</v>
      </c>
      <c r="BM87" s="332">
        <f t="shared" si="71"/>
        <v>45</v>
      </c>
      <c r="BN87" s="301" t="s">
        <v>4</v>
      </c>
      <c r="BO87" s="302" t="s">
        <v>132</v>
      </c>
      <c r="BP87" s="332">
        <f t="shared" si="60"/>
        <v>55</v>
      </c>
      <c r="BQ87" s="301" t="s">
        <v>4</v>
      </c>
      <c r="BR87" s="302" t="s">
        <v>132</v>
      </c>
      <c r="BS87" s="332">
        <v>47</v>
      </c>
      <c r="BT87" s="361">
        <v>10</v>
      </c>
      <c r="BU87" s="362" t="s">
        <v>132</v>
      </c>
      <c r="BV87" s="332">
        <f>BS87+10</f>
        <v>57</v>
      </c>
      <c r="BW87" s="361">
        <v>20</v>
      </c>
      <c r="BX87" s="362" t="s">
        <v>132</v>
      </c>
      <c r="BY87" s="332">
        <f t="shared" si="72"/>
        <v>47</v>
      </c>
      <c r="BZ87" s="361">
        <v>10</v>
      </c>
      <c r="CA87" s="362" t="s">
        <v>132</v>
      </c>
      <c r="CB87" s="332">
        <f>BY87+10</f>
        <v>57</v>
      </c>
      <c r="CC87" s="361">
        <v>20</v>
      </c>
      <c r="CD87" s="362" t="s">
        <v>132</v>
      </c>
      <c r="CE87" s="263" t="s">
        <v>4</v>
      </c>
      <c r="CF87" s="263" t="s">
        <v>4</v>
      </c>
      <c r="CG87" s="332">
        <v>41</v>
      </c>
      <c r="CH87" s="301" t="s">
        <v>4</v>
      </c>
      <c r="CI87" s="302" t="s">
        <v>132</v>
      </c>
      <c r="CJ87" s="332">
        <f t="shared" si="63"/>
        <v>51</v>
      </c>
      <c r="CK87" s="301" t="s">
        <v>4</v>
      </c>
      <c r="CL87" s="302" t="s">
        <v>132</v>
      </c>
      <c r="CM87" s="332">
        <f t="shared" si="73"/>
        <v>41</v>
      </c>
      <c r="CN87" s="301" t="s">
        <v>4</v>
      </c>
      <c r="CO87" s="302" t="s">
        <v>132</v>
      </c>
      <c r="CP87" s="332">
        <f t="shared" si="64"/>
        <v>51</v>
      </c>
      <c r="CQ87" s="301" t="s">
        <v>4</v>
      </c>
      <c r="CR87" s="302" t="s">
        <v>132</v>
      </c>
      <c r="CS87" s="332">
        <v>43</v>
      </c>
      <c r="CT87" s="361">
        <v>10</v>
      </c>
      <c r="CU87" s="362" t="s">
        <v>132</v>
      </c>
      <c r="CV87" s="332">
        <f>CS87+10</f>
        <v>53</v>
      </c>
      <c r="CW87" s="361">
        <v>20</v>
      </c>
      <c r="CX87" s="362" t="s">
        <v>132</v>
      </c>
      <c r="CY87" s="332">
        <f t="shared" si="74"/>
        <v>43</v>
      </c>
      <c r="CZ87" s="361">
        <v>10</v>
      </c>
      <c r="DA87" s="362" t="s">
        <v>132</v>
      </c>
      <c r="DB87" s="332">
        <f>CY87+10</f>
        <v>53</v>
      </c>
      <c r="DC87" s="361">
        <v>20</v>
      </c>
      <c r="DD87" s="362" t="s">
        <v>132</v>
      </c>
    </row>
    <row r="88" spans="1:108" ht="16.5" thickBot="1" x14ac:dyDescent="0.25">
      <c r="A88" s="567"/>
      <c r="B88" s="257" t="s">
        <v>95</v>
      </c>
      <c r="C88" s="360" t="s">
        <v>209</v>
      </c>
      <c r="D88" s="263" t="s">
        <v>201</v>
      </c>
      <c r="E88" s="263" t="s">
        <v>4</v>
      </c>
      <c r="F88" s="263" t="s">
        <v>4</v>
      </c>
      <c r="G88" s="332">
        <v>41</v>
      </c>
      <c r="H88" s="301" t="s">
        <v>4</v>
      </c>
      <c r="I88" s="302" t="s">
        <v>131</v>
      </c>
      <c r="J88" s="332">
        <f t="shared" si="51"/>
        <v>51</v>
      </c>
      <c r="K88" s="301" t="s">
        <v>4</v>
      </c>
      <c r="L88" s="302" t="s">
        <v>131</v>
      </c>
      <c r="M88" s="332">
        <f t="shared" si="67"/>
        <v>41</v>
      </c>
      <c r="N88" s="301" t="s">
        <v>4</v>
      </c>
      <c r="O88" s="302" t="s">
        <v>131</v>
      </c>
      <c r="P88" s="332">
        <f t="shared" si="52"/>
        <v>51</v>
      </c>
      <c r="Q88" s="301" t="s">
        <v>4</v>
      </c>
      <c r="R88" s="302" t="s">
        <v>131</v>
      </c>
      <c r="S88" s="332">
        <v>33</v>
      </c>
      <c r="T88" s="361">
        <v>0.2</v>
      </c>
      <c r="U88" s="362" t="s">
        <v>131</v>
      </c>
      <c r="V88" s="332">
        <f t="shared" ref="V88:V99" si="75">S88</f>
        <v>33</v>
      </c>
      <c r="W88" s="361">
        <v>0.2</v>
      </c>
      <c r="X88" s="362" t="s">
        <v>131</v>
      </c>
      <c r="Y88" s="332">
        <f t="shared" si="68"/>
        <v>33</v>
      </c>
      <c r="Z88" s="361">
        <v>0.2</v>
      </c>
      <c r="AA88" s="362" t="s">
        <v>131</v>
      </c>
      <c r="AB88" s="332">
        <f t="shared" ref="AB88:AB99" si="76">Y88</f>
        <v>33</v>
      </c>
      <c r="AC88" s="361">
        <v>0.2</v>
      </c>
      <c r="AD88" s="362" t="s">
        <v>131</v>
      </c>
      <c r="AE88" s="263" t="s">
        <v>4</v>
      </c>
      <c r="AF88" s="263" t="s">
        <v>4</v>
      </c>
      <c r="AG88" s="332">
        <v>41</v>
      </c>
      <c r="AH88" s="301" t="s">
        <v>4</v>
      </c>
      <c r="AI88" s="302" t="s">
        <v>131</v>
      </c>
      <c r="AJ88" s="332">
        <f t="shared" si="55"/>
        <v>51</v>
      </c>
      <c r="AK88" s="301" t="s">
        <v>4</v>
      </c>
      <c r="AL88" s="302" t="s">
        <v>131</v>
      </c>
      <c r="AM88" s="332">
        <f t="shared" si="69"/>
        <v>41</v>
      </c>
      <c r="AN88" s="301" t="s">
        <v>4</v>
      </c>
      <c r="AO88" s="302" t="s">
        <v>131</v>
      </c>
      <c r="AP88" s="332">
        <f t="shared" si="56"/>
        <v>51</v>
      </c>
      <c r="AQ88" s="301" t="s">
        <v>4</v>
      </c>
      <c r="AR88" s="302" t="s">
        <v>131</v>
      </c>
      <c r="AS88" s="332">
        <v>33</v>
      </c>
      <c r="AT88" s="361">
        <v>0.2</v>
      </c>
      <c r="AU88" s="362" t="s">
        <v>131</v>
      </c>
      <c r="AV88" s="332">
        <f t="shared" ref="AV88:AV99" si="77">AS88</f>
        <v>33</v>
      </c>
      <c r="AW88" s="361">
        <v>0.2</v>
      </c>
      <c r="AX88" s="362" t="s">
        <v>131</v>
      </c>
      <c r="AY88" s="332">
        <f t="shared" si="70"/>
        <v>33</v>
      </c>
      <c r="AZ88" s="361">
        <v>0.2</v>
      </c>
      <c r="BA88" s="362" t="s">
        <v>131</v>
      </c>
      <c r="BB88" s="332">
        <f t="shared" ref="BB88:BB99" si="78">AY88</f>
        <v>33</v>
      </c>
      <c r="BC88" s="361">
        <v>0.2</v>
      </c>
      <c r="BD88" s="362" t="s">
        <v>131</v>
      </c>
      <c r="BE88" s="263" t="s">
        <v>4</v>
      </c>
      <c r="BF88" s="263" t="s">
        <v>4</v>
      </c>
      <c r="BG88" s="332">
        <v>45</v>
      </c>
      <c r="BH88" s="301" t="s">
        <v>4</v>
      </c>
      <c r="BI88" s="302" t="s">
        <v>131</v>
      </c>
      <c r="BJ88" s="332">
        <f t="shared" si="59"/>
        <v>55</v>
      </c>
      <c r="BK88" s="301" t="s">
        <v>4</v>
      </c>
      <c r="BL88" s="302" t="s">
        <v>131</v>
      </c>
      <c r="BM88" s="332">
        <f t="shared" si="71"/>
        <v>45</v>
      </c>
      <c r="BN88" s="301" t="s">
        <v>4</v>
      </c>
      <c r="BO88" s="302" t="s">
        <v>131</v>
      </c>
      <c r="BP88" s="332">
        <f t="shared" si="60"/>
        <v>55</v>
      </c>
      <c r="BQ88" s="301" t="s">
        <v>4</v>
      </c>
      <c r="BR88" s="302" t="s">
        <v>131</v>
      </c>
      <c r="BS88" s="332">
        <v>37</v>
      </c>
      <c r="BT88" s="361">
        <v>0.2</v>
      </c>
      <c r="BU88" s="362" t="s">
        <v>131</v>
      </c>
      <c r="BV88" s="332">
        <f t="shared" ref="BV88:BV99" si="79">BS88</f>
        <v>37</v>
      </c>
      <c r="BW88" s="361">
        <v>0.2</v>
      </c>
      <c r="BX88" s="362" t="s">
        <v>131</v>
      </c>
      <c r="BY88" s="332">
        <f t="shared" si="72"/>
        <v>37</v>
      </c>
      <c r="BZ88" s="361">
        <v>0.2</v>
      </c>
      <c r="CA88" s="362" t="s">
        <v>131</v>
      </c>
      <c r="CB88" s="332">
        <f t="shared" ref="CB88:CB99" si="80">BY88</f>
        <v>37</v>
      </c>
      <c r="CC88" s="361">
        <v>0.2</v>
      </c>
      <c r="CD88" s="362" t="s">
        <v>131</v>
      </c>
      <c r="CE88" s="263" t="s">
        <v>4</v>
      </c>
      <c r="CF88" s="263" t="s">
        <v>4</v>
      </c>
      <c r="CG88" s="332">
        <v>41</v>
      </c>
      <c r="CH88" s="301" t="s">
        <v>4</v>
      </c>
      <c r="CI88" s="302" t="s">
        <v>131</v>
      </c>
      <c r="CJ88" s="332">
        <f t="shared" si="63"/>
        <v>51</v>
      </c>
      <c r="CK88" s="301" t="s">
        <v>4</v>
      </c>
      <c r="CL88" s="302" t="s">
        <v>131</v>
      </c>
      <c r="CM88" s="332">
        <f t="shared" si="73"/>
        <v>41</v>
      </c>
      <c r="CN88" s="301" t="s">
        <v>4</v>
      </c>
      <c r="CO88" s="302" t="s">
        <v>131</v>
      </c>
      <c r="CP88" s="332">
        <f t="shared" si="64"/>
        <v>51</v>
      </c>
      <c r="CQ88" s="301" t="s">
        <v>4</v>
      </c>
      <c r="CR88" s="302" t="s">
        <v>131</v>
      </c>
      <c r="CS88" s="332">
        <v>33</v>
      </c>
      <c r="CT88" s="361">
        <v>0.2</v>
      </c>
      <c r="CU88" s="362" t="s">
        <v>131</v>
      </c>
      <c r="CV88" s="332">
        <f t="shared" ref="CV88:CV99" si="81">CS88</f>
        <v>33</v>
      </c>
      <c r="CW88" s="361">
        <v>0.2</v>
      </c>
      <c r="CX88" s="362" t="s">
        <v>131</v>
      </c>
      <c r="CY88" s="332">
        <f t="shared" si="74"/>
        <v>33</v>
      </c>
      <c r="CZ88" s="361">
        <v>0.2</v>
      </c>
      <c r="DA88" s="362" t="s">
        <v>131</v>
      </c>
      <c r="DB88" s="332">
        <f t="shared" ref="DB88:DB99" si="82">CY88</f>
        <v>33</v>
      </c>
      <c r="DC88" s="361">
        <v>0.2</v>
      </c>
      <c r="DD88" s="362" t="s">
        <v>131</v>
      </c>
    </row>
    <row r="89" spans="1:108" ht="16.5" thickBot="1" x14ac:dyDescent="0.25">
      <c r="A89" s="567"/>
      <c r="B89" s="257" t="s">
        <v>101</v>
      </c>
      <c r="C89" s="262" t="s">
        <v>76</v>
      </c>
      <c r="D89" s="263" t="s">
        <v>179</v>
      </c>
      <c r="E89" s="263" t="s">
        <v>4</v>
      </c>
      <c r="F89" s="263" t="s">
        <v>4</v>
      </c>
      <c r="G89" s="332">
        <v>41</v>
      </c>
      <c r="H89" s="301" t="s">
        <v>4</v>
      </c>
      <c r="I89" s="302" t="s">
        <v>132</v>
      </c>
      <c r="J89" s="332">
        <f t="shared" si="51"/>
        <v>51</v>
      </c>
      <c r="K89" s="301" t="s">
        <v>4</v>
      </c>
      <c r="L89" s="302" t="s">
        <v>132</v>
      </c>
      <c r="M89" s="332">
        <f t="shared" si="67"/>
        <v>41</v>
      </c>
      <c r="N89" s="301" t="s">
        <v>4</v>
      </c>
      <c r="O89" s="302" t="s">
        <v>132</v>
      </c>
      <c r="P89" s="332">
        <f t="shared" si="52"/>
        <v>51</v>
      </c>
      <c r="Q89" s="301" t="s">
        <v>4</v>
      </c>
      <c r="R89" s="302" t="s">
        <v>132</v>
      </c>
      <c r="S89" s="332">
        <v>33</v>
      </c>
      <c r="T89" s="361">
        <v>10</v>
      </c>
      <c r="U89" s="362" t="s">
        <v>132</v>
      </c>
      <c r="V89" s="332">
        <f t="shared" si="75"/>
        <v>33</v>
      </c>
      <c r="W89" s="361">
        <v>10</v>
      </c>
      <c r="X89" s="362" t="s">
        <v>132</v>
      </c>
      <c r="Y89" s="332">
        <f t="shared" si="68"/>
        <v>33</v>
      </c>
      <c r="Z89" s="361">
        <v>10</v>
      </c>
      <c r="AA89" s="362" t="s">
        <v>132</v>
      </c>
      <c r="AB89" s="332">
        <f t="shared" si="76"/>
        <v>33</v>
      </c>
      <c r="AC89" s="361">
        <v>10</v>
      </c>
      <c r="AD89" s="362" t="s">
        <v>132</v>
      </c>
      <c r="AE89" s="263" t="s">
        <v>4</v>
      </c>
      <c r="AF89" s="263" t="s">
        <v>4</v>
      </c>
      <c r="AG89" s="332">
        <v>41</v>
      </c>
      <c r="AH89" s="301" t="s">
        <v>4</v>
      </c>
      <c r="AI89" s="302" t="s">
        <v>132</v>
      </c>
      <c r="AJ89" s="332">
        <f t="shared" si="55"/>
        <v>51</v>
      </c>
      <c r="AK89" s="301" t="s">
        <v>4</v>
      </c>
      <c r="AL89" s="302" t="s">
        <v>132</v>
      </c>
      <c r="AM89" s="332">
        <f t="shared" si="69"/>
        <v>41</v>
      </c>
      <c r="AN89" s="301" t="s">
        <v>4</v>
      </c>
      <c r="AO89" s="302" t="s">
        <v>132</v>
      </c>
      <c r="AP89" s="332">
        <f t="shared" si="56"/>
        <v>51</v>
      </c>
      <c r="AQ89" s="301" t="s">
        <v>4</v>
      </c>
      <c r="AR89" s="302" t="s">
        <v>132</v>
      </c>
      <c r="AS89" s="332">
        <v>33</v>
      </c>
      <c r="AT89" s="361">
        <v>10</v>
      </c>
      <c r="AU89" s="362" t="s">
        <v>132</v>
      </c>
      <c r="AV89" s="332">
        <f t="shared" si="77"/>
        <v>33</v>
      </c>
      <c r="AW89" s="361">
        <v>10</v>
      </c>
      <c r="AX89" s="362" t="s">
        <v>132</v>
      </c>
      <c r="AY89" s="332">
        <f t="shared" si="70"/>
        <v>33</v>
      </c>
      <c r="AZ89" s="361">
        <v>10</v>
      </c>
      <c r="BA89" s="362" t="s">
        <v>132</v>
      </c>
      <c r="BB89" s="332">
        <f t="shared" si="78"/>
        <v>33</v>
      </c>
      <c r="BC89" s="361">
        <v>10</v>
      </c>
      <c r="BD89" s="362" t="s">
        <v>132</v>
      </c>
      <c r="BE89" s="263" t="s">
        <v>4</v>
      </c>
      <c r="BF89" s="263" t="s">
        <v>4</v>
      </c>
      <c r="BG89" s="332">
        <v>45</v>
      </c>
      <c r="BH89" s="301" t="s">
        <v>4</v>
      </c>
      <c r="BI89" s="302" t="s">
        <v>132</v>
      </c>
      <c r="BJ89" s="332">
        <f t="shared" si="59"/>
        <v>55</v>
      </c>
      <c r="BK89" s="301" t="s">
        <v>4</v>
      </c>
      <c r="BL89" s="302" t="s">
        <v>132</v>
      </c>
      <c r="BM89" s="332">
        <f t="shared" si="71"/>
        <v>45</v>
      </c>
      <c r="BN89" s="301" t="s">
        <v>4</v>
      </c>
      <c r="BO89" s="302" t="s">
        <v>132</v>
      </c>
      <c r="BP89" s="332">
        <f t="shared" si="60"/>
        <v>55</v>
      </c>
      <c r="BQ89" s="301" t="s">
        <v>4</v>
      </c>
      <c r="BR89" s="302" t="s">
        <v>132</v>
      </c>
      <c r="BS89" s="332">
        <v>37</v>
      </c>
      <c r="BT89" s="361">
        <v>10</v>
      </c>
      <c r="BU89" s="362" t="s">
        <v>132</v>
      </c>
      <c r="BV89" s="332">
        <f t="shared" si="79"/>
        <v>37</v>
      </c>
      <c r="BW89" s="361">
        <v>10</v>
      </c>
      <c r="BX89" s="362" t="s">
        <v>132</v>
      </c>
      <c r="BY89" s="332">
        <f t="shared" si="72"/>
        <v>37</v>
      </c>
      <c r="BZ89" s="361">
        <v>10</v>
      </c>
      <c r="CA89" s="362" t="s">
        <v>132</v>
      </c>
      <c r="CB89" s="332">
        <f t="shared" si="80"/>
        <v>37</v>
      </c>
      <c r="CC89" s="361">
        <v>10</v>
      </c>
      <c r="CD89" s="362" t="s">
        <v>132</v>
      </c>
      <c r="CE89" s="263" t="s">
        <v>4</v>
      </c>
      <c r="CF89" s="263" t="s">
        <v>4</v>
      </c>
      <c r="CG89" s="332">
        <v>41</v>
      </c>
      <c r="CH89" s="301" t="s">
        <v>4</v>
      </c>
      <c r="CI89" s="302" t="s">
        <v>132</v>
      </c>
      <c r="CJ89" s="332">
        <f t="shared" si="63"/>
        <v>51</v>
      </c>
      <c r="CK89" s="301" t="s">
        <v>4</v>
      </c>
      <c r="CL89" s="302" t="s">
        <v>132</v>
      </c>
      <c r="CM89" s="332">
        <f t="shared" si="73"/>
        <v>41</v>
      </c>
      <c r="CN89" s="301" t="s">
        <v>4</v>
      </c>
      <c r="CO89" s="302" t="s">
        <v>132</v>
      </c>
      <c r="CP89" s="332">
        <f t="shared" si="64"/>
        <v>51</v>
      </c>
      <c r="CQ89" s="301" t="s">
        <v>4</v>
      </c>
      <c r="CR89" s="302" t="s">
        <v>132</v>
      </c>
      <c r="CS89" s="332">
        <v>33</v>
      </c>
      <c r="CT89" s="361">
        <v>10</v>
      </c>
      <c r="CU89" s="362" t="s">
        <v>132</v>
      </c>
      <c r="CV89" s="332">
        <f t="shared" si="81"/>
        <v>33</v>
      </c>
      <c r="CW89" s="361">
        <v>10</v>
      </c>
      <c r="CX89" s="362" t="s">
        <v>132</v>
      </c>
      <c r="CY89" s="332">
        <f t="shared" si="74"/>
        <v>33</v>
      </c>
      <c r="CZ89" s="361">
        <v>10</v>
      </c>
      <c r="DA89" s="362" t="s">
        <v>132</v>
      </c>
      <c r="DB89" s="332">
        <f t="shared" si="82"/>
        <v>33</v>
      </c>
      <c r="DC89" s="361">
        <v>10</v>
      </c>
      <c r="DD89" s="362" t="s">
        <v>132</v>
      </c>
    </row>
    <row r="90" spans="1:108" ht="16.5" thickBot="1" x14ac:dyDescent="0.25">
      <c r="A90" s="567"/>
      <c r="B90" s="257" t="s">
        <v>102</v>
      </c>
      <c r="C90" s="360" t="s">
        <v>210</v>
      </c>
      <c r="D90" s="263" t="s">
        <v>201</v>
      </c>
      <c r="E90" s="263" t="s">
        <v>4</v>
      </c>
      <c r="F90" s="263" t="s">
        <v>4</v>
      </c>
      <c r="G90" s="332">
        <v>41</v>
      </c>
      <c r="H90" s="301" t="s">
        <v>4</v>
      </c>
      <c r="I90" s="302" t="s">
        <v>131</v>
      </c>
      <c r="J90" s="332">
        <f t="shared" si="51"/>
        <v>51</v>
      </c>
      <c r="K90" s="301" t="s">
        <v>4</v>
      </c>
      <c r="L90" s="302" t="s">
        <v>131</v>
      </c>
      <c r="M90" s="332">
        <f t="shared" si="67"/>
        <v>41</v>
      </c>
      <c r="N90" s="301" t="s">
        <v>4</v>
      </c>
      <c r="O90" s="302" t="s">
        <v>131</v>
      </c>
      <c r="P90" s="332">
        <f t="shared" si="52"/>
        <v>51</v>
      </c>
      <c r="Q90" s="301" t="s">
        <v>4</v>
      </c>
      <c r="R90" s="302" t="s">
        <v>131</v>
      </c>
      <c r="S90" s="332">
        <v>23</v>
      </c>
      <c r="T90" s="363">
        <v>2.2000000000000002</v>
      </c>
      <c r="U90" s="362" t="s">
        <v>131</v>
      </c>
      <c r="V90" s="332">
        <f t="shared" si="75"/>
        <v>23</v>
      </c>
      <c r="W90" s="363">
        <v>2.2000000000000002</v>
      </c>
      <c r="X90" s="362" t="s">
        <v>131</v>
      </c>
      <c r="Y90" s="332">
        <f t="shared" si="68"/>
        <v>23</v>
      </c>
      <c r="Z90" s="363">
        <v>2.2000000000000002</v>
      </c>
      <c r="AA90" s="362" t="s">
        <v>131</v>
      </c>
      <c r="AB90" s="332">
        <f t="shared" si="76"/>
        <v>23</v>
      </c>
      <c r="AC90" s="363">
        <v>2.2000000000000002</v>
      </c>
      <c r="AD90" s="362" t="s">
        <v>131</v>
      </c>
      <c r="AE90" s="263" t="s">
        <v>4</v>
      </c>
      <c r="AF90" s="263" t="s">
        <v>4</v>
      </c>
      <c r="AG90" s="332">
        <v>41</v>
      </c>
      <c r="AH90" s="301" t="s">
        <v>4</v>
      </c>
      <c r="AI90" s="302" t="s">
        <v>131</v>
      </c>
      <c r="AJ90" s="332">
        <f t="shared" si="55"/>
        <v>51</v>
      </c>
      <c r="AK90" s="301" t="s">
        <v>4</v>
      </c>
      <c r="AL90" s="302" t="s">
        <v>131</v>
      </c>
      <c r="AM90" s="332">
        <f t="shared" si="69"/>
        <v>41</v>
      </c>
      <c r="AN90" s="301" t="s">
        <v>4</v>
      </c>
      <c r="AO90" s="302" t="s">
        <v>131</v>
      </c>
      <c r="AP90" s="332">
        <f t="shared" si="56"/>
        <v>51</v>
      </c>
      <c r="AQ90" s="301" t="s">
        <v>4</v>
      </c>
      <c r="AR90" s="302" t="s">
        <v>131</v>
      </c>
      <c r="AS90" s="332">
        <v>23</v>
      </c>
      <c r="AT90" s="363">
        <v>2.2000000000000002</v>
      </c>
      <c r="AU90" s="362" t="s">
        <v>131</v>
      </c>
      <c r="AV90" s="332">
        <f t="shared" si="77"/>
        <v>23</v>
      </c>
      <c r="AW90" s="363">
        <v>2.2000000000000002</v>
      </c>
      <c r="AX90" s="362" t="s">
        <v>131</v>
      </c>
      <c r="AY90" s="332">
        <f t="shared" si="70"/>
        <v>23</v>
      </c>
      <c r="AZ90" s="363">
        <v>2.2000000000000002</v>
      </c>
      <c r="BA90" s="362" t="s">
        <v>131</v>
      </c>
      <c r="BB90" s="332">
        <f t="shared" si="78"/>
        <v>23</v>
      </c>
      <c r="BC90" s="363">
        <v>2.2000000000000002</v>
      </c>
      <c r="BD90" s="362" t="s">
        <v>131</v>
      </c>
      <c r="BE90" s="263" t="s">
        <v>4</v>
      </c>
      <c r="BF90" s="263" t="s">
        <v>4</v>
      </c>
      <c r="BG90" s="332">
        <v>45</v>
      </c>
      <c r="BH90" s="301" t="s">
        <v>4</v>
      </c>
      <c r="BI90" s="302" t="s">
        <v>131</v>
      </c>
      <c r="BJ90" s="332">
        <f t="shared" si="59"/>
        <v>55</v>
      </c>
      <c r="BK90" s="301" t="s">
        <v>4</v>
      </c>
      <c r="BL90" s="302" t="s">
        <v>131</v>
      </c>
      <c r="BM90" s="332">
        <f t="shared" si="71"/>
        <v>45</v>
      </c>
      <c r="BN90" s="301" t="s">
        <v>4</v>
      </c>
      <c r="BO90" s="302" t="s">
        <v>131</v>
      </c>
      <c r="BP90" s="332">
        <f t="shared" si="60"/>
        <v>55</v>
      </c>
      <c r="BQ90" s="301" t="s">
        <v>4</v>
      </c>
      <c r="BR90" s="302" t="s">
        <v>131</v>
      </c>
      <c r="BS90" s="332">
        <v>27</v>
      </c>
      <c r="BT90" s="363">
        <v>2.2000000000000002</v>
      </c>
      <c r="BU90" s="362" t="s">
        <v>131</v>
      </c>
      <c r="BV90" s="332">
        <f t="shared" si="79"/>
        <v>27</v>
      </c>
      <c r="BW90" s="363">
        <v>2.2000000000000002</v>
      </c>
      <c r="BX90" s="362" t="s">
        <v>131</v>
      </c>
      <c r="BY90" s="332">
        <f t="shared" si="72"/>
        <v>27</v>
      </c>
      <c r="BZ90" s="363">
        <v>2.2000000000000002</v>
      </c>
      <c r="CA90" s="362" t="s">
        <v>131</v>
      </c>
      <c r="CB90" s="332">
        <f t="shared" si="80"/>
        <v>27</v>
      </c>
      <c r="CC90" s="363">
        <v>2.2000000000000002</v>
      </c>
      <c r="CD90" s="362" t="s">
        <v>131</v>
      </c>
      <c r="CE90" s="263" t="s">
        <v>4</v>
      </c>
      <c r="CF90" s="263" t="s">
        <v>4</v>
      </c>
      <c r="CG90" s="332">
        <v>41</v>
      </c>
      <c r="CH90" s="301" t="s">
        <v>4</v>
      </c>
      <c r="CI90" s="302" t="s">
        <v>131</v>
      </c>
      <c r="CJ90" s="332">
        <f t="shared" si="63"/>
        <v>51</v>
      </c>
      <c r="CK90" s="301" t="s">
        <v>4</v>
      </c>
      <c r="CL90" s="302" t="s">
        <v>131</v>
      </c>
      <c r="CM90" s="332">
        <f t="shared" si="73"/>
        <v>41</v>
      </c>
      <c r="CN90" s="301" t="s">
        <v>4</v>
      </c>
      <c r="CO90" s="302" t="s">
        <v>131</v>
      </c>
      <c r="CP90" s="332">
        <f t="shared" si="64"/>
        <v>51</v>
      </c>
      <c r="CQ90" s="301" t="s">
        <v>4</v>
      </c>
      <c r="CR90" s="302" t="s">
        <v>131</v>
      </c>
      <c r="CS90" s="332">
        <v>23</v>
      </c>
      <c r="CT90" s="363">
        <v>2.2000000000000002</v>
      </c>
      <c r="CU90" s="362" t="s">
        <v>131</v>
      </c>
      <c r="CV90" s="332">
        <f t="shared" si="81"/>
        <v>23</v>
      </c>
      <c r="CW90" s="363">
        <v>2.2000000000000002</v>
      </c>
      <c r="CX90" s="362" t="s">
        <v>131</v>
      </c>
      <c r="CY90" s="332">
        <f t="shared" si="74"/>
        <v>23</v>
      </c>
      <c r="CZ90" s="363">
        <v>2.2000000000000002</v>
      </c>
      <c r="DA90" s="362" t="s">
        <v>131</v>
      </c>
      <c r="DB90" s="332">
        <f t="shared" si="82"/>
        <v>23</v>
      </c>
      <c r="DC90" s="363">
        <v>2.2000000000000002</v>
      </c>
      <c r="DD90" s="362" t="s">
        <v>131</v>
      </c>
    </row>
    <row r="91" spans="1:108" ht="16.5" thickBot="1" x14ac:dyDescent="0.25">
      <c r="A91" s="567"/>
      <c r="B91" s="257" t="s">
        <v>103</v>
      </c>
      <c r="C91" s="262" t="s">
        <v>192</v>
      </c>
      <c r="D91" s="263" t="s">
        <v>179</v>
      </c>
      <c r="E91" s="263" t="s">
        <v>4</v>
      </c>
      <c r="F91" s="263" t="s">
        <v>4</v>
      </c>
      <c r="G91" s="332">
        <v>41</v>
      </c>
      <c r="H91" s="301" t="s">
        <v>4</v>
      </c>
      <c r="I91" s="302" t="s">
        <v>130</v>
      </c>
      <c r="J91" s="332">
        <f t="shared" si="51"/>
        <v>51</v>
      </c>
      <c r="K91" s="301" t="s">
        <v>4</v>
      </c>
      <c r="L91" s="302" t="s">
        <v>130</v>
      </c>
      <c r="M91" s="332">
        <f t="shared" si="67"/>
        <v>41</v>
      </c>
      <c r="N91" s="301" t="s">
        <v>4</v>
      </c>
      <c r="O91" s="302" t="s">
        <v>130</v>
      </c>
      <c r="P91" s="332">
        <f t="shared" si="52"/>
        <v>51</v>
      </c>
      <c r="Q91" s="301" t="s">
        <v>4</v>
      </c>
      <c r="R91" s="302" t="s">
        <v>130</v>
      </c>
      <c r="S91" s="332">
        <v>22</v>
      </c>
      <c r="T91" s="361">
        <v>60</v>
      </c>
      <c r="U91" s="362" t="s">
        <v>130</v>
      </c>
      <c r="V91" s="332">
        <f t="shared" si="75"/>
        <v>22</v>
      </c>
      <c r="W91" s="361">
        <v>60</v>
      </c>
      <c r="X91" s="362" t="s">
        <v>130</v>
      </c>
      <c r="Y91" s="332">
        <f t="shared" si="68"/>
        <v>22</v>
      </c>
      <c r="Z91" s="361">
        <v>60</v>
      </c>
      <c r="AA91" s="362" t="s">
        <v>130</v>
      </c>
      <c r="AB91" s="332">
        <f t="shared" si="76"/>
        <v>22</v>
      </c>
      <c r="AC91" s="361">
        <v>60</v>
      </c>
      <c r="AD91" s="362" t="s">
        <v>130</v>
      </c>
      <c r="AE91" s="263" t="s">
        <v>4</v>
      </c>
      <c r="AF91" s="263" t="s">
        <v>4</v>
      </c>
      <c r="AG91" s="332">
        <v>41</v>
      </c>
      <c r="AH91" s="301" t="s">
        <v>4</v>
      </c>
      <c r="AI91" s="302" t="s">
        <v>130</v>
      </c>
      <c r="AJ91" s="332">
        <f t="shared" si="55"/>
        <v>51</v>
      </c>
      <c r="AK91" s="301" t="s">
        <v>4</v>
      </c>
      <c r="AL91" s="302" t="s">
        <v>130</v>
      </c>
      <c r="AM91" s="332">
        <f t="shared" si="69"/>
        <v>41</v>
      </c>
      <c r="AN91" s="301" t="s">
        <v>4</v>
      </c>
      <c r="AO91" s="302" t="s">
        <v>130</v>
      </c>
      <c r="AP91" s="332">
        <f t="shared" si="56"/>
        <v>51</v>
      </c>
      <c r="AQ91" s="301" t="s">
        <v>4</v>
      </c>
      <c r="AR91" s="302" t="s">
        <v>130</v>
      </c>
      <c r="AS91" s="332">
        <v>22</v>
      </c>
      <c r="AT91" s="361">
        <v>60</v>
      </c>
      <c r="AU91" s="362" t="s">
        <v>130</v>
      </c>
      <c r="AV91" s="332">
        <f t="shared" si="77"/>
        <v>22</v>
      </c>
      <c r="AW91" s="361">
        <v>60</v>
      </c>
      <c r="AX91" s="362" t="s">
        <v>130</v>
      </c>
      <c r="AY91" s="332">
        <f t="shared" si="70"/>
        <v>22</v>
      </c>
      <c r="AZ91" s="361">
        <v>60</v>
      </c>
      <c r="BA91" s="362" t="s">
        <v>130</v>
      </c>
      <c r="BB91" s="332">
        <f t="shared" si="78"/>
        <v>22</v>
      </c>
      <c r="BC91" s="361">
        <v>60</v>
      </c>
      <c r="BD91" s="362" t="s">
        <v>130</v>
      </c>
      <c r="BE91" s="263" t="s">
        <v>4</v>
      </c>
      <c r="BF91" s="263" t="s">
        <v>4</v>
      </c>
      <c r="BG91" s="332">
        <v>45</v>
      </c>
      <c r="BH91" s="301" t="s">
        <v>4</v>
      </c>
      <c r="BI91" s="302" t="s">
        <v>130</v>
      </c>
      <c r="BJ91" s="332">
        <f t="shared" si="59"/>
        <v>55</v>
      </c>
      <c r="BK91" s="301" t="s">
        <v>4</v>
      </c>
      <c r="BL91" s="302" t="s">
        <v>130</v>
      </c>
      <c r="BM91" s="332">
        <f t="shared" si="71"/>
        <v>45</v>
      </c>
      <c r="BN91" s="301" t="s">
        <v>4</v>
      </c>
      <c r="BO91" s="302" t="s">
        <v>130</v>
      </c>
      <c r="BP91" s="332">
        <f t="shared" si="60"/>
        <v>55</v>
      </c>
      <c r="BQ91" s="301" t="s">
        <v>4</v>
      </c>
      <c r="BR91" s="302" t="s">
        <v>130</v>
      </c>
      <c r="BS91" s="332">
        <v>26</v>
      </c>
      <c r="BT91" s="361">
        <v>60</v>
      </c>
      <c r="BU91" s="362" t="s">
        <v>130</v>
      </c>
      <c r="BV91" s="332">
        <f t="shared" si="79"/>
        <v>26</v>
      </c>
      <c r="BW91" s="361">
        <v>60</v>
      </c>
      <c r="BX91" s="362" t="s">
        <v>130</v>
      </c>
      <c r="BY91" s="332">
        <f t="shared" si="72"/>
        <v>26</v>
      </c>
      <c r="BZ91" s="361">
        <v>60</v>
      </c>
      <c r="CA91" s="362" t="s">
        <v>130</v>
      </c>
      <c r="CB91" s="332">
        <f t="shared" si="80"/>
        <v>26</v>
      </c>
      <c r="CC91" s="361">
        <v>60</v>
      </c>
      <c r="CD91" s="362" t="s">
        <v>130</v>
      </c>
      <c r="CE91" s="263" t="s">
        <v>4</v>
      </c>
      <c r="CF91" s="263" t="s">
        <v>4</v>
      </c>
      <c r="CG91" s="332">
        <v>41</v>
      </c>
      <c r="CH91" s="301" t="s">
        <v>4</v>
      </c>
      <c r="CI91" s="302" t="s">
        <v>130</v>
      </c>
      <c r="CJ91" s="332">
        <f t="shared" si="63"/>
        <v>51</v>
      </c>
      <c r="CK91" s="301" t="s">
        <v>4</v>
      </c>
      <c r="CL91" s="302" t="s">
        <v>130</v>
      </c>
      <c r="CM91" s="332">
        <f t="shared" si="73"/>
        <v>41</v>
      </c>
      <c r="CN91" s="301" t="s">
        <v>4</v>
      </c>
      <c r="CO91" s="302" t="s">
        <v>130</v>
      </c>
      <c r="CP91" s="332">
        <f t="shared" si="64"/>
        <v>51</v>
      </c>
      <c r="CQ91" s="301" t="s">
        <v>4</v>
      </c>
      <c r="CR91" s="302" t="s">
        <v>130</v>
      </c>
      <c r="CS91" s="332">
        <v>22</v>
      </c>
      <c r="CT91" s="361">
        <v>60</v>
      </c>
      <c r="CU91" s="362" t="s">
        <v>130</v>
      </c>
      <c r="CV91" s="332">
        <f t="shared" si="81"/>
        <v>22</v>
      </c>
      <c r="CW91" s="361">
        <v>60</v>
      </c>
      <c r="CX91" s="362" t="s">
        <v>130</v>
      </c>
      <c r="CY91" s="332">
        <f t="shared" si="74"/>
        <v>22</v>
      </c>
      <c r="CZ91" s="361">
        <v>60</v>
      </c>
      <c r="DA91" s="362" t="s">
        <v>130</v>
      </c>
      <c r="DB91" s="332">
        <f t="shared" si="82"/>
        <v>22</v>
      </c>
      <c r="DC91" s="361">
        <v>60</v>
      </c>
      <c r="DD91" s="362" t="s">
        <v>130</v>
      </c>
    </row>
    <row r="92" spans="1:108" ht="16.5" thickBot="1" x14ac:dyDescent="0.25">
      <c r="A92" s="568"/>
      <c r="B92" s="257" t="s">
        <v>104</v>
      </c>
      <c r="C92" s="262" t="s">
        <v>206</v>
      </c>
      <c r="D92" s="263" t="s">
        <v>179</v>
      </c>
      <c r="E92" s="263" t="s">
        <v>4</v>
      </c>
      <c r="F92" s="263" t="s">
        <v>4</v>
      </c>
      <c r="G92" s="364">
        <v>41</v>
      </c>
      <c r="H92" s="269" t="s">
        <v>4</v>
      </c>
      <c r="I92" s="266" t="s">
        <v>130</v>
      </c>
      <c r="J92" s="364">
        <f t="shared" si="51"/>
        <v>51</v>
      </c>
      <c r="K92" s="269" t="s">
        <v>4</v>
      </c>
      <c r="L92" s="266" t="s">
        <v>130</v>
      </c>
      <c r="M92" s="364">
        <f t="shared" si="67"/>
        <v>41</v>
      </c>
      <c r="N92" s="269" t="s">
        <v>4</v>
      </c>
      <c r="O92" s="266" t="s">
        <v>130</v>
      </c>
      <c r="P92" s="364">
        <f t="shared" si="52"/>
        <v>51</v>
      </c>
      <c r="Q92" s="269" t="s">
        <v>4</v>
      </c>
      <c r="R92" s="266" t="s">
        <v>130</v>
      </c>
      <c r="S92" s="364">
        <v>22</v>
      </c>
      <c r="T92" s="365">
        <v>30</v>
      </c>
      <c r="U92" s="366" t="s">
        <v>130</v>
      </c>
      <c r="V92" s="364">
        <f t="shared" si="75"/>
        <v>22</v>
      </c>
      <c r="W92" s="365">
        <v>30</v>
      </c>
      <c r="X92" s="366" t="s">
        <v>130</v>
      </c>
      <c r="Y92" s="364">
        <f t="shared" si="68"/>
        <v>22</v>
      </c>
      <c r="Z92" s="365">
        <v>30</v>
      </c>
      <c r="AA92" s="366" t="s">
        <v>130</v>
      </c>
      <c r="AB92" s="364">
        <f t="shared" si="76"/>
        <v>22</v>
      </c>
      <c r="AC92" s="365">
        <v>30</v>
      </c>
      <c r="AD92" s="366" t="s">
        <v>130</v>
      </c>
      <c r="AE92" s="263" t="s">
        <v>4</v>
      </c>
      <c r="AF92" s="263" t="s">
        <v>4</v>
      </c>
      <c r="AG92" s="364">
        <v>41</v>
      </c>
      <c r="AH92" s="269" t="s">
        <v>4</v>
      </c>
      <c r="AI92" s="266" t="s">
        <v>130</v>
      </c>
      <c r="AJ92" s="364">
        <f t="shared" si="55"/>
        <v>51</v>
      </c>
      <c r="AK92" s="269" t="s">
        <v>4</v>
      </c>
      <c r="AL92" s="266" t="s">
        <v>130</v>
      </c>
      <c r="AM92" s="364">
        <f t="shared" si="69"/>
        <v>41</v>
      </c>
      <c r="AN92" s="269" t="s">
        <v>4</v>
      </c>
      <c r="AO92" s="266" t="s">
        <v>130</v>
      </c>
      <c r="AP92" s="364">
        <f t="shared" si="56"/>
        <v>51</v>
      </c>
      <c r="AQ92" s="269" t="s">
        <v>4</v>
      </c>
      <c r="AR92" s="266" t="s">
        <v>130</v>
      </c>
      <c r="AS92" s="364">
        <v>22</v>
      </c>
      <c r="AT92" s="365">
        <v>30</v>
      </c>
      <c r="AU92" s="366" t="s">
        <v>130</v>
      </c>
      <c r="AV92" s="364">
        <f t="shared" si="77"/>
        <v>22</v>
      </c>
      <c r="AW92" s="365">
        <v>30</v>
      </c>
      <c r="AX92" s="366" t="s">
        <v>130</v>
      </c>
      <c r="AY92" s="364">
        <f t="shared" si="70"/>
        <v>22</v>
      </c>
      <c r="AZ92" s="365">
        <v>30</v>
      </c>
      <c r="BA92" s="366" t="s">
        <v>130</v>
      </c>
      <c r="BB92" s="364">
        <f t="shared" si="78"/>
        <v>22</v>
      </c>
      <c r="BC92" s="365">
        <v>30</v>
      </c>
      <c r="BD92" s="366" t="s">
        <v>130</v>
      </c>
      <c r="BE92" s="263" t="s">
        <v>4</v>
      </c>
      <c r="BF92" s="263" t="s">
        <v>4</v>
      </c>
      <c r="BG92" s="364">
        <v>45</v>
      </c>
      <c r="BH92" s="269" t="s">
        <v>4</v>
      </c>
      <c r="BI92" s="266" t="s">
        <v>130</v>
      </c>
      <c r="BJ92" s="364">
        <f t="shared" si="59"/>
        <v>55</v>
      </c>
      <c r="BK92" s="269" t="s">
        <v>4</v>
      </c>
      <c r="BL92" s="266" t="s">
        <v>130</v>
      </c>
      <c r="BM92" s="364">
        <f t="shared" si="71"/>
        <v>45</v>
      </c>
      <c r="BN92" s="269" t="s">
        <v>4</v>
      </c>
      <c r="BO92" s="266" t="s">
        <v>130</v>
      </c>
      <c r="BP92" s="364">
        <f t="shared" si="60"/>
        <v>55</v>
      </c>
      <c r="BQ92" s="269" t="s">
        <v>4</v>
      </c>
      <c r="BR92" s="266" t="s">
        <v>130</v>
      </c>
      <c r="BS92" s="364">
        <v>26</v>
      </c>
      <c r="BT92" s="365">
        <v>30</v>
      </c>
      <c r="BU92" s="366" t="s">
        <v>130</v>
      </c>
      <c r="BV92" s="364">
        <f t="shared" si="79"/>
        <v>26</v>
      </c>
      <c r="BW92" s="365">
        <v>30</v>
      </c>
      <c r="BX92" s="366" t="s">
        <v>130</v>
      </c>
      <c r="BY92" s="364">
        <f t="shared" si="72"/>
        <v>26</v>
      </c>
      <c r="BZ92" s="365">
        <v>30</v>
      </c>
      <c r="CA92" s="366" t="s">
        <v>130</v>
      </c>
      <c r="CB92" s="364">
        <f t="shared" si="80"/>
        <v>26</v>
      </c>
      <c r="CC92" s="365">
        <v>30</v>
      </c>
      <c r="CD92" s="366" t="s">
        <v>130</v>
      </c>
      <c r="CE92" s="263" t="s">
        <v>4</v>
      </c>
      <c r="CF92" s="263" t="s">
        <v>4</v>
      </c>
      <c r="CG92" s="364">
        <v>41</v>
      </c>
      <c r="CH92" s="269" t="s">
        <v>4</v>
      </c>
      <c r="CI92" s="266" t="s">
        <v>130</v>
      </c>
      <c r="CJ92" s="364">
        <f t="shared" si="63"/>
        <v>51</v>
      </c>
      <c r="CK92" s="269" t="s">
        <v>4</v>
      </c>
      <c r="CL92" s="266" t="s">
        <v>130</v>
      </c>
      <c r="CM92" s="364">
        <f t="shared" si="73"/>
        <v>41</v>
      </c>
      <c r="CN92" s="269" t="s">
        <v>4</v>
      </c>
      <c r="CO92" s="266" t="s">
        <v>130</v>
      </c>
      <c r="CP92" s="364">
        <f t="shared" si="64"/>
        <v>51</v>
      </c>
      <c r="CQ92" s="269" t="s">
        <v>4</v>
      </c>
      <c r="CR92" s="266" t="s">
        <v>130</v>
      </c>
      <c r="CS92" s="364">
        <v>22</v>
      </c>
      <c r="CT92" s="365">
        <v>30</v>
      </c>
      <c r="CU92" s="366" t="s">
        <v>130</v>
      </c>
      <c r="CV92" s="364">
        <f t="shared" si="81"/>
        <v>22</v>
      </c>
      <c r="CW92" s="365">
        <v>30</v>
      </c>
      <c r="CX92" s="366" t="s">
        <v>130</v>
      </c>
      <c r="CY92" s="364">
        <f t="shared" si="74"/>
        <v>22</v>
      </c>
      <c r="CZ92" s="365">
        <v>30</v>
      </c>
      <c r="DA92" s="366" t="s">
        <v>130</v>
      </c>
      <c r="DB92" s="364">
        <f t="shared" si="82"/>
        <v>22</v>
      </c>
      <c r="DC92" s="365">
        <v>30</v>
      </c>
      <c r="DD92" s="366" t="s">
        <v>130</v>
      </c>
    </row>
    <row r="93" spans="1:108" ht="16.5" thickBot="1" x14ac:dyDescent="0.25">
      <c r="A93" s="566" t="s">
        <v>84</v>
      </c>
      <c r="B93" s="257" t="s">
        <v>105</v>
      </c>
      <c r="C93" s="258" t="s">
        <v>146</v>
      </c>
      <c r="D93" s="293" t="s">
        <v>179</v>
      </c>
      <c r="E93" s="293" t="s">
        <v>4</v>
      </c>
      <c r="F93" s="293" t="s">
        <v>4</v>
      </c>
      <c r="G93" s="367">
        <v>41</v>
      </c>
      <c r="H93" s="368">
        <v>10</v>
      </c>
      <c r="I93" s="369" t="s">
        <v>132</v>
      </c>
      <c r="J93" s="367">
        <f>G93+10</f>
        <v>51</v>
      </c>
      <c r="K93" s="307">
        <v>20</v>
      </c>
      <c r="L93" s="319" t="s">
        <v>132</v>
      </c>
      <c r="M93" s="367">
        <f t="shared" si="67"/>
        <v>41</v>
      </c>
      <c r="N93" s="368">
        <v>10</v>
      </c>
      <c r="O93" s="369" t="s">
        <v>132</v>
      </c>
      <c r="P93" s="367">
        <f>M93+10</f>
        <v>51</v>
      </c>
      <c r="Q93" s="307">
        <v>20</v>
      </c>
      <c r="R93" s="319" t="s">
        <v>132</v>
      </c>
      <c r="S93" s="367">
        <v>21</v>
      </c>
      <c r="T93" s="361" t="s">
        <v>4</v>
      </c>
      <c r="U93" s="366" t="s">
        <v>132</v>
      </c>
      <c r="V93" s="367">
        <f t="shared" si="75"/>
        <v>21</v>
      </c>
      <c r="W93" s="361" t="s">
        <v>4</v>
      </c>
      <c r="X93" s="366" t="s">
        <v>132</v>
      </c>
      <c r="Y93" s="367">
        <f t="shared" si="68"/>
        <v>21</v>
      </c>
      <c r="Z93" s="361" t="s">
        <v>4</v>
      </c>
      <c r="AA93" s="366" t="s">
        <v>132</v>
      </c>
      <c r="AB93" s="367">
        <f t="shared" si="76"/>
        <v>21</v>
      </c>
      <c r="AC93" s="361" t="s">
        <v>4</v>
      </c>
      <c r="AD93" s="366" t="s">
        <v>132</v>
      </c>
      <c r="AE93" s="293" t="s">
        <v>4</v>
      </c>
      <c r="AF93" s="293" t="s">
        <v>4</v>
      </c>
      <c r="AG93" s="367">
        <v>41</v>
      </c>
      <c r="AH93" s="368">
        <v>10</v>
      </c>
      <c r="AI93" s="369" t="s">
        <v>132</v>
      </c>
      <c r="AJ93" s="367">
        <f>AG93+10</f>
        <v>51</v>
      </c>
      <c r="AK93" s="307">
        <v>20</v>
      </c>
      <c r="AL93" s="319" t="s">
        <v>132</v>
      </c>
      <c r="AM93" s="367">
        <f t="shared" si="69"/>
        <v>41</v>
      </c>
      <c r="AN93" s="368">
        <v>10</v>
      </c>
      <c r="AO93" s="369" t="s">
        <v>132</v>
      </c>
      <c r="AP93" s="367">
        <f>AM93+10</f>
        <v>51</v>
      </c>
      <c r="AQ93" s="307">
        <v>20</v>
      </c>
      <c r="AR93" s="319" t="s">
        <v>132</v>
      </c>
      <c r="AS93" s="367">
        <v>21</v>
      </c>
      <c r="AT93" s="361" t="s">
        <v>4</v>
      </c>
      <c r="AU93" s="366" t="s">
        <v>132</v>
      </c>
      <c r="AV93" s="367">
        <f t="shared" si="77"/>
        <v>21</v>
      </c>
      <c r="AW93" s="361" t="s">
        <v>4</v>
      </c>
      <c r="AX93" s="366" t="s">
        <v>132</v>
      </c>
      <c r="AY93" s="367">
        <f t="shared" si="70"/>
        <v>21</v>
      </c>
      <c r="AZ93" s="361" t="s">
        <v>4</v>
      </c>
      <c r="BA93" s="366" t="s">
        <v>132</v>
      </c>
      <c r="BB93" s="367">
        <f t="shared" si="78"/>
        <v>21</v>
      </c>
      <c r="BC93" s="361" t="s">
        <v>4</v>
      </c>
      <c r="BD93" s="366" t="s">
        <v>132</v>
      </c>
      <c r="BE93" s="293" t="s">
        <v>4</v>
      </c>
      <c r="BF93" s="293" t="s">
        <v>4</v>
      </c>
      <c r="BG93" s="367">
        <v>45</v>
      </c>
      <c r="BH93" s="368">
        <v>10</v>
      </c>
      <c r="BI93" s="369" t="s">
        <v>132</v>
      </c>
      <c r="BJ93" s="367">
        <f>BG93+10</f>
        <v>55</v>
      </c>
      <c r="BK93" s="307">
        <v>20</v>
      </c>
      <c r="BL93" s="319" t="s">
        <v>132</v>
      </c>
      <c r="BM93" s="367">
        <f t="shared" si="71"/>
        <v>45</v>
      </c>
      <c r="BN93" s="368">
        <v>10</v>
      </c>
      <c r="BO93" s="369" t="s">
        <v>132</v>
      </c>
      <c r="BP93" s="367">
        <f>BM93+10</f>
        <v>55</v>
      </c>
      <c r="BQ93" s="307">
        <v>20</v>
      </c>
      <c r="BR93" s="319" t="s">
        <v>132</v>
      </c>
      <c r="BS93" s="367">
        <v>25</v>
      </c>
      <c r="BT93" s="361" t="s">
        <v>4</v>
      </c>
      <c r="BU93" s="366" t="s">
        <v>132</v>
      </c>
      <c r="BV93" s="367">
        <f t="shared" si="79"/>
        <v>25</v>
      </c>
      <c r="BW93" s="361" t="s">
        <v>4</v>
      </c>
      <c r="BX93" s="366" t="s">
        <v>132</v>
      </c>
      <c r="BY93" s="367">
        <f t="shared" si="72"/>
        <v>25</v>
      </c>
      <c r="BZ93" s="361" t="s">
        <v>4</v>
      </c>
      <c r="CA93" s="366" t="s">
        <v>132</v>
      </c>
      <c r="CB93" s="367">
        <f t="shared" si="80"/>
        <v>25</v>
      </c>
      <c r="CC93" s="361" t="s">
        <v>4</v>
      </c>
      <c r="CD93" s="366" t="s">
        <v>132</v>
      </c>
      <c r="CE93" s="293" t="s">
        <v>4</v>
      </c>
      <c r="CF93" s="293" t="s">
        <v>4</v>
      </c>
      <c r="CG93" s="367">
        <v>41</v>
      </c>
      <c r="CH93" s="368">
        <v>10</v>
      </c>
      <c r="CI93" s="369" t="s">
        <v>132</v>
      </c>
      <c r="CJ93" s="367">
        <f>CG93+10</f>
        <v>51</v>
      </c>
      <c r="CK93" s="307">
        <v>20</v>
      </c>
      <c r="CL93" s="319" t="s">
        <v>132</v>
      </c>
      <c r="CM93" s="367">
        <f t="shared" si="73"/>
        <v>41</v>
      </c>
      <c r="CN93" s="368">
        <v>10</v>
      </c>
      <c r="CO93" s="369" t="s">
        <v>132</v>
      </c>
      <c r="CP93" s="367">
        <f>CM93+10</f>
        <v>51</v>
      </c>
      <c r="CQ93" s="307">
        <v>20</v>
      </c>
      <c r="CR93" s="319" t="s">
        <v>132</v>
      </c>
      <c r="CS93" s="367">
        <v>21</v>
      </c>
      <c r="CT93" s="361" t="s">
        <v>4</v>
      </c>
      <c r="CU93" s="366" t="s">
        <v>132</v>
      </c>
      <c r="CV93" s="367">
        <f t="shared" si="81"/>
        <v>21</v>
      </c>
      <c r="CW93" s="361" t="s">
        <v>4</v>
      </c>
      <c r="CX93" s="366" t="s">
        <v>132</v>
      </c>
      <c r="CY93" s="367">
        <f t="shared" si="74"/>
        <v>21</v>
      </c>
      <c r="CZ93" s="361" t="s">
        <v>4</v>
      </c>
      <c r="DA93" s="366" t="s">
        <v>132</v>
      </c>
      <c r="DB93" s="367">
        <f t="shared" si="82"/>
        <v>21</v>
      </c>
      <c r="DC93" s="361" t="s">
        <v>4</v>
      </c>
      <c r="DD93" s="366" t="s">
        <v>132</v>
      </c>
    </row>
    <row r="94" spans="1:108" ht="16.5" thickBot="1" x14ac:dyDescent="0.25">
      <c r="A94" s="567"/>
      <c r="B94" s="257" t="s">
        <v>106</v>
      </c>
      <c r="C94" s="262" t="s">
        <v>147</v>
      </c>
      <c r="D94" s="306" t="s">
        <v>179</v>
      </c>
      <c r="E94" s="306" t="s">
        <v>4</v>
      </c>
      <c r="F94" s="306" t="s">
        <v>4</v>
      </c>
      <c r="G94" s="370">
        <v>31</v>
      </c>
      <c r="H94" s="371">
        <v>10</v>
      </c>
      <c r="I94" s="372" t="s">
        <v>132</v>
      </c>
      <c r="J94" s="370">
        <f>G94</f>
        <v>31</v>
      </c>
      <c r="K94" s="371">
        <v>10</v>
      </c>
      <c r="L94" s="372" t="s">
        <v>132</v>
      </c>
      <c r="M94" s="370">
        <f t="shared" si="67"/>
        <v>31</v>
      </c>
      <c r="N94" s="371">
        <v>10</v>
      </c>
      <c r="O94" s="372" t="s">
        <v>132</v>
      </c>
      <c r="P94" s="370">
        <f>M94</f>
        <v>31</v>
      </c>
      <c r="Q94" s="371">
        <v>10</v>
      </c>
      <c r="R94" s="372" t="s">
        <v>132</v>
      </c>
      <c r="S94" s="370">
        <v>21</v>
      </c>
      <c r="T94" s="361" t="s">
        <v>4</v>
      </c>
      <c r="U94" s="366" t="s">
        <v>132</v>
      </c>
      <c r="V94" s="370">
        <f t="shared" si="75"/>
        <v>21</v>
      </c>
      <c r="W94" s="361" t="s">
        <v>4</v>
      </c>
      <c r="X94" s="366" t="s">
        <v>132</v>
      </c>
      <c r="Y94" s="370">
        <f t="shared" si="68"/>
        <v>21</v>
      </c>
      <c r="Z94" s="361" t="s">
        <v>4</v>
      </c>
      <c r="AA94" s="366" t="s">
        <v>132</v>
      </c>
      <c r="AB94" s="370">
        <f t="shared" si="76"/>
        <v>21</v>
      </c>
      <c r="AC94" s="361" t="s">
        <v>4</v>
      </c>
      <c r="AD94" s="366" t="s">
        <v>132</v>
      </c>
      <c r="AE94" s="306" t="s">
        <v>4</v>
      </c>
      <c r="AF94" s="306" t="s">
        <v>4</v>
      </c>
      <c r="AG94" s="370">
        <v>31</v>
      </c>
      <c r="AH94" s="371">
        <v>10</v>
      </c>
      <c r="AI94" s="372" t="s">
        <v>132</v>
      </c>
      <c r="AJ94" s="370">
        <f>AG94</f>
        <v>31</v>
      </c>
      <c r="AK94" s="371">
        <v>10</v>
      </c>
      <c r="AL94" s="372" t="s">
        <v>132</v>
      </c>
      <c r="AM94" s="370">
        <f t="shared" si="69"/>
        <v>31</v>
      </c>
      <c r="AN94" s="371">
        <v>10</v>
      </c>
      <c r="AO94" s="372" t="s">
        <v>132</v>
      </c>
      <c r="AP94" s="370">
        <f>AM94</f>
        <v>31</v>
      </c>
      <c r="AQ94" s="371">
        <v>10</v>
      </c>
      <c r="AR94" s="372" t="s">
        <v>132</v>
      </c>
      <c r="AS94" s="370">
        <v>21</v>
      </c>
      <c r="AT94" s="361" t="s">
        <v>4</v>
      </c>
      <c r="AU94" s="366" t="s">
        <v>132</v>
      </c>
      <c r="AV94" s="370">
        <f t="shared" si="77"/>
        <v>21</v>
      </c>
      <c r="AW94" s="361" t="s">
        <v>4</v>
      </c>
      <c r="AX94" s="366" t="s">
        <v>132</v>
      </c>
      <c r="AY94" s="370">
        <f t="shared" si="70"/>
        <v>21</v>
      </c>
      <c r="AZ94" s="361" t="s">
        <v>4</v>
      </c>
      <c r="BA94" s="366" t="s">
        <v>132</v>
      </c>
      <c r="BB94" s="370">
        <f t="shared" si="78"/>
        <v>21</v>
      </c>
      <c r="BC94" s="361" t="s">
        <v>4</v>
      </c>
      <c r="BD94" s="366" t="s">
        <v>132</v>
      </c>
      <c r="BE94" s="306" t="s">
        <v>4</v>
      </c>
      <c r="BF94" s="306" t="s">
        <v>4</v>
      </c>
      <c r="BG94" s="370">
        <v>35</v>
      </c>
      <c r="BH94" s="371">
        <v>10</v>
      </c>
      <c r="BI94" s="372" t="s">
        <v>132</v>
      </c>
      <c r="BJ94" s="370">
        <f>BG94</f>
        <v>35</v>
      </c>
      <c r="BK94" s="371">
        <v>10</v>
      </c>
      <c r="BL94" s="372" t="s">
        <v>132</v>
      </c>
      <c r="BM94" s="370">
        <f t="shared" si="71"/>
        <v>35</v>
      </c>
      <c r="BN94" s="371">
        <v>10</v>
      </c>
      <c r="BO94" s="372" t="s">
        <v>132</v>
      </c>
      <c r="BP94" s="370">
        <f>BM94</f>
        <v>35</v>
      </c>
      <c r="BQ94" s="371">
        <v>10</v>
      </c>
      <c r="BR94" s="372" t="s">
        <v>132</v>
      </c>
      <c r="BS94" s="370">
        <v>25</v>
      </c>
      <c r="BT94" s="361" t="s">
        <v>4</v>
      </c>
      <c r="BU94" s="366" t="s">
        <v>132</v>
      </c>
      <c r="BV94" s="370">
        <f t="shared" si="79"/>
        <v>25</v>
      </c>
      <c r="BW94" s="361" t="s">
        <v>4</v>
      </c>
      <c r="BX94" s="366" t="s">
        <v>132</v>
      </c>
      <c r="BY94" s="370">
        <f t="shared" si="72"/>
        <v>25</v>
      </c>
      <c r="BZ94" s="361" t="s">
        <v>4</v>
      </c>
      <c r="CA94" s="366" t="s">
        <v>132</v>
      </c>
      <c r="CB94" s="370">
        <f t="shared" si="80"/>
        <v>25</v>
      </c>
      <c r="CC94" s="361" t="s">
        <v>4</v>
      </c>
      <c r="CD94" s="366" t="s">
        <v>132</v>
      </c>
      <c r="CE94" s="306" t="s">
        <v>4</v>
      </c>
      <c r="CF94" s="306" t="s">
        <v>4</v>
      </c>
      <c r="CG94" s="370">
        <v>31</v>
      </c>
      <c r="CH94" s="371">
        <v>10</v>
      </c>
      <c r="CI94" s="372" t="s">
        <v>132</v>
      </c>
      <c r="CJ94" s="370">
        <f>CG94</f>
        <v>31</v>
      </c>
      <c r="CK94" s="371">
        <v>10</v>
      </c>
      <c r="CL94" s="372" t="s">
        <v>132</v>
      </c>
      <c r="CM94" s="370">
        <f t="shared" si="73"/>
        <v>31</v>
      </c>
      <c r="CN94" s="371">
        <v>10</v>
      </c>
      <c r="CO94" s="372" t="s">
        <v>132</v>
      </c>
      <c r="CP94" s="370">
        <f>CM94</f>
        <v>31</v>
      </c>
      <c r="CQ94" s="371">
        <v>10</v>
      </c>
      <c r="CR94" s="372" t="s">
        <v>132</v>
      </c>
      <c r="CS94" s="370">
        <v>21</v>
      </c>
      <c r="CT94" s="361" t="s">
        <v>4</v>
      </c>
      <c r="CU94" s="366" t="s">
        <v>132</v>
      </c>
      <c r="CV94" s="370">
        <f t="shared" si="81"/>
        <v>21</v>
      </c>
      <c r="CW94" s="361" t="s">
        <v>4</v>
      </c>
      <c r="CX94" s="366" t="s">
        <v>132</v>
      </c>
      <c r="CY94" s="370">
        <f t="shared" si="74"/>
        <v>21</v>
      </c>
      <c r="CZ94" s="361" t="s">
        <v>4</v>
      </c>
      <c r="DA94" s="366" t="s">
        <v>132</v>
      </c>
      <c r="DB94" s="370">
        <f t="shared" si="82"/>
        <v>21</v>
      </c>
      <c r="DC94" s="361" t="s">
        <v>4</v>
      </c>
      <c r="DD94" s="366" t="s">
        <v>132</v>
      </c>
    </row>
    <row r="95" spans="1:108" ht="16.5" thickBot="1" x14ac:dyDescent="0.25">
      <c r="A95" s="567"/>
      <c r="B95" s="257" t="s">
        <v>107</v>
      </c>
      <c r="C95" s="262" t="s">
        <v>76</v>
      </c>
      <c r="D95" s="306" t="s">
        <v>179</v>
      </c>
      <c r="E95" s="306" t="s">
        <v>4</v>
      </c>
      <c r="F95" s="306" t="s">
        <v>4</v>
      </c>
      <c r="G95" s="370">
        <v>21</v>
      </c>
      <c r="H95" s="371">
        <v>20</v>
      </c>
      <c r="I95" s="372" t="s">
        <v>132</v>
      </c>
      <c r="J95" s="370">
        <f t="shared" ref="J95:J99" si="83">G95</f>
        <v>21</v>
      </c>
      <c r="K95" s="371">
        <v>20</v>
      </c>
      <c r="L95" s="372" t="s">
        <v>132</v>
      </c>
      <c r="M95" s="370">
        <f t="shared" si="67"/>
        <v>21</v>
      </c>
      <c r="N95" s="371">
        <v>20</v>
      </c>
      <c r="O95" s="372" t="s">
        <v>132</v>
      </c>
      <c r="P95" s="370">
        <f t="shared" ref="P95:P99" si="84">M95</f>
        <v>21</v>
      </c>
      <c r="Q95" s="371">
        <v>20</v>
      </c>
      <c r="R95" s="372" t="s">
        <v>132</v>
      </c>
      <c r="S95" s="370">
        <v>21</v>
      </c>
      <c r="T95" s="371">
        <v>20</v>
      </c>
      <c r="U95" s="372" t="s">
        <v>132</v>
      </c>
      <c r="V95" s="370">
        <f t="shared" si="75"/>
        <v>21</v>
      </c>
      <c r="W95" s="371">
        <v>20</v>
      </c>
      <c r="X95" s="372" t="s">
        <v>132</v>
      </c>
      <c r="Y95" s="370">
        <f t="shared" si="68"/>
        <v>21</v>
      </c>
      <c r="Z95" s="371">
        <v>20</v>
      </c>
      <c r="AA95" s="372" t="s">
        <v>132</v>
      </c>
      <c r="AB95" s="370">
        <f t="shared" si="76"/>
        <v>21</v>
      </c>
      <c r="AC95" s="371">
        <v>20</v>
      </c>
      <c r="AD95" s="372" t="s">
        <v>132</v>
      </c>
      <c r="AE95" s="306" t="s">
        <v>4</v>
      </c>
      <c r="AF95" s="306" t="s">
        <v>4</v>
      </c>
      <c r="AG95" s="370">
        <v>21</v>
      </c>
      <c r="AH95" s="371">
        <v>20</v>
      </c>
      <c r="AI95" s="372" t="s">
        <v>132</v>
      </c>
      <c r="AJ95" s="370">
        <f t="shared" ref="AJ95:AJ99" si="85">AG95</f>
        <v>21</v>
      </c>
      <c r="AK95" s="371">
        <v>20</v>
      </c>
      <c r="AL95" s="372" t="s">
        <v>132</v>
      </c>
      <c r="AM95" s="370">
        <f t="shared" si="69"/>
        <v>21</v>
      </c>
      <c r="AN95" s="371">
        <v>20</v>
      </c>
      <c r="AO95" s="372" t="s">
        <v>132</v>
      </c>
      <c r="AP95" s="370">
        <f t="shared" ref="AP95:AP99" si="86">AM95</f>
        <v>21</v>
      </c>
      <c r="AQ95" s="371">
        <v>20</v>
      </c>
      <c r="AR95" s="372" t="s">
        <v>132</v>
      </c>
      <c r="AS95" s="370">
        <v>21</v>
      </c>
      <c r="AT95" s="371">
        <v>20</v>
      </c>
      <c r="AU95" s="372" t="s">
        <v>132</v>
      </c>
      <c r="AV95" s="370">
        <f t="shared" si="77"/>
        <v>21</v>
      </c>
      <c r="AW95" s="371">
        <v>20</v>
      </c>
      <c r="AX95" s="372" t="s">
        <v>132</v>
      </c>
      <c r="AY95" s="370">
        <f t="shared" si="70"/>
        <v>21</v>
      </c>
      <c r="AZ95" s="371">
        <v>20</v>
      </c>
      <c r="BA95" s="372" t="s">
        <v>132</v>
      </c>
      <c r="BB95" s="370">
        <f t="shared" si="78"/>
        <v>21</v>
      </c>
      <c r="BC95" s="371">
        <v>20</v>
      </c>
      <c r="BD95" s="372" t="s">
        <v>132</v>
      </c>
      <c r="BE95" s="306" t="s">
        <v>4</v>
      </c>
      <c r="BF95" s="306" t="s">
        <v>4</v>
      </c>
      <c r="BG95" s="370">
        <v>25</v>
      </c>
      <c r="BH95" s="371">
        <v>10</v>
      </c>
      <c r="BI95" s="372" t="s">
        <v>132</v>
      </c>
      <c r="BJ95" s="370">
        <f t="shared" ref="BJ95:BJ99" si="87">BG95</f>
        <v>25</v>
      </c>
      <c r="BK95" s="371">
        <v>10</v>
      </c>
      <c r="BL95" s="372" t="s">
        <v>132</v>
      </c>
      <c r="BM95" s="370">
        <f t="shared" si="71"/>
        <v>25</v>
      </c>
      <c r="BN95" s="371">
        <v>10</v>
      </c>
      <c r="BO95" s="372" t="s">
        <v>132</v>
      </c>
      <c r="BP95" s="370">
        <f t="shared" ref="BP95:BP99" si="88">BM95</f>
        <v>25</v>
      </c>
      <c r="BQ95" s="371">
        <v>10</v>
      </c>
      <c r="BR95" s="372" t="s">
        <v>132</v>
      </c>
      <c r="BS95" s="370">
        <v>25</v>
      </c>
      <c r="BT95" s="371">
        <v>10</v>
      </c>
      <c r="BU95" s="372" t="s">
        <v>132</v>
      </c>
      <c r="BV95" s="370">
        <f t="shared" si="79"/>
        <v>25</v>
      </c>
      <c r="BW95" s="371">
        <v>10</v>
      </c>
      <c r="BX95" s="372" t="s">
        <v>132</v>
      </c>
      <c r="BY95" s="370">
        <f t="shared" si="72"/>
        <v>25</v>
      </c>
      <c r="BZ95" s="371">
        <v>10</v>
      </c>
      <c r="CA95" s="372" t="s">
        <v>132</v>
      </c>
      <c r="CB95" s="370">
        <f t="shared" si="80"/>
        <v>25</v>
      </c>
      <c r="CC95" s="371">
        <v>10</v>
      </c>
      <c r="CD95" s="372" t="s">
        <v>132</v>
      </c>
      <c r="CE95" s="306" t="s">
        <v>4</v>
      </c>
      <c r="CF95" s="306" t="s">
        <v>4</v>
      </c>
      <c r="CG95" s="370">
        <v>21</v>
      </c>
      <c r="CH95" s="371">
        <v>10</v>
      </c>
      <c r="CI95" s="372" t="s">
        <v>132</v>
      </c>
      <c r="CJ95" s="370">
        <f t="shared" ref="CJ95:CJ99" si="89">CG95</f>
        <v>21</v>
      </c>
      <c r="CK95" s="371">
        <v>10</v>
      </c>
      <c r="CL95" s="372" t="s">
        <v>132</v>
      </c>
      <c r="CM95" s="370">
        <f t="shared" si="73"/>
        <v>21</v>
      </c>
      <c r="CN95" s="371">
        <v>10</v>
      </c>
      <c r="CO95" s="372" t="s">
        <v>132</v>
      </c>
      <c r="CP95" s="370">
        <f t="shared" ref="CP95:CP99" si="90">CM95</f>
        <v>21</v>
      </c>
      <c r="CQ95" s="371">
        <v>10</v>
      </c>
      <c r="CR95" s="372" t="s">
        <v>132</v>
      </c>
      <c r="CS95" s="370">
        <v>21</v>
      </c>
      <c r="CT95" s="371">
        <v>10</v>
      </c>
      <c r="CU95" s="372" t="s">
        <v>132</v>
      </c>
      <c r="CV95" s="370">
        <f t="shared" si="81"/>
        <v>21</v>
      </c>
      <c r="CW95" s="371">
        <v>10</v>
      </c>
      <c r="CX95" s="372" t="s">
        <v>132</v>
      </c>
      <c r="CY95" s="370">
        <f t="shared" si="74"/>
        <v>21</v>
      </c>
      <c r="CZ95" s="371">
        <v>10</v>
      </c>
      <c r="DA95" s="372" t="s">
        <v>132</v>
      </c>
      <c r="DB95" s="370">
        <f t="shared" si="82"/>
        <v>21</v>
      </c>
      <c r="DC95" s="371">
        <v>10</v>
      </c>
      <c r="DD95" s="372" t="s">
        <v>132</v>
      </c>
    </row>
    <row r="96" spans="1:108" ht="16.5" thickBot="1" x14ac:dyDescent="0.25">
      <c r="A96" s="567"/>
      <c r="B96" s="257" t="s">
        <v>108</v>
      </c>
      <c r="C96" s="262" t="s">
        <v>76</v>
      </c>
      <c r="D96" s="306" t="s">
        <v>179</v>
      </c>
      <c r="E96" s="306" t="s">
        <v>4</v>
      </c>
      <c r="F96" s="306" t="s">
        <v>4</v>
      </c>
      <c r="G96" s="370">
        <v>1</v>
      </c>
      <c r="H96" s="371" t="s">
        <v>4</v>
      </c>
      <c r="I96" s="372" t="s">
        <v>132</v>
      </c>
      <c r="J96" s="370">
        <f t="shared" si="83"/>
        <v>1</v>
      </c>
      <c r="K96" s="371" t="s">
        <v>4</v>
      </c>
      <c r="L96" s="372" t="s">
        <v>132</v>
      </c>
      <c r="M96" s="370">
        <f t="shared" si="67"/>
        <v>1</v>
      </c>
      <c r="N96" s="371" t="s">
        <v>4</v>
      </c>
      <c r="O96" s="372" t="s">
        <v>132</v>
      </c>
      <c r="P96" s="370">
        <f t="shared" si="84"/>
        <v>1</v>
      </c>
      <c r="Q96" s="371" t="s">
        <v>4</v>
      </c>
      <c r="R96" s="372" t="s">
        <v>132</v>
      </c>
      <c r="S96" s="370">
        <v>1</v>
      </c>
      <c r="T96" s="371" t="s">
        <v>4</v>
      </c>
      <c r="U96" s="372" t="s">
        <v>132</v>
      </c>
      <c r="V96" s="370">
        <f t="shared" si="75"/>
        <v>1</v>
      </c>
      <c r="W96" s="371" t="s">
        <v>4</v>
      </c>
      <c r="X96" s="372" t="s">
        <v>132</v>
      </c>
      <c r="Y96" s="370">
        <f t="shared" si="68"/>
        <v>1</v>
      </c>
      <c r="Z96" s="371" t="s">
        <v>4</v>
      </c>
      <c r="AA96" s="372" t="s">
        <v>132</v>
      </c>
      <c r="AB96" s="370">
        <f t="shared" si="76"/>
        <v>1</v>
      </c>
      <c r="AC96" s="371" t="s">
        <v>4</v>
      </c>
      <c r="AD96" s="372" t="s">
        <v>132</v>
      </c>
      <c r="AE96" s="306" t="s">
        <v>4</v>
      </c>
      <c r="AF96" s="306" t="s">
        <v>4</v>
      </c>
      <c r="AG96" s="370">
        <v>1</v>
      </c>
      <c r="AH96" s="371" t="s">
        <v>4</v>
      </c>
      <c r="AI96" s="372" t="s">
        <v>132</v>
      </c>
      <c r="AJ96" s="370">
        <f t="shared" si="85"/>
        <v>1</v>
      </c>
      <c r="AK96" s="371" t="s">
        <v>4</v>
      </c>
      <c r="AL96" s="372" t="s">
        <v>132</v>
      </c>
      <c r="AM96" s="370">
        <f t="shared" si="69"/>
        <v>1</v>
      </c>
      <c r="AN96" s="371" t="s">
        <v>4</v>
      </c>
      <c r="AO96" s="372" t="s">
        <v>132</v>
      </c>
      <c r="AP96" s="370">
        <f t="shared" si="86"/>
        <v>1</v>
      </c>
      <c r="AQ96" s="371" t="s">
        <v>4</v>
      </c>
      <c r="AR96" s="372" t="s">
        <v>132</v>
      </c>
      <c r="AS96" s="370">
        <v>1</v>
      </c>
      <c r="AT96" s="371" t="s">
        <v>4</v>
      </c>
      <c r="AU96" s="372" t="s">
        <v>132</v>
      </c>
      <c r="AV96" s="370">
        <f t="shared" si="77"/>
        <v>1</v>
      </c>
      <c r="AW96" s="371" t="s">
        <v>4</v>
      </c>
      <c r="AX96" s="372" t="s">
        <v>132</v>
      </c>
      <c r="AY96" s="370">
        <f t="shared" si="70"/>
        <v>1</v>
      </c>
      <c r="AZ96" s="371" t="s">
        <v>4</v>
      </c>
      <c r="BA96" s="372" t="s">
        <v>132</v>
      </c>
      <c r="BB96" s="370">
        <f t="shared" si="78"/>
        <v>1</v>
      </c>
      <c r="BC96" s="371" t="s">
        <v>4</v>
      </c>
      <c r="BD96" s="372" t="s">
        <v>132</v>
      </c>
      <c r="BE96" s="306" t="s">
        <v>4</v>
      </c>
      <c r="BF96" s="306" t="s">
        <v>4</v>
      </c>
      <c r="BG96" s="370">
        <v>15</v>
      </c>
      <c r="BH96" s="371" t="s">
        <v>4</v>
      </c>
      <c r="BI96" s="372" t="s">
        <v>132</v>
      </c>
      <c r="BJ96" s="370">
        <f t="shared" si="87"/>
        <v>15</v>
      </c>
      <c r="BK96" s="371" t="s">
        <v>4</v>
      </c>
      <c r="BL96" s="372" t="s">
        <v>132</v>
      </c>
      <c r="BM96" s="370">
        <f t="shared" si="71"/>
        <v>15</v>
      </c>
      <c r="BN96" s="371" t="s">
        <v>4</v>
      </c>
      <c r="BO96" s="372" t="s">
        <v>132</v>
      </c>
      <c r="BP96" s="370">
        <f t="shared" si="88"/>
        <v>15</v>
      </c>
      <c r="BQ96" s="371" t="s">
        <v>4</v>
      </c>
      <c r="BR96" s="372" t="s">
        <v>132</v>
      </c>
      <c r="BS96" s="370">
        <v>15</v>
      </c>
      <c r="BT96" s="371" t="s">
        <v>4</v>
      </c>
      <c r="BU96" s="372" t="s">
        <v>132</v>
      </c>
      <c r="BV96" s="370">
        <f t="shared" si="79"/>
        <v>15</v>
      </c>
      <c r="BW96" s="371" t="s">
        <v>4</v>
      </c>
      <c r="BX96" s="372" t="s">
        <v>132</v>
      </c>
      <c r="BY96" s="370">
        <f t="shared" si="72"/>
        <v>15</v>
      </c>
      <c r="BZ96" s="371" t="s">
        <v>4</v>
      </c>
      <c r="CA96" s="372" t="s">
        <v>132</v>
      </c>
      <c r="CB96" s="370">
        <f t="shared" si="80"/>
        <v>15</v>
      </c>
      <c r="CC96" s="371" t="s">
        <v>4</v>
      </c>
      <c r="CD96" s="372" t="s">
        <v>132</v>
      </c>
      <c r="CE96" s="306" t="s">
        <v>4</v>
      </c>
      <c r="CF96" s="306" t="s">
        <v>4</v>
      </c>
      <c r="CG96" s="370">
        <v>11</v>
      </c>
      <c r="CH96" s="371" t="s">
        <v>4</v>
      </c>
      <c r="CI96" s="372" t="s">
        <v>132</v>
      </c>
      <c r="CJ96" s="370">
        <f t="shared" si="89"/>
        <v>11</v>
      </c>
      <c r="CK96" s="371" t="s">
        <v>4</v>
      </c>
      <c r="CL96" s="372" t="s">
        <v>132</v>
      </c>
      <c r="CM96" s="370">
        <f t="shared" si="73"/>
        <v>11</v>
      </c>
      <c r="CN96" s="371" t="s">
        <v>4</v>
      </c>
      <c r="CO96" s="372" t="s">
        <v>132</v>
      </c>
      <c r="CP96" s="370">
        <f t="shared" si="90"/>
        <v>11</v>
      </c>
      <c r="CQ96" s="371" t="s">
        <v>4</v>
      </c>
      <c r="CR96" s="372" t="s">
        <v>132</v>
      </c>
      <c r="CS96" s="370">
        <v>11</v>
      </c>
      <c r="CT96" s="371" t="s">
        <v>4</v>
      </c>
      <c r="CU96" s="372" t="s">
        <v>132</v>
      </c>
      <c r="CV96" s="370">
        <f t="shared" si="81"/>
        <v>11</v>
      </c>
      <c r="CW96" s="371" t="s">
        <v>4</v>
      </c>
      <c r="CX96" s="372" t="s">
        <v>132</v>
      </c>
      <c r="CY96" s="370">
        <f t="shared" si="74"/>
        <v>11</v>
      </c>
      <c r="CZ96" s="371" t="s">
        <v>4</v>
      </c>
      <c r="DA96" s="372" t="s">
        <v>132</v>
      </c>
      <c r="DB96" s="370">
        <f t="shared" si="82"/>
        <v>11</v>
      </c>
      <c r="DC96" s="371" t="s">
        <v>4</v>
      </c>
      <c r="DD96" s="372" t="s">
        <v>132</v>
      </c>
    </row>
    <row r="97" spans="1:108" ht="16.5" thickBot="1" x14ac:dyDescent="0.25">
      <c r="A97" s="567"/>
      <c r="B97" s="257" t="s">
        <v>109</v>
      </c>
      <c r="C97" s="262" t="s">
        <v>200</v>
      </c>
      <c r="D97" s="306" t="s">
        <v>201</v>
      </c>
      <c r="E97" s="306" t="s">
        <v>4</v>
      </c>
      <c r="F97" s="306" t="s">
        <v>4</v>
      </c>
      <c r="G97" s="370">
        <v>1</v>
      </c>
      <c r="H97" s="371" t="s">
        <v>4</v>
      </c>
      <c r="I97" s="372" t="s">
        <v>131</v>
      </c>
      <c r="J97" s="370">
        <f t="shared" si="83"/>
        <v>1</v>
      </c>
      <c r="K97" s="371" t="s">
        <v>4</v>
      </c>
      <c r="L97" s="372" t="s">
        <v>131</v>
      </c>
      <c r="M97" s="370">
        <f t="shared" si="67"/>
        <v>1</v>
      </c>
      <c r="N97" s="371" t="s">
        <v>4</v>
      </c>
      <c r="O97" s="372" t="s">
        <v>131</v>
      </c>
      <c r="P97" s="370">
        <f t="shared" si="84"/>
        <v>1</v>
      </c>
      <c r="Q97" s="371" t="s">
        <v>4</v>
      </c>
      <c r="R97" s="372" t="s">
        <v>131</v>
      </c>
      <c r="S97" s="370">
        <v>1</v>
      </c>
      <c r="T97" s="371" t="s">
        <v>4</v>
      </c>
      <c r="U97" s="372" t="s">
        <v>131</v>
      </c>
      <c r="V97" s="370">
        <f t="shared" si="75"/>
        <v>1</v>
      </c>
      <c r="W97" s="371" t="s">
        <v>4</v>
      </c>
      <c r="X97" s="372" t="s">
        <v>131</v>
      </c>
      <c r="Y97" s="370">
        <f t="shared" si="68"/>
        <v>1</v>
      </c>
      <c r="Z97" s="371" t="s">
        <v>4</v>
      </c>
      <c r="AA97" s="372" t="s">
        <v>131</v>
      </c>
      <c r="AB97" s="370">
        <f t="shared" si="76"/>
        <v>1</v>
      </c>
      <c r="AC97" s="371" t="s">
        <v>4</v>
      </c>
      <c r="AD97" s="372" t="s">
        <v>131</v>
      </c>
      <c r="AE97" s="306" t="s">
        <v>4</v>
      </c>
      <c r="AF97" s="306" t="s">
        <v>4</v>
      </c>
      <c r="AG97" s="370">
        <v>1</v>
      </c>
      <c r="AH97" s="371">
        <v>1.8</v>
      </c>
      <c r="AI97" s="372" t="s">
        <v>131</v>
      </c>
      <c r="AJ97" s="370">
        <f t="shared" si="85"/>
        <v>1</v>
      </c>
      <c r="AK97" s="371">
        <v>1.8</v>
      </c>
      <c r="AL97" s="372" t="s">
        <v>131</v>
      </c>
      <c r="AM97" s="370">
        <f t="shared" si="69"/>
        <v>1</v>
      </c>
      <c r="AN97" s="371">
        <v>1.8</v>
      </c>
      <c r="AO97" s="372" t="s">
        <v>131</v>
      </c>
      <c r="AP97" s="370">
        <f t="shared" si="86"/>
        <v>1</v>
      </c>
      <c r="AQ97" s="371">
        <v>1.8</v>
      </c>
      <c r="AR97" s="372" t="s">
        <v>131</v>
      </c>
      <c r="AS97" s="370">
        <v>1</v>
      </c>
      <c r="AT97" s="371">
        <v>1.8</v>
      </c>
      <c r="AU97" s="372" t="s">
        <v>131</v>
      </c>
      <c r="AV97" s="370">
        <f t="shared" si="77"/>
        <v>1</v>
      </c>
      <c r="AW97" s="371">
        <v>1.8</v>
      </c>
      <c r="AX97" s="372" t="s">
        <v>131</v>
      </c>
      <c r="AY97" s="370">
        <f t="shared" si="70"/>
        <v>1</v>
      </c>
      <c r="AZ97" s="371">
        <v>1.8</v>
      </c>
      <c r="BA97" s="372" t="s">
        <v>131</v>
      </c>
      <c r="BB97" s="370">
        <f t="shared" si="78"/>
        <v>1</v>
      </c>
      <c r="BC97" s="371">
        <v>1.8</v>
      </c>
      <c r="BD97" s="372" t="s">
        <v>131</v>
      </c>
      <c r="BE97" s="306" t="s">
        <v>4</v>
      </c>
      <c r="BF97" s="306" t="s">
        <v>4</v>
      </c>
      <c r="BG97" s="370">
        <v>15</v>
      </c>
      <c r="BH97" s="371">
        <v>1.8</v>
      </c>
      <c r="BI97" s="372" t="s">
        <v>131</v>
      </c>
      <c r="BJ97" s="370">
        <f t="shared" si="87"/>
        <v>15</v>
      </c>
      <c r="BK97" s="371">
        <v>1.8</v>
      </c>
      <c r="BL97" s="372" t="s">
        <v>131</v>
      </c>
      <c r="BM97" s="370">
        <f t="shared" si="71"/>
        <v>15</v>
      </c>
      <c r="BN97" s="371">
        <v>1.8</v>
      </c>
      <c r="BO97" s="372" t="s">
        <v>131</v>
      </c>
      <c r="BP97" s="370">
        <f t="shared" si="88"/>
        <v>15</v>
      </c>
      <c r="BQ97" s="371">
        <v>1.8</v>
      </c>
      <c r="BR97" s="372" t="s">
        <v>131</v>
      </c>
      <c r="BS97" s="370">
        <v>15</v>
      </c>
      <c r="BT97" s="371">
        <v>1.8</v>
      </c>
      <c r="BU97" s="372" t="s">
        <v>131</v>
      </c>
      <c r="BV97" s="370">
        <f t="shared" si="79"/>
        <v>15</v>
      </c>
      <c r="BW97" s="371">
        <v>1.8</v>
      </c>
      <c r="BX97" s="372" t="s">
        <v>131</v>
      </c>
      <c r="BY97" s="370">
        <f t="shared" si="72"/>
        <v>15</v>
      </c>
      <c r="BZ97" s="371">
        <v>1.8</v>
      </c>
      <c r="CA97" s="372" t="s">
        <v>131</v>
      </c>
      <c r="CB97" s="370">
        <f t="shared" si="80"/>
        <v>15</v>
      </c>
      <c r="CC97" s="371">
        <v>1.8</v>
      </c>
      <c r="CD97" s="372" t="s">
        <v>131</v>
      </c>
      <c r="CE97" s="306" t="s">
        <v>4</v>
      </c>
      <c r="CF97" s="306" t="s">
        <v>4</v>
      </c>
      <c r="CG97" s="370">
        <v>11</v>
      </c>
      <c r="CH97" s="371">
        <v>1.8</v>
      </c>
      <c r="CI97" s="372" t="s">
        <v>131</v>
      </c>
      <c r="CJ97" s="370">
        <f t="shared" si="89"/>
        <v>11</v>
      </c>
      <c r="CK97" s="371">
        <v>1.8</v>
      </c>
      <c r="CL97" s="372" t="s">
        <v>131</v>
      </c>
      <c r="CM97" s="370">
        <f t="shared" si="73"/>
        <v>11</v>
      </c>
      <c r="CN97" s="371">
        <v>1.8</v>
      </c>
      <c r="CO97" s="372" t="s">
        <v>131</v>
      </c>
      <c r="CP97" s="370">
        <f t="shared" si="90"/>
        <v>11</v>
      </c>
      <c r="CQ97" s="371">
        <v>1.8</v>
      </c>
      <c r="CR97" s="372" t="s">
        <v>131</v>
      </c>
      <c r="CS97" s="370">
        <v>11</v>
      </c>
      <c r="CT97" s="371">
        <v>1.8</v>
      </c>
      <c r="CU97" s="372" t="s">
        <v>131</v>
      </c>
      <c r="CV97" s="370">
        <f t="shared" si="81"/>
        <v>11</v>
      </c>
      <c r="CW97" s="371">
        <v>1.8</v>
      </c>
      <c r="CX97" s="372" t="s">
        <v>131</v>
      </c>
      <c r="CY97" s="370">
        <f t="shared" si="74"/>
        <v>11</v>
      </c>
      <c r="CZ97" s="371">
        <v>1.8</v>
      </c>
      <c r="DA97" s="372" t="s">
        <v>131</v>
      </c>
      <c r="DB97" s="370">
        <f t="shared" si="82"/>
        <v>11</v>
      </c>
      <c r="DC97" s="371">
        <v>1.8</v>
      </c>
      <c r="DD97" s="372" t="s">
        <v>131</v>
      </c>
    </row>
    <row r="98" spans="1:108" ht="16.5" thickBot="1" x14ac:dyDescent="0.25">
      <c r="A98" s="567"/>
      <c r="B98" s="257" t="s">
        <v>110</v>
      </c>
      <c r="C98" s="262" t="s">
        <v>76</v>
      </c>
      <c r="D98" s="306" t="s">
        <v>179</v>
      </c>
      <c r="E98" s="306" t="s">
        <v>4</v>
      </c>
      <c r="F98" s="306" t="s">
        <v>4</v>
      </c>
      <c r="G98" s="370">
        <v>1</v>
      </c>
      <c r="H98" s="371" t="s">
        <v>4</v>
      </c>
      <c r="I98" s="372" t="s">
        <v>132</v>
      </c>
      <c r="J98" s="370">
        <f t="shared" si="83"/>
        <v>1</v>
      </c>
      <c r="K98" s="371" t="s">
        <v>4</v>
      </c>
      <c r="L98" s="372" t="s">
        <v>132</v>
      </c>
      <c r="M98" s="370">
        <f t="shared" si="67"/>
        <v>1</v>
      </c>
      <c r="N98" s="371" t="s">
        <v>4</v>
      </c>
      <c r="O98" s="372" t="s">
        <v>132</v>
      </c>
      <c r="P98" s="370">
        <f t="shared" si="84"/>
        <v>1</v>
      </c>
      <c r="Q98" s="371" t="s">
        <v>4</v>
      </c>
      <c r="R98" s="372" t="s">
        <v>132</v>
      </c>
      <c r="S98" s="370">
        <v>1</v>
      </c>
      <c r="T98" s="371" t="s">
        <v>4</v>
      </c>
      <c r="U98" s="372" t="s">
        <v>132</v>
      </c>
      <c r="V98" s="370">
        <f t="shared" si="75"/>
        <v>1</v>
      </c>
      <c r="W98" s="371" t="s">
        <v>4</v>
      </c>
      <c r="X98" s="372" t="s">
        <v>132</v>
      </c>
      <c r="Y98" s="370">
        <f t="shared" si="68"/>
        <v>1</v>
      </c>
      <c r="Z98" s="371" t="s">
        <v>4</v>
      </c>
      <c r="AA98" s="372" t="s">
        <v>132</v>
      </c>
      <c r="AB98" s="370">
        <f t="shared" si="76"/>
        <v>1</v>
      </c>
      <c r="AC98" s="371" t="s">
        <v>4</v>
      </c>
      <c r="AD98" s="372" t="s">
        <v>132</v>
      </c>
      <c r="AE98" s="306" t="s">
        <v>4</v>
      </c>
      <c r="AF98" s="306" t="s">
        <v>4</v>
      </c>
      <c r="AG98" s="370">
        <v>1</v>
      </c>
      <c r="AH98" s="371" t="s">
        <v>4</v>
      </c>
      <c r="AI98" s="372" t="s">
        <v>132</v>
      </c>
      <c r="AJ98" s="370">
        <f t="shared" si="85"/>
        <v>1</v>
      </c>
      <c r="AK98" s="371" t="s">
        <v>4</v>
      </c>
      <c r="AL98" s="372" t="s">
        <v>132</v>
      </c>
      <c r="AM98" s="370">
        <f t="shared" si="69"/>
        <v>1</v>
      </c>
      <c r="AN98" s="371" t="s">
        <v>4</v>
      </c>
      <c r="AO98" s="372" t="s">
        <v>132</v>
      </c>
      <c r="AP98" s="370">
        <f t="shared" si="86"/>
        <v>1</v>
      </c>
      <c r="AQ98" s="371" t="s">
        <v>4</v>
      </c>
      <c r="AR98" s="372" t="s">
        <v>132</v>
      </c>
      <c r="AS98" s="370">
        <v>1</v>
      </c>
      <c r="AT98" s="371" t="s">
        <v>4</v>
      </c>
      <c r="AU98" s="372" t="s">
        <v>132</v>
      </c>
      <c r="AV98" s="370">
        <f t="shared" si="77"/>
        <v>1</v>
      </c>
      <c r="AW98" s="371" t="s">
        <v>4</v>
      </c>
      <c r="AX98" s="372" t="s">
        <v>132</v>
      </c>
      <c r="AY98" s="370">
        <f t="shared" si="70"/>
        <v>1</v>
      </c>
      <c r="AZ98" s="371" t="s">
        <v>4</v>
      </c>
      <c r="BA98" s="372" t="s">
        <v>132</v>
      </c>
      <c r="BB98" s="370">
        <f t="shared" si="78"/>
        <v>1</v>
      </c>
      <c r="BC98" s="371" t="s">
        <v>4</v>
      </c>
      <c r="BD98" s="372" t="s">
        <v>132</v>
      </c>
      <c r="BE98" s="306" t="s">
        <v>4</v>
      </c>
      <c r="BF98" s="306" t="s">
        <v>4</v>
      </c>
      <c r="BG98" s="370">
        <v>15</v>
      </c>
      <c r="BH98" s="371">
        <v>14</v>
      </c>
      <c r="BI98" s="372" t="s">
        <v>132</v>
      </c>
      <c r="BJ98" s="370">
        <f t="shared" si="87"/>
        <v>15</v>
      </c>
      <c r="BK98" s="371">
        <v>14</v>
      </c>
      <c r="BL98" s="372" t="s">
        <v>132</v>
      </c>
      <c r="BM98" s="370">
        <f t="shared" si="71"/>
        <v>15</v>
      </c>
      <c r="BN98" s="371">
        <v>14</v>
      </c>
      <c r="BO98" s="372" t="s">
        <v>132</v>
      </c>
      <c r="BP98" s="370">
        <f t="shared" si="88"/>
        <v>15</v>
      </c>
      <c r="BQ98" s="371">
        <v>14</v>
      </c>
      <c r="BR98" s="372" t="s">
        <v>132</v>
      </c>
      <c r="BS98" s="370">
        <v>15</v>
      </c>
      <c r="BT98" s="371">
        <v>14</v>
      </c>
      <c r="BU98" s="372" t="s">
        <v>132</v>
      </c>
      <c r="BV98" s="370">
        <f t="shared" si="79"/>
        <v>15</v>
      </c>
      <c r="BW98" s="371">
        <v>14</v>
      </c>
      <c r="BX98" s="372" t="s">
        <v>132</v>
      </c>
      <c r="BY98" s="370">
        <f t="shared" si="72"/>
        <v>15</v>
      </c>
      <c r="BZ98" s="371">
        <v>14</v>
      </c>
      <c r="CA98" s="372" t="s">
        <v>132</v>
      </c>
      <c r="CB98" s="370">
        <f t="shared" si="80"/>
        <v>15</v>
      </c>
      <c r="CC98" s="371">
        <v>14</v>
      </c>
      <c r="CD98" s="372" t="s">
        <v>132</v>
      </c>
      <c r="CE98" s="306" t="s">
        <v>4</v>
      </c>
      <c r="CF98" s="306" t="s">
        <v>4</v>
      </c>
      <c r="CG98" s="370">
        <v>11</v>
      </c>
      <c r="CH98" s="371">
        <v>10</v>
      </c>
      <c r="CI98" s="372" t="s">
        <v>132</v>
      </c>
      <c r="CJ98" s="370">
        <f t="shared" si="89"/>
        <v>11</v>
      </c>
      <c r="CK98" s="371">
        <v>10</v>
      </c>
      <c r="CL98" s="372" t="s">
        <v>132</v>
      </c>
      <c r="CM98" s="370">
        <f t="shared" si="73"/>
        <v>11</v>
      </c>
      <c r="CN98" s="371">
        <v>10</v>
      </c>
      <c r="CO98" s="372" t="s">
        <v>132</v>
      </c>
      <c r="CP98" s="370">
        <f t="shared" si="90"/>
        <v>11</v>
      </c>
      <c r="CQ98" s="371">
        <v>10</v>
      </c>
      <c r="CR98" s="372" t="s">
        <v>132</v>
      </c>
      <c r="CS98" s="370">
        <v>11</v>
      </c>
      <c r="CT98" s="371">
        <v>10</v>
      </c>
      <c r="CU98" s="372" t="s">
        <v>132</v>
      </c>
      <c r="CV98" s="370">
        <f t="shared" si="81"/>
        <v>11</v>
      </c>
      <c r="CW98" s="371">
        <v>10</v>
      </c>
      <c r="CX98" s="372" t="s">
        <v>132</v>
      </c>
      <c r="CY98" s="370">
        <f t="shared" si="74"/>
        <v>11</v>
      </c>
      <c r="CZ98" s="371">
        <v>10</v>
      </c>
      <c r="DA98" s="372" t="s">
        <v>132</v>
      </c>
      <c r="DB98" s="370">
        <f t="shared" si="82"/>
        <v>11</v>
      </c>
      <c r="DC98" s="371">
        <v>10</v>
      </c>
      <c r="DD98" s="372" t="s">
        <v>132</v>
      </c>
    </row>
    <row r="99" spans="1:108" ht="16.5" thickBot="1" x14ac:dyDescent="0.25">
      <c r="A99" s="567"/>
      <c r="B99" s="257" t="s">
        <v>111</v>
      </c>
      <c r="C99" s="262" t="s">
        <v>76</v>
      </c>
      <c r="D99" s="306" t="s">
        <v>179</v>
      </c>
      <c r="E99" s="306" t="s">
        <v>4</v>
      </c>
      <c r="F99" s="306" t="s">
        <v>4</v>
      </c>
      <c r="G99" s="370">
        <v>1</v>
      </c>
      <c r="H99" s="371" t="s">
        <v>4</v>
      </c>
      <c r="I99" s="372" t="s">
        <v>132</v>
      </c>
      <c r="J99" s="370">
        <f t="shared" si="83"/>
        <v>1</v>
      </c>
      <c r="K99" s="371" t="s">
        <v>4</v>
      </c>
      <c r="L99" s="372" t="s">
        <v>132</v>
      </c>
      <c r="M99" s="370">
        <f t="shared" si="67"/>
        <v>1</v>
      </c>
      <c r="N99" s="371" t="s">
        <v>4</v>
      </c>
      <c r="O99" s="372" t="s">
        <v>132</v>
      </c>
      <c r="P99" s="370">
        <f t="shared" si="84"/>
        <v>1</v>
      </c>
      <c r="Q99" s="371" t="s">
        <v>4</v>
      </c>
      <c r="R99" s="372" t="s">
        <v>132</v>
      </c>
      <c r="S99" s="370">
        <v>1</v>
      </c>
      <c r="T99" s="371" t="s">
        <v>4</v>
      </c>
      <c r="U99" s="372" t="s">
        <v>132</v>
      </c>
      <c r="V99" s="370">
        <f t="shared" si="75"/>
        <v>1</v>
      </c>
      <c r="W99" s="371" t="s">
        <v>4</v>
      </c>
      <c r="X99" s="372" t="s">
        <v>132</v>
      </c>
      <c r="Y99" s="370">
        <f t="shared" si="68"/>
        <v>1</v>
      </c>
      <c r="Z99" s="371" t="s">
        <v>4</v>
      </c>
      <c r="AA99" s="372" t="s">
        <v>132</v>
      </c>
      <c r="AB99" s="370">
        <f t="shared" si="76"/>
        <v>1</v>
      </c>
      <c r="AC99" s="371" t="s">
        <v>4</v>
      </c>
      <c r="AD99" s="372" t="s">
        <v>132</v>
      </c>
      <c r="AE99" s="306" t="s">
        <v>4</v>
      </c>
      <c r="AF99" s="306" t="s">
        <v>4</v>
      </c>
      <c r="AG99" s="370">
        <v>1</v>
      </c>
      <c r="AH99" s="371" t="s">
        <v>4</v>
      </c>
      <c r="AI99" s="372" t="s">
        <v>132</v>
      </c>
      <c r="AJ99" s="370">
        <f t="shared" si="85"/>
        <v>1</v>
      </c>
      <c r="AK99" s="371" t="s">
        <v>4</v>
      </c>
      <c r="AL99" s="372" t="s">
        <v>132</v>
      </c>
      <c r="AM99" s="370">
        <f t="shared" si="69"/>
        <v>1</v>
      </c>
      <c r="AN99" s="371" t="s">
        <v>4</v>
      </c>
      <c r="AO99" s="372" t="s">
        <v>132</v>
      </c>
      <c r="AP99" s="370">
        <f t="shared" si="86"/>
        <v>1</v>
      </c>
      <c r="AQ99" s="371" t="s">
        <v>4</v>
      </c>
      <c r="AR99" s="372" t="s">
        <v>132</v>
      </c>
      <c r="AS99" s="370">
        <v>1</v>
      </c>
      <c r="AT99" s="371" t="s">
        <v>4</v>
      </c>
      <c r="AU99" s="372" t="s">
        <v>132</v>
      </c>
      <c r="AV99" s="370">
        <f t="shared" si="77"/>
        <v>1</v>
      </c>
      <c r="AW99" s="371" t="s">
        <v>4</v>
      </c>
      <c r="AX99" s="372" t="s">
        <v>132</v>
      </c>
      <c r="AY99" s="370">
        <f t="shared" si="70"/>
        <v>1</v>
      </c>
      <c r="AZ99" s="371" t="s">
        <v>4</v>
      </c>
      <c r="BA99" s="372" t="s">
        <v>132</v>
      </c>
      <c r="BB99" s="370">
        <f t="shared" si="78"/>
        <v>1</v>
      </c>
      <c r="BC99" s="371" t="s">
        <v>4</v>
      </c>
      <c r="BD99" s="372" t="s">
        <v>132</v>
      </c>
      <c r="BE99" s="306" t="s">
        <v>4</v>
      </c>
      <c r="BF99" s="306" t="s">
        <v>4</v>
      </c>
      <c r="BG99" s="370">
        <v>1</v>
      </c>
      <c r="BH99" s="371" t="s">
        <v>4</v>
      </c>
      <c r="BI99" s="372" t="s">
        <v>132</v>
      </c>
      <c r="BJ99" s="370">
        <f t="shared" si="87"/>
        <v>1</v>
      </c>
      <c r="BK99" s="371" t="s">
        <v>4</v>
      </c>
      <c r="BL99" s="372" t="s">
        <v>132</v>
      </c>
      <c r="BM99" s="370">
        <f t="shared" si="71"/>
        <v>1</v>
      </c>
      <c r="BN99" s="371" t="s">
        <v>4</v>
      </c>
      <c r="BO99" s="372" t="s">
        <v>132</v>
      </c>
      <c r="BP99" s="370">
        <f t="shared" si="88"/>
        <v>1</v>
      </c>
      <c r="BQ99" s="371" t="s">
        <v>4</v>
      </c>
      <c r="BR99" s="372" t="s">
        <v>132</v>
      </c>
      <c r="BS99" s="370">
        <v>1</v>
      </c>
      <c r="BT99" s="371" t="s">
        <v>4</v>
      </c>
      <c r="BU99" s="372" t="s">
        <v>132</v>
      </c>
      <c r="BV99" s="370">
        <f t="shared" si="79"/>
        <v>1</v>
      </c>
      <c r="BW99" s="371" t="s">
        <v>4</v>
      </c>
      <c r="BX99" s="372" t="s">
        <v>132</v>
      </c>
      <c r="BY99" s="370">
        <f t="shared" si="72"/>
        <v>1</v>
      </c>
      <c r="BZ99" s="371" t="s">
        <v>4</v>
      </c>
      <c r="CA99" s="372" t="s">
        <v>132</v>
      </c>
      <c r="CB99" s="370">
        <f t="shared" si="80"/>
        <v>1</v>
      </c>
      <c r="CC99" s="371" t="s">
        <v>4</v>
      </c>
      <c r="CD99" s="372" t="s">
        <v>132</v>
      </c>
      <c r="CE99" s="306" t="s">
        <v>4</v>
      </c>
      <c r="CF99" s="306" t="s">
        <v>4</v>
      </c>
      <c r="CG99" s="370">
        <v>1</v>
      </c>
      <c r="CH99" s="371" t="s">
        <v>4</v>
      </c>
      <c r="CI99" s="372" t="s">
        <v>132</v>
      </c>
      <c r="CJ99" s="370">
        <f t="shared" si="89"/>
        <v>1</v>
      </c>
      <c r="CK99" s="371" t="s">
        <v>4</v>
      </c>
      <c r="CL99" s="372" t="s">
        <v>132</v>
      </c>
      <c r="CM99" s="370">
        <f t="shared" si="73"/>
        <v>1</v>
      </c>
      <c r="CN99" s="371" t="s">
        <v>4</v>
      </c>
      <c r="CO99" s="372" t="s">
        <v>132</v>
      </c>
      <c r="CP99" s="370">
        <f t="shared" si="90"/>
        <v>1</v>
      </c>
      <c r="CQ99" s="371" t="s">
        <v>4</v>
      </c>
      <c r="CR99" s="372" t="s">
        <v>132</v>
      </c>
      <c r="CS99" s="370">
        <v>1</v>
      </c>
      <c r="CT99" s="371" t="s">
        <v>4</v>
      </c>
      <c r="CU99" s="372" t="s">
        <v>132</v>
      </c>
      <c r="CV99" s="370">
        <f t="shared" si="81"/>
        <v>1</v>
      </c>
      <c r="CW99" s="371" t="s">
        <v>4</v>
      </c>
      <c r="CX99" s="372" t="s">
        <v>132</v>
      </c>
      <c r="CY99" s="370">
        <f t="shared" si="74"/>
        <v>1</v>
      </c>
      <c r="CZ99" s="371" t="s">
        <v>4</v>
      </c>
      <c r="DA99" s="372" t="s">
        <v>132</v>
      </c>
      <c r="DB99" s="370">
        <f t="shared" si="82"/>
        <v>1</v>
      </c>
      <c r="DC99" s="371" t="s">
        <v>4</v>
      </c>
      <c r="DD99" s="372" t="s">
        <v>132</v>
      </c>
    </row>
    <row r="100" spans="1:108" ht="16.5" thickBot="1" x14ac:dyDescent="0.25">
      <c r="A100" s="567"/>
      <c r="B100" s="257" t="s">
        <v>112</v>
      </c>
      <c r="C100" s="262" t="s">
        <v>78</v>
      </c>
      <c r="D100" s="306" t="s">
        <v>179</v>
      </c>
      <c r="E100" s="306" t="s">
        <v>4</v>
      </c>
      <c r="F100" s="306" t="s">
        <v>4</v>
      </c>
      <c r="G100" s="370">
        <v>1</v>
      </c>
      <c r="H100" s="371" t="s">
        <v>4</v>
      </c>
      <c r="I100" s="372" t="s">
        <v>132</v>
      </c>
      <c r="J100" s="370">
        <f>G100</f>
        <v>1</v>
      </c>
      <c r="K100" s="371" t="s">
        <v>4</v>
      </c>
      <c r="L100" s="372" t="s">
        <v>132</v>
      </c>
      <c r="M100" s="370">
        <f t="shared" si="67"/>
        <v>1</v>
      </c>
      <c r="N100" s="371" t="s">
        <v>4</v>
      </c>
      <c r="O100" s="372" t="s">
        <v>132</v>
      </c>
      <c r="P100" s="370">
        <f>M100</f>
        <v>1</v>
      </c>
      <c r="Q100" s="371" t="s">
        <v>4</v>
      </c>
      <c r="R100" s="372" t="s">
        <v>132</v>
      </c>
      <c r="S100" s="370">
        <v>1</v>
      </c>
      <c r="T100" s="371" t="s">
        <v>4</v>
      </c>
      <c r="U100" s="372" t="s">
        <v>132</v>
      </c>
      <c r="V100" s="370">
        <f>S100</f>
        <v>1</v>
      </c>
      <c r="W100" s="371" t="s">
        <v>4</v>
      </c>
      <c r="X100" s="372" t="s">
        <v>132</v>
      </c>
      <c r="Y100" s="370">
        <f t="shared" si="68"/>
        <v>1</v>
      </c>
      <c r="Z100" s="371" t="s">
        <v>4</v>
      </c>
      <c r="AA100" s="372" t="s">
        <v>132</v>
      </c>
      <c r="AB100" s="370">
        <f>Y100</f>
        <v>1</v>
      </c>
      <c r="AC100" s="371" t="s">
        <v>4</v>
      </c>
      <c r="AD100" s="372" t="s">
        <v>132</v>
      </c>
      <c r="AE100" s="306" t="s">
        <v>4</v>
      </c>
      <c r="AF100" s="306" t="s">
        <v>4</v>
      </c>
      <c r="AG100" s="370">
        <v>1</v>
      </c>
      <c r="AH100" s="371" t="s">
        <v>4</v>
      </c>
      <c r="AI100" s="372" t="s">
        <v>132</v>
      </c>
      <c r="AJ100" s="370">
        <f>AG100</f>
        <v>1</v>
      </c>
      <c r="AK100" s="371" t="s">
        <v>4</v>
      </c>
      <c r="AL100" s="372" t="s">
        <v>132</v>
      </c>
      <c r="AM100" s="370">
        <f t="shared" si="69"/>
        <v>1</v>
      </c>
      <c r="AN100" s="371" t="s">
        <v>4</v>
      </c>
      <c r="AO100" s="372" t="s">
        <v>132</v>
      </c>
      <c r="AP100" s="370">
        <f>AM100</f>
        <v>1</v>
      </c>
      <c r="AQ100" s="371" t="s">
        <v>4</v>
      </c>
      <c r="AR100" s="372" t="s">
        <v>132</v>
      </c>
      <c r="AS100" s="370">
        <v>1</v>
      </c>
      <c r="AT100" s="371" t="s">
        <v>4</v>
      </c>
      <c r="AU100" s="372" t="s">
        <v>132</v>
      </c>
      <c r="AV100" s="370">
        <f>AS100</f>
        <v>1</v>
      </c>
      <c r="AW100" s="371" t="s">
        <v>4</v>
      </c>
      <c r="AX100" s="372" t="s">
        <v>132</v>
      </c>
      <c r="AY100" s="370">
        <f t="shared" si="70"/>
        <v>1</v>
      </c>
      <c r="AZ100" s="371" t="s">
        <v>4</v>
      </c>
      <c r="BA100" s="372" t="s">
        <v>132</v>
      </c>
      <c r="BB100" s="370">
        <f>AY100</f>
        <v>1</v>
      </c>
      <c r="BC100" s="371" t="s">
        <v>4</v>
      </c>
      <c r="BD100" s="372" t="s">
        <v>132</v>
      </c>
      <c r="BE100" s="306" t="s">
        <v>4</v>
      </c>
      <c r="BF100" s="306" t="s">
        <v>4</v>
      </c>
      <c r="BG100" s="370">
        <v>1</v>
      </c>
      <c r="BH100" s="371" t="s">
        <v>4</v>
      </c>
      <c r="BI100" s="372" t="s">
        <v>132</v>
      </c>
      <c r="BJ100" s="370">
        <f>BG100</f>
        <v>1</v>
      </c>
      <c r="BK100" s="371" t="s">
        <v>4</v>
      </c>
      <c r="BL100" s="372" t="s">
        <v>132</v>
      </c>
      <c r="BM100" s="370">
        <f t="shared" si="71"/>
        <v>1</v>
      </c>
      <c r="BN100" s="371" t="s">
        <v>4</v>
      </c>
      <c r="BO100" s="372" t="s">
        <v>132</v>
      </c>
      <c r="BP100" s="370">
        <f>BM100</f>
        <v>1</v>
      </c>
      <c r="BQ100" s="371" t="s">
        <v>4</v>
      </c>
      <c r="BR100" s="372" t="s">
        <v>132</v>
      </c>
      <c r="BS100" s="370">
        <v>1</v>
      </c>
      <c r="BT100" s="371" t="s">
        <v>4</v>
      </c>
      <c r="BU100" s="372" t="s">
        <v>132</v>
      </c>
      <c r="BV100" s="370">
        <f>BS100</f>
        <v>1</v>
      </c>
      <c r="BW100" s="371" t="s">
        <v>4</v>
      </c>
      <c r="BX100" s="372" t="s">
        <v>132</v>
      </c>
      <c r="BY100" s="370">
        <f t="shared" si="72"/>
        <v>1</v>
      </c>
      <c r="BZ100" s="371" t="s">
        <v>4</v>
      </c>
      <c r="CA100" s="372" t="s">
        <v>132</v>
      </c>
      <c r="CB100" s="370">
        <f>BY100</f>
        <v>1</v>
      </c>
      <c r="CC100" s="371" t="s">
        <v>4</v>
      </c>
      <c r="CD100" s="372" t="s">
        <v>132</v>
      </c>
      <c r="CE100" s="306" t="s">
        <v>4</v>
      </c>
      <c r="CF100" s="306" t="s">
        <v>4</v>
      </c>
      <c r="CG100" s="370">
        <v>1</v>
      </c>
      <c r="CH100" s="371" t="s">
        <v>4</v>
      </c>
      <c r="CI100" s="372" t="s">
        <v>132</v>
      </c>
      <c r="CJ100" s="370">
        <f>CG100</f>
        <v>1</v>
      </c>
      <c r="CK100" s="371" t="s">
        <v>4</v>
      </c>
      <c r="CL100" s="372" t="s">
        <v>132</v>
      </c>
      <c r="CM100" s="370">
        <f t="shared" si="73"/>
        <v>1</v>
      </c>
      <c r="CN100" s="371" t="s">
        <v>4</v>
      </c>
      <c r="CO100" s="372" t="s">
        <v>132</v>
      </c>
      <c r="CP100" s="370">
        <f>CM100</f>
        <v>1</v>
      </c>
      <c r="CQ100" s="371" t="s">
        <v>4</v>
      </c>
      <c r="CR100" s="372" t="s">
        <v>132</v>
      </c>
      <c r="CS100" s="370">
        <v>1</v>
      </c>
      <c r="CT100" s="371" t="s">
        <v>4</v>
      </c>
      <c r="CU100" s="372" t="s">
        <v>132</v>
      </c>
      <c r="CV100" s="370">
        <f>CS100</f>
        <v>1</v>
      </c>
      <c r="CW100" s="371" t="s">
        <v>4</v>
      </c>
      <c r="CX100" s="372" t="s">
        <v>132</v>
      </c>
      <c r="CY100" s="370">
        <f t="shared" si="74"/>
        <v>1</v>
      </c>
      <c r="CZ100" s="371" t="s">
        <v>4</v>
      </c>
      <c r="DA100" s="372" t="s">
        <v>132</v>
      </c>
      <c r="DB100" s="370">
        <f>CY100</f>
        <v>1</v>
      </c>
      <c r="DC100" s="371" t="s">
        <v>4</v>
      </c>
      <c r="DD100" s="372" t="s">
        <v>132</v>
      </c>
    </row>
    <row r="101" spans="1:108" ht="16.5" thickBot="1" x14ac:dyDescent="0.25">
      <c r="A101" s="567"/>
      <c r="B101" s="257" t="s">
        <v>170</v>
      </c>
      <c r="C101" s="262" t="s">
        <v>76</v>
      </c>
      <c r="D101" s="306" t="s">
        <v>179</v>
      </c>
      <c r="E101" s="306" t="s">
        <v>4</v>
      </c>
      <c r="F101" s="306" t="s">
        <v>4</v>
      </c>
      <c r="G101" s="370">
        <v>1</v>
      </c>
      <c r="H101" s="371" t="s">
        <v>4</v>
      </c>
      <c r="I101" s="372" t="s">
        <v>132</v>
      </c>
      <c r="J101" s="370">
        <f>G101</f>
        <v>1</v>
      </c>
      <c r="K101" s="371" t="s">
        <v>4</v>
      </c>
      <c r="L101" s="372" t="s">
        <v>132</v>
      </c>
      <c r="M101" s="370">
        <f t="shared" si="67"/>
        <v>1</v>
      </c>
      <c r="N101" s="371" t="s">
        <v>4</v>
      </c>
      <c r="O101" s="372" t="s">
        <v>132</v>
      </c>
      <c r="P101" s="370">
        <f>M101</f>
        <v>1</v>
      </c>
      <c r="Q101" s="371" t="s">
        <v>4</v>
      </c>
      <c r="R101" s="372" t="s">
        <v>132</v>
      </c>
      <c r="S101" s="370">
        <v>1</v>
      </c>
      <c r="T101" s="371" t="s">
        <v>4</v>
      </c>
      <c r="U101" s="372" t="s">
        <v>132</v>
      </c>
      <c r="V101" s="370">
        <f>S101</f>
        <v>1</v>
      </c>
      <c r="W101" s="371" t="s">
        <v>4</v>
      </c>
      <c r="X101" s="372" t="s">
        <v>132</v>
      </c>
      <c r="Y101" s="370">
        <f t="shared" si="68"/>
        <v>1</v>
      </c>
      <c r="Z101" s="371" t="s">
        <v>4</v>
      </c>
      <c r="AA101" s="372" t="s">
        <v>132</v>
      </c>
      <c r="AB101" s="370">
        <f>Y101</f>
        <v>1</v>
      </c>
      <c r="AC101" s="371" t="s">
        <v>4</v>
      </c>
      <c r="AD101" s="372" t="s">
        <v>132</v>
      </c>
      <c r="AE101" s="306" t="s">
        <v>4</v>
      </c>
      <c r="AF101" s="306" t="s">
        <v>4</v>
      </c>
      <c r="AG101" s="370">
        <v>1</v>
      </c>
      <c r="AH101" s="371" t="s">
        <v>4</v>
      </c>
      <c r="AI101" s="372" t="s">
        <v>132</v>
      </c>
      <c r="AJ101" s="370">
        <f>AG101</f>
        <v>1</v>
      </c>
      <c r="AK101" s="371" t="s">
        <v>4</v>
      </c>
      <c r="AL101" s="372" t="s">
        <v>132</v>
      </c>
      <c r="AM101" s="370">
        <f t="shared" si="69"/>
        <v>1</v>
      </c>
      <c r="AN101" s="371" t="s">
        <v>4</v>
      </c>
      <c r="AO101" s="372" t="s">
        <v>132</v>
      </c>
      <c r="AP101" s="370">
        <f>AM101</f>
        <v>1</v>
      </c>
      <c r="AQ101" s="371" t="s">
        <v>4</v>
      </c>
      <c r="AR101" s="372" t="s">
        <v>132</v>
      </c>
      <c r="AS101" s="370">
        <v>1</v>
      </c>
      <c r="AT101" s="371" t="s">
        <v>4</v>
      </c>
      <c r="AU101" s="372" t="s">
        <v>132</v>
      </c>
      <c r="AV101" s="370">
        <f>AS101</f>
        <v>1</v>
      </c>
      <c r="AW101" s="371" t="s">
        <v>4</v>
      </c>
      <c r="AX101" s="372" t="s">
        <v>132</v>
      </c>
      <c r="AY101" s="370">
        <f t="shared" si="70"/>
        <v>1</v>
      </c>
      <c r="AZ101" s="371" t="s">
        <v>4</v>
      </c>
      <c r="BA101" s="372" t="s">
        <v>132</v>
      </c>
      <c r="BB101" s="370">
        <f>AY101</f>
        <v>1</v>
      </c>
      <c r="BC101" s="371" t="s">
        <v>4</v>
      </c>
      <c r="BD101" s="372" t="s">
        <v>132</v>
      </c>
      <c r="BE101" s="306" t="s">
        <v>4</v>
      </c>
      <c r="BF101" s="306" t="s">
        <v>4</v>
      </c>
      <c r="BG101" s="370">
        <v>1</v>
      </c>
      <c r="BH101" s="371" t="s">
        <v>4</v>
      </c>
      <c r="BI101" s="372" t="s">
        <v>132</v>
      </c>
      <c r="BJ101" s="370">
        <f>BG101</f>
        <v>1</v>
      </c>
      <c r="BK101" s="371" t="s">
        <v>4</v>
      </c>
      <c r="BL101" s="372" t="s">
        <v>132</v>
      </c>
      <c r="BM101" s="370">
        <f t="shared" si="71"/>
        <v>1</v>
      </c>
      <c r="BN101" s="371" t="s">
        <v>4</v>
      </c>
      <c r="BO101" s="372" t="s">
        <v>132</v>
      </c>
      <c r="BP101" s="370">
        <f>BM101</f>
        <v>1</v>
      </c>
      <c r="BQ101" s="371" t="s">
        <v>4</v>
      </c>
      <c r="BR101" s="372" t="s">
        <v>132</v>
      </c>
      <c r="BS101" s="370">
        <v>1</v>
      </c>
      <c r="BT101" s="371" t="s">
        <v>4</v>
      </c>
      <c r="BU101" s="372" t="s">
        <v>132</v>
      </c>
      <c r="BV101" s="370">
        <f>BS101</f>
        <v>1</v>
      </c>
      <c r="BW101" s="371" t="s">
        <v>4</v>
      </c>
      <c r="BX101" s="372" t="s">
        <v>132</v>
      </c>
      <c r="BY101" s="370">
        <f t="shared" si="72"/>
        <v>1</v>
      </c>
      <c r="BZ101" s="371" t="s">
        <v>4</v>
      </c>
      <c r="CA101" s="372" t="s">
        <v>132</v>
      </c>
      <c r="CB101" s="370">
        <f>BY101</f>
        <v>1</v>
      </c>
      <c r="CC101" s="371" t="s">
        <v>4</v>
      </c>
      <c r="CD101" s="372" t="s">
        <v>132</v>
      </c>
      <c r="CE101" s="306" t="s">
        <v>4</v>
      </c>
      <c r="CF101" s="306" t="s">
        <v>4</v>
      </c>
      <c r="CG101" s="370">
        <v>1</v>
      </c>
      <c r="CH101" s="371" t="s">
        <v>4</v>
      </c>
      <c r="CI101" s="372" t="s">
        <v>132</v>
      </c>
      <c r="CJ101" s="370">
        <f>CG101</f>
        <v>1</v>
      </c>
      <c r="CK101" s="371" t="s">
        <v>4</v>
      </c>
      <c r="CL101" s="372" t="s">
        <v>132</v>
      </c>
      <c r="CM101" s="370">
        <f t="shared" si="73"/>
        <v>1</v>
      </c>
      <c r="CN101" s="371" t="s">
        <v>4</v>
      </c>
      <c r="CO101" s="372" t="s">
        <v>132</v>
      </c>
      <c r="CP101" s="370">
        <f>CM101</f>
        <v>1</v>
      </c>
      <c r="CQ101" s="371" t="s">
        <v>4</v>
      </c>
      <c r="CR101" s="372" t="s">
        <v>132</v>
      </c>
      <c r="CS101" s="370">
        <v>1</v>
      </c>
      <c r="CT101" s="371" t="s">
        <v>4</v>
      </c>
      <c r="CU101" s="372" t="s">
        <v>132</v>
      </c>
      <c r="CV101" s="370">
        <f>CS101</f>
        <v>1</v>
      </c>
      <c r="CW101" s="371" t="s">
        <v>4</v>
      </c>
      <c r="CX101" s="372" t="s">
        <v>132</v>
      </c>
      <c r="CY101" s="370">
        <f t="shared" si="74"/>
        <v>1</v>
      </c>
      <c r="CZ101" s="371" t="s">
        <v>4</v>
      </c>
      <c r="DA101" s="372" t="s">
        <v>132</v>
      </c>
      <c r="DB101" s="370">
        <f>CY101</f>
        <v>1</v>
      </c>
      <c r="DC101" s="371" t="s">
        <v>4</v>
      </c>
      <c r="DD101" s="372" t="s">
        <v>132</v>
      </c>
    </row>
    <row r="102" spans="1:108" ht="16.5" thickBot="1" x14ac:dyDescent="0.25">
      <c r="A102" s="567"/>
      <c r="B102" s="257" t="s">
        <v>173</v>
      </c>
      <c r="C102" s="262" t="s">
        <v>76</v>
      </c>
      <c r="D102" s="306" t="s">
        <v>179</v>
      </c>
      <c r="E102" s="306" t="s">
        <v>4</v>
      </c>
      <c r="F102" s="306" t="s">
        <v>4</v>
      </c>
      <c r="G102" s="370">
        <v>1</v>
      </c>
      <c r="H102" s="371" t="s">
        <v>4</v>
      </c>
      <c r="I102" s="372" t="s">
        <v>132</v>
      </c>
      <c r="J102" s="370">
        <f>G102</f>
        <v>1</v>
      </c>
      <c r="K102" s="371" t="s">
        <v>4</v>
      </c>
      <c r="L102" s="372" t="s">
        <v>132</v>
      </c>
      <c r="M102" s="370">
        <f t="shared" si="67"/>
        <v>1</v>
      </c>
      <c r="N102" s="371" t="s">
        <v>4</v>
      </c>
      <c r="O102" s="372" t="s">
        <v>132</v>
      </c>
      <c r="P102" s="370">
        <f>M102</f>
        <v>1</v>
      </c>
      <c r="Q102" s="371" t="s">
        <v>4</v>
      </c>
      <c r="R102" s="372" t="s">
        <v>132</v>
      </c>
      <c r="S102" s="370">
        <v>1</v>
      </c>
      <c r="T102" s="371" t="s">
        <v>4</v>
      </c>
      <c r="U102" s="372" t="s">
        <v>132</v>
      </c>
      <c r="V102" s="370">
        <f>S102</f>
        <v>1</v>
      </c>
      <c r="W102" s="371" t="s">
        <v>4</v>
      </c>
      <c r="X102" s="372" t="s">
        <v>132</v>
      </c>
      <c r="Y102" s="370">
        <f t="shared" si="68"/>
        <v>1</v>
      </c>
      <c r="Z102" s="371" t="s">
        <v>4</v>
      </c>
      <c r="AA102" s="372" t="s">
        <v>132</v>
      </c>
      <c r="AB102" s="370">
        <f>Y102</f>
        <v>1</v>
      </c>
      <c r="AC102" s="371" t="s">
        <v>4</v>
      </c>
      <c r="AD102" s="372" t="s">
        <v>132</v>
      </c>
      <c r="AE102" s="306" t="s">
        <v>4</v>
      </c>
      <c r="AF102" s="306" t="s">
        <v>4</v>
      </c>
      <c r="AG102" s="370">
        <v>1</v>
      </c>
      <c r="AH102" s="371" t="s">
        <v>4</v>
      </c>
      <c r="AI102" s="372" t="s">
        <v>132</v>
      </c>
      <c r="AJ102" s="370">
        <f>AG102</f>
        <v>1</v>
      </c>
      <c r="AK102" s="371" t="s">
        <v>4</v>
      </c>
      <c r="AL102" s="372" t="s">
        <v>132</v>
      </c>
      <c r="AM102" s="370">
        <f t="shared" si="69"/>
        <v>1</v>
      </c>
      <c r="AN102" s="371" t="s">
        <v>4</v>
      </c>
      <c r="AO102" s="372" t="s">
        <v>132</v>
      </c>
      <c r="AP102" s="370">
        <f>AM102</f>
        <v>1</v>
      </c>
      <c r="AQ102" s="371" t="s">
        <v>4</v>
      </c>
      <c r="AR102" s="372" t="s">
        <v>132</v>
      </c>
      <c r="AS102" s="370">
        <v>1</v>
      </c>
      <c r="AT102" s="371" t="s">
        <v>4</v>
      </c>
      <c r="AU102" s="372" t="s">
        <v>132</v>
      </c>
      <c r="AV102" s="370">
        <f>AS102</f>
        <v>1</v>
      </c>
      <c r="AW102" s="371" t="s">
        <v>4</v>
      </c>
      <c r="AX102" s="372" t="s">
        <v>132</v>
      </c>
      <c r="AY102" s="370">
        <f t="shared" si="70"/>
        <v>1</v>
      </c>
      <c r="AZ102" s="371" t="s">
        <v>4</v>
      </c>
      <c r="BA102" s="372" t="s">
        <v>132</v>
      </c>
      <c r="BB102" s="370">
        <f>AY102</f>
        <v>1</v>
      </c>
      <c r="BC102" s="371" t="s">
        <v>4</v>
      </c>
      <c r="BD102" s="372" t="s">
        <v>132</v>
      </c>
      <c r="BE102" s="306" t="s">
        <v>4</v>
      </c>
      <c r="BF102" s="306" t="s">
        <v>4</v>
      </c>
      <c r="BG102" s="370">
        <v>1</v>
      </c>
      <c r="BH102" s="371" t="s">
        <v>4</v>
      </c>
      <c r="BI102" s="372" t="s">
        <v>132</v>
      </c>
      <c r="BJ102" s="370">
        <f>BG102</f>
        <v>1</v>
      </c>
      <c r="BK102" s="371" t="s">
        <v>4</v>
      </c>
      <c r="BL102" s="372" t="s">
        <v>132</v>
      </c>
      <c r="BM102" s="370">
        <f t="shared" si="71"/>
        <v>1</v>
      </c>
      <c r="BN102" s="371" t="s">
        <v>4</v>
      </c>
      <c r="BO102" s="372" t="s">
        <v>132</v>
      </c>
      <c r="BP102" s="370">
        <f>BM102</f>
        <v>1</v>
      </c>
      <c r="BQ102" s="371" t="s">
        <v>4</v>
      </c>
      <c r="BR102" s="372" t="s">
        <v>132</v>
      </c>
      <c r="BS102" s="370">
        <v>1</v>
      </c>
      <c r="BT102" s="371" t="s">
        <v>4</v>
      </c>
      <c r="BU102" s="372" t="s">
        <v>132</v>
      </c>
      <c r="BV102" s="370">
        <f>BS102</f>
        <v>1</v>
      </c>
      <c r="BW102" s="371" t="s">
        <v>4</v>
      </c>
      <c r="BX102" s="372" t="s">
        <v>132</v>
      </c>
      <c r="BY102" s="370">
        <f t="shared" si="72"/>
        <v>1</v>
      </c>
      <c r="BZ102" s="371" t="s">
        <v>4</v>
      </c>
      <c r="CA102" s="372" t="s">
        <v>132</v>
      </c>
      <c r="CB102" s="370">
        <f>BY102</f>
        <v>1</v>
      </c>
      <c r="CC102" s="371" t="s">
        <v>4</v>
      </c>
      <c r="CD102" s="372" t="s">
        <v>132</v>
      </c>
      <c r="CE102" s="306" t="s">
        <v>4</v>
      </c>
      <c r="CF102" s="306" t="s">
        <v>4</v>
      </c>
      <c r="CG102" s="370">
        <v>1</v>
      </c>
      <c r="CH102" s="371" t="s">
        <v>4</v>
      </c>
      <c r="CI102" s="372" t="s">
        <v>132</v>
      </c>
      <c r="CJ102" s="370">
        <f>CG102</f>
        <v>1</v>
      </c>
      <c r="CK102" s="371" t="s">
        <v>4</v>
      </c>
      <c r="CL102" s="372" t="s">
        <v>132</v>
      </c>
      <c r="CM102" s="370">
        <f t="shared" si="73"/>
        <v>1</v>
      </c>
      <c r="CN102" s="371" t="s">
        <v>4</v>
      </c>
      <c r="CO102" s="372" t="s">
        <v>132</v>
      </c>
      <c r="CP102" s="370">
        <f>CM102</f>
        <v>1</v>
      </c>
      <c r="CQ102" s="371" t="s">
        <v>4</v>
      </c>
      <c r="CR102" s="372" t="s">
        <v>132</v>
      </c>
      <c r="CS102" s="370">
        <v>1</v>
      </c>
      <c r="CT102" s="371" t="s">
        <v>4</v>
      </c>
      <c r="CU102" s="372" t="s">
        <v>132</v>
      </c>
      <c r="CV102" s="370">
        <f>CS102</f>
        <v>1</v>
      </c>
      <c r="CW102" s="371" t="s">
        <v>4</v>
      </c>
      <c r="CX102" s="372" t="s">
        <v>132</v>
      </c>
      <c r="CY102" s="370">
        <f t="shared" si="74"/>
        <v>1</v>
      </c>
      <c r="CZ102" s="371" t="s">
        <v>4</v>
      </c>
      <c r="DA102" s="372" t="s">
        <v>132</v>
      </c>
      <c r="DB102" s="370">
        <f>CY102</f>
        <v>1</v>
      </c>
      <c r="DC102" s="371" t="s">
        <v>4</v>
      </c>
      <c r="DD102" s="372" t="s">
        <v>132</v>
      </c>
    </row>
    <row r="103" spans="1:108" ht="16.5" thickBot="1" x14ac:dyDescent="0.25">
      <c r="A103" s="567"/>
      <c r="B103" s="257" t="s">
        <v>174</v>
      </c>
      <c r="C103" s="262" t="s">
        <v>206</v>
      </c>
      <c r="D103" s="306" t="s">
        <v>179</v>
      </c>
      <c r="E103" s="306" t="s">
        <v>4</v>
      </c>
      <c r="F103" s="306" t="s">
        <v>4</v>
      </c>
      <c r="G103" s="373">
        <v>1</v>
      </c>
      <c r="H103" s="374">
        <v>35</v>
      </c>
      <c r="I103" s="282" t="s">
        <v>130</v>
      </c>
      <c r="J103" s="373">
        <f t="shared" ref="J103" si="91">G103</f>
        <v>1</v>
      </c>
      <c r="K103" s="374">
        <v>35</v>
      </c>
      <c r="L103" s="282" t="s">
        <v>130</v>
      </c>
      <c r="M103" s="373">
        <f t="shared" si="67"/>
        <v>1</v>
      </c>
      <c r="N103" s="374">
        <v>35</v>
      </c>
      <c r="O103" s="282" t="s">
        <v>130</v>
      </c>
      <c r="P103" s="373">
        <f t="shared" ref="P103" si="92">M103</f>
        <v>1</v>
      </c>
      <c r="Q103" s="374">
        <v>35</v>
      </c>
      <c r="R103" s="282" t="s">
        <v>130</v>
      </c>
      <c r="S103" s="373">
        <v>1</v>
      </c>
      <c r="T103" s="374">
        <v>35</v>
      </c>
      <c r="U103" s="282" t="s">
        <v>130</v>
      </c>
      <c r="V103" s="373">
        <f t="shared" ref="V103" si="93">S103</f>
        <v>1</v>
      </c>
      <c r="W103" s="374">
        <v>35</v>
      </c>
      <c r="X103" s="282" t="s">
        <v>130</v>
      </c>
      <c r="Y103" s="373">
        <f t="shared" si="68"/>
        <v>1</v>
      </c>
      <c r="Z103" s="374">
        <v>35</v>
      </c>
      <c r="AA103" s="282" t="s">
        <v>130</v>
      </c>
      <c r="AB103" s="373">
        <f t="shared" ref="AB103" si="94">Y103</f>
        <v>1</v>
      </c>
      <c r="AC103" s="374">
        <v>35</v>
      </c>
      <c r="AD103" s="282" t="s">
        <v>130</v>
      </c>
      <c r="AE103" s="306" t="s">
        <v>4</v>
      </c>
      <c r="AF103" s="306" t="s">
        <v>4</v>
      </c>
      <c r="AG103" s="373">
        <v>1</v>
      </c>
      <c r="AH103" s="374">
        <v>35</v>
      </c>
      <c r="AI103" s="282" t="s">
        <v>130</v>
      </c>
      <c r="AJ103" s="373">
        <f t="shared" ref="AJ103" si="95">AG103</f>
        <v>1</v>
      </c>
      <c r="AK103" s="374">
        <v>35</v>
      </c>
      <c r="AL103" s="282" t="s">
        <v>130</v>
      </c>
      <c r="AM103" s="373">
        <f t="shared" si="69"/>
        <v>1</v>
      </c>
      <c r="AN103" s="374">
        <v>35</v>
      </c>
      <c r="AO103" s="282" t="s">
        <v>130</v>
      </c>
      <c r="AP103" s="373">
        <f t="shared" ref="AP103" si="96">AM103</f>
        <v>1</v>
      </c>
      <c r="AQ103" s="374">
        <v>35</v>
      </c>
      <c r="AR103" s="282" t="s">
        <v>130</v>
      </c>
      <c r="AS103" s="373">
        <v>1</v>
      </c>
      <c r="AT103" s="374">
        <v>35</v>
      </c>
      <c r="AU103" s="282" t="s">
        <v>130</v>
      </c>
      <c r="AV103" s="373">
        <f t="shared" ref="AV103" si="97">AS103</f>
        <v>1</v>
      </c>
      <c r="AW103" s="374">
        <v>35</v>
      </c>
      <c r="AX103" s="282" t="s">
        <v>130</v>
      </c>
      <c r="AY103" s="373">
        <f t="shared" si="70"/>
        <v>1</v>
      </c>
      <c r="AZ103" s="374">
        <v>35</v>
      </c>
      <c r="BA103" s="282" t="s">
        <v>130</v>
      </c>
      <c r="BB103" s="373">
        <f t="shared" ref="BB103" si="98">AY103</f>
        <v>1</v>
      </c>
      <c r="BC103" s="374">
        <v>35</v>
      </c>
      <c r="BD103" s="282" t="s">
        <v>130</v>
      </c>
      <c r="BE103" s="306" t="s">
        <v>4</v>
      </c>
      <c r="BF103" s="306" t="s">
        <v>4</v>
      </c>
      <c r="BG103" s="373">
        <v>1</v>
      </c>
      <c r="BH103" s="374">
        <v>35</v>
      </c>
      <c r="BI103" s="282" t="s">
        <v>130</v>
      </c>
      <c r="BJ103" s="373">
        <f t="shared" ref="BJ103" si="99">BG103</f>
        <v>1</v>
      </c>
      <c r="BK103" s="374">
        <v>35</v>
      </c>
      <c r="BL103" s="282" t="s">
        <v>130</v>
      </c>
      <c r="BM103" s="373">
        <f t="shared" si="71"/>
        <v>1</v>
      </c>
      <c r="BN103" s="374">
        <v>35</v>
      </c>
      <c r="BO103" s="282" t="s">
        <v>130</v>
      </c>
      <c r="BP103" s="373">
        <f t="shared" ref="BP103" si="100">BM103</f>
        <v>1</v>
      </c>
      <c r="BQ103" s="374">
        <v>35</v>
      </c>
      <c r="BR103" s="282" t="s">
        <v>130</v>
      </c>
      <c r="BS103" s="373">
        <v>1</v>
      </c>
      <c r="BT103" s="374">
        <v>35</v>
      </c>
      <c r="BU103" s="282" t="s">
        <v>130</v>
      </c>
      <c r="BV103" s="373">
        <f t="shared" ref="BV103" si="101">BS103</f>
        <v>1</v>
      </c>
      <c r="BW103" s="374">
        <v>35</v>
      </c>
      <c r="BX103" s="282" t="s">
        <v>130</v>
      </c>
      <c r="BY103" s="373">
        <f t="shared" si="72"/>
        <v>1</v>
      </c>
      <c r="BZ103" s="374">
        <v>35</v>
      </c>
      <c r="CA103" s="282" t="s">
        <v>130</v>
      </c>
      <c r="CB103" s="373">
        <f t="shared" ref="CB103" si="102">BY103</f>
        <v>1</v>
      </c>
      <c r="CC103" s="374">
        <v>35</v>
      </c>
      <c r="CD103" s="282" t="s">
        <v>130</v>
      </c>
      <c r="CE103" s="306" t="s">
        <v>4</v>
      </c>
      <c r="CF103" s="306" t="s">
        <v>4</v>
      </c>
      <c r="CG103" s="373">
        <v>1</v>
      </c>
      <c r="CH103" s="374">
        <v>35</v>
      </c>
      <c r="CI103" s="282" t="s">
        <v>130</v>
      </c>
      <c r="CJ103" s="373">
        <f t="shared" ref="CJ103" si="103">CG103</f>
        <v>1</v>
      </c>
      <c r="CK103" s="374">
        <v>35</v>
      </c>
      <c r="CL103" s="282" t="s">
        <v>130</v>
      </c>
      <c r="CM103" s="373">
        <f t="shared" si="73"/>
        <v>1</v>
      </c>
      <c r="CN103" s="374">
        <v>35</v>
      </c>
      <c r="CO103" s="282" t="s">
        <v>130</v>
      </c>
      <c r="CP103" s="373">
        <f t="shared" ref="CP103" si="104">CM103</f>
        <v>1</v>
      </c>
      <c r="CQ103" s="374">
        <v>35</v>
      </c>
      <c r="CR103" s="282" t="s">
        <v>130</v>
      </c>
      <c r="CS103" s="373">
        <v>1</v>
      </c>
      <c r="CT103" s="374">
        <v>35</v>
      </c>
      <c r="CU103" s="282" t="s">
        <v>130</v>
      </c>
      <c r="CV103" s="373">
        <f t="shared" ref="CV103" si="105">CS103</f>
        <v>1</v>
      </c>
      <c r="CW103" s="374">
        <v>35</v>
      </c>
      <c r="CX103" s="282" t="s">
        <v>130</v>
      </c>
      <c r="CY103" s="373">
        <f t="shared" si="74"/>
        <v>1</v>
      </c>
      <c r="CZ103" s="374">
        <v>35</v>
      </c>
      <c r="DA103" s="282" t="s">
        <v>130</v>
      </c>
      <c r="DB103" s="373">
        <f t="shared" ref="DB103" si="106">CY103</f>
        <v>1</v>
      </c>
      <c r="DC103" s="374">
        <v>35</v>
      </c>
      <c r="DD103" s="282" t="s">
        <v>130</v>
      </c>
    </row>
    <row r="104" spans="1:108" ht="16.5" thickBot="1" x14ac:dyDescent="0.25">
      <c r="A104" s="568"/>
      <c r="B104" s="257" t="s">
        <v>175</v>
      </c>
      <c r="C104" s="324" t="s">
        <v>230</v>
      </c>
      <c r="D104" s="309" t="s">
        <v>179</v>
      </c>
      <c r="E104" s="309" t="s">
        <v>4</v>
      </c>
      <c r="F104" s="309" t="s">
        <v>4</v>
      </c>
      <c r="G104" s="351">
        <v>1</v>
      </c>
      <c r="H104" s="311" t="s">
        <v>4</v>
      </c>
      <c r="I104" s="277" t="s">
        <v>132</v>
      </c>
      <c r="J104" s="351">
        <f>G104</f>
        <v>1</v>
      </c>
      <c r="K104" s="311" t="s">
        <v>4</v>
      </c>
      <c r="L104" s="277" t="s">
        <v>132</v>
      </c>
      <c r="M104" s="351">
        <f>G104</f>
        <v>1</v>
      </c>
      <c r="N104" s="311" t="s">
        <v>4</v>
      </c>
      <c r="O104" s="277" t="s">
        <v>132</v>
      </c>
      <c r="P104" s="351">
        <f>M104</f>
        <v>1</v>
      </c>
      <c r="Q104" s="311" t="s">
        <v>4</v>
      </c>
      <c r="R104" s="277" t="s">
        <v>132</v>
      </c>
      <c r="S104" s="351">
        <v>1</v>
      </c>
      <c r="T104" s="311" t="s">
        <v>4</v>
      </c>
      <c r="U104" s="277" t="s">
        <v>132</v>
      </c>
      <c r="V104" s="351">
        <f>S104</f>
        <v>1</v>
      </c>
      <c r="W104" s="311" t="s">
        <v>4</v>
      </c>
      <c r="X104" s="277" t="s">
        <v>132</v>
      </c>
      <c r="Y104" s="351">
        <f>S104</f>
        <v>1</v>
      </c>
      <c r="Z104" s="311" t="s">
        <v>4</v>
      </c>
      <c r="AA104" s="277" t="s">
        <v>132</v>
      </c>
      <c r="AB104" s="351">
        <f>Y104</f>
        <v>1</v>
      </c>
      <c r="AC104" s="311" t="s">
        <v>4</v>
      </c>
      <c r="AD104" s="277" t="s">
        <v>132</v>
      </c>
      <c r="AE104" s="309" t="s">
        <v>4</v>
      </c>
      <c r="AF104" s="309" t="s">
        <v>4</v>
      </c>
      <c r="AG104" s="351">
        <v>1</v>
      </c>
      <c r="AH104" s="311" t="s">
        <v>4</v>
      </c>
      <c r="AI104" s="277" t="s">
        <v>132</v>
      </c>
      <c r="AJ104" s="351">
        <f>AG104</f>
        <v>1</v>
      </c>
      <c r="AK104" s="311" t="s">
        <v>4</v>
      </c>
      <c r="AL104" s="277" t="s">
        <v>132</v>
      </c>
      <c r="AM104" s="351">
        <f>AG104</f>
        <v>1</v>
      </c>
      <c r="AN104" s="311" t="s">
        <v>4</v>
      </c>
      <c r="AO104" s="277" t="s">
        <v>132</v>
      </c>
      <c r="AP104" s="351">
        <f>AM104</f>
        <v>1</v>
      </c>
      <c r="AQ104" s="311" t="s">
        <v>4</v>
      </c>
      <c r="AR104" s="277" t="s">
        <v>132</v>
      </c>
      <c r="AS104" s="351">
        <v>1</v>
      </c>
      <c r="AT104" s="311" t="s">
        <v>4</v>
      </c>
      <c r="AU104" s="277" t="s">
        <v>132</v>
      </c>
      <c r="AV104" s="351">
        <f>AS104</f>
        <v>1</v>
      </c>
      <c r="AW104" s="311" t="s">
        <v>4</v>
      </c>
      <c r="AX104" s="277" t="s">
        <v>132</v>
      </c>
      <c r="AY104" s="351">
        <f>AS104</f>
        <v>1</v>
      </c>
      <c r="AZ104" s="311" t="s">
        <v>4</v>
      </c>
      <c r="BA104" s="277" t="s">
        <v>132</v>
      </c>
      <c r="BB104" s="351">
        <f>AY104</f>
        <v>1</v>
      </c>
      <c r="BC104" s="311" t="s">
        <v>4</v>
      </c>
      <c r="BD104" s="277" t="s">
        <v>132</v>
      </c>
      <c r="BE104" s="309" t="s">
        <v>4</v>
      </c>
      <c r="BF104" s="309" t="s">
        <v>4</v>
      </c>
      <c r="BG104" s="351">
        <v>1</v>
      </c>
      <c r="BH104" s="311" t="s">
        <v>4</v>
      </c>
      <c r="BI104" s="277" t="s">
        <v>132</v>
      </c>
      <c r="BJ104" s="351">
        <f>BG104</f>
        <v>1</v>
      </c>
      <c r="BK104" s="311" t="s">
        <v>4</v>
      </c>
      <c r="BL104" s="277" t="s">
        <v>132</v>
      </c>
      <c r="BM104" s="351">
        <f>BG104</f>
        <v>1</v>
      </c>
      <c r="BN104" s="311" t="s">
        <v>4</v>
      </c>
      <c r="BO104" s="277" t="s">
        <v>132</v>
      </c>
      <c r="BP104" s="351">
        <f>BM104</f>
        <v>1</v>
      </c>
      <c r="BQ104" s="311" t="s">
        <v>4</v>
      </c>
      <c r="BR104" s="277" t="s">
        <v>132</v>
      </c>
      <c r="BS104" s="351">
        <v>1</v>
      </c>
      <c r="BT104" s="311" t="s">
        <v>4</v>
      </c>
      <c r="BU104" s="277" t="s">
        <v>132</v>
      </c>
      <c r="BV104" s="351">
        <f>BS104</f>
        <v>1</v>
      </c>
      <c r="BW104" s="311" t="s">
        <v>4</v>
      </c>
      <c r="BX104" s="277" t="s">
        <v>132</v>
      </c>
      <c r="BY104" s="351">
        <f>BS104</f>
        <v>1</v>
      </c>
      <c r="BZ104" s="311" t="s">
        <v>4</v>
      </c>
      <c r="CA104" s="277" t="s">
        <v>132</v>
      </c>
      <c r="CB104" s="351">
        <f>BY104</f>
        <v>1</v>
      </c>
      <c r="CC104" s="311" t="s">
        <v>4</v>
      </c>
      <c r="CD104" s="277" t="s">
        <v>132</v>
      </c>
      <c r="CE104" s="309" t="s">
        <v>4</v>
      </c>
      <c r="CF104" s="309" t="s">
        <v>4</v>
      </c>
      <c r="CG104" s="351">
        <v>1</v>
      </c>
      <c r="CH104" s="311" t="s">
        <v>4</v>
      </c>
      <c r="CI104" s="277" t="s">
        <v>132</v>
      </c>
      <c r="CJ104" s="351">
        <f>CG104</f>
        <v>1</v>
      </c>
      <c r="CK104" s="311" t="s">
        <v>4</v>
      </c>
      <c r="CL104" s="277" t="s">
        <v>132</v>
      </c>
      <c r="CM104" s="351">
        <f>CG104</f>
        <v>1</v>
      </c>
      <c r="CN104" s="311" t="s">
        <v>4</v>
      </c>
      <c r="CO104" s="277" t="s">
        <v>132</v>
      </c>
      <c r="CP104" s="351">
        <f>CM104</f>
        <v>1</v>
      </c>
      <c r="CQ104" s="311" t="s">
        <v>4</v>
      </c>
      <c r="CR104" s="277" t="s">
        <v>132</v>
      </c>
      <c r="CS104" s="351">
        <v>1</v>
      </c>
      <c r="CT104" s="311" t="s">
        <v>4</v>
      </c>
      <c r="CU104" s="277" t="s">
        <v>132</v>
      </c>
      <c r="CV104" s="351">
        <f>CS104</f>
        <v>1</v>
      </c>
      <c r="CW104" s="311" t="s">
        <v>4</v>
      </c>
      <c r="CX104" s="277" t="s">
        <v>132</v>
      </c>
      <c r="CY104" s="351">
        <f>CS104</f>
        <v>1</v>
      </c>
      <c r="CZ104" s="311" t="s">
        <v>4</v>
      </c>
      <c r="DA104" s="277" t="s">
        <v>132</v>
      </c>
      <c r="DB104" s="351">
        <f>CY104</f>
        <v>1</v>
      </c>
      <c r="DC104" s="311" t="s">
        <v>4</v>
      </c>
      <c r="DD104" s="277" t="s">
        <v>132</v>
      </c>
    </row>
    <row r="105" spans="1:108" ht="16.5" thickBot="1" x14ac:dyDescent="0.3">
      <c r="A105" s="375" t="s">
        <v>96</v>
      </c>
      <c r="B105" s="376"/>
      <c r="C105" s="375"/>
      <c r="D105" s="377" t="s">
        <v>4</v>
      </c>
      <c r="E105" s="378"/>
      <c r="F105" s="378"/>
      <c r="G105" s="379"/>
      <c r="H105" s="380"/>
      <c r="I105" s="381"/>
      <c r="J105" s="379"/>
      <c r="K105" s="380"/>
      <c r="L105" s="381"/>
      <c r="M105" s="379"/>
      <c r="N105" s="380"/>
      <c r="O105" s="381"/>
      <c r="P105" s="379"/>
      <c r="Q105" s="380"/>
      <c r="R105" s="381"/>
      <c r="S105" s="379"/>
      <c r="T105" s="380"/>
      <c r="U105" s="381"/>
      <c r="V105" s="379"/>
      <c r="W105" s="380"/>
      <c r="X105" s="381"/>
      <c r="Y105" s="379"/>
      <c r="Z105" s="380"/>
      <c r="AA105" s="381"/>
      <c r="AB105" s="379"/>
      <c r="AC105" s="380"/>
      <c r="AD105" s="381"/>
      <c r="AE105" s="378"/>
      <c r="AF105" s="378"/>
      <c r="AG105" s="379"/>
      <c r="AH105" s="380"/>
      <c r="AI105" s="381"/>
      <c r="AJ105" s="379"/>
      <c r="AK105" s="380"/>
      <c r="AL105" s="381"/>
      <c r="AM105" s="379"/>
      <c r="AN105" s="380"/>
      <c r="AO105" s="381"/>
      <c r="AP105" s="379"/>
      <c r="AQ105" s="380"/>
      <c r="AR105" s="381"/>
      <c r="AS105" s="379"/>
      <c r="AT105" s="380"/>
      <c r="AU105" s="381"/>
      <c r="AV105" s="379"/>
      <c r="AW105" s="380"/>
      <c r="AX105" s="381"/>
      <c r="AY105" s="379"/>
      <c r="AZ105" s="380"/>
      <c r="BA105" s="381"/>
      <c r="BB105" s="379"/>
      <c r="BC105" s="380"/>
      <c r="BD105" s="381"/>
      <c r="BE105" s="378"/>
      <c r="BF105" s="378"/>
      <c r="BG105" s="379"/>
      <c r="BH105" s="380"/>
      <c r="BI105" s="381"/>
      <c r="BJ105" s="379"/>
      <c r="BK105" s="380"/>
      <c r="BL105" s="381"/>
      <c r="BM105" s="379"/>
      <c r="BN105" s="380"/>
      <c r="BO105" s="381"/>
      <c r="BP105" s="379"/>
      <c r="BQ105" s="380"/>
      <c r="BR105" s="381"/>
      <c r="BS105" s="379"/>
      <c r="BT105" s="380"/>
      <c r="BU105" s="381"/>
      <c r="BV105" s="379"/>
      <c r="BW105" s="380"/>
      <c r="BX105" s="381"/>
      <c r="BY105" s="379"/>
      <c r="BZ105" s="380"/>
      <c r="CA105" s="381"/>
      <c r="CB105" s="379"/>
      <c r="CC105" s="380"/>
      <c r="CD105" s="381"/>
      <c r="CE105" s="378"/>
      <c r="CF105" s="378"/>
      <c r="CG105" s="379"/>
      <c r="CH105" s="380"/>
      <c r="CI105" s="381"/>
      <c r="CJ105" s="379"/>
      <c r="CK105" s="380"/>
      <c r="CL105" s="381"/>
      <c r="CM105" s="379"/>
      <c r="CN105" s="380"/>
      <c r="CO105" s="381"/>
      <c r="CP105" s="379"/>
      <c r="CQ105" s="380"/>
      <c r="CR105" s="381"/>
      <c r="CS105" s="379"/>
      <c r="CT105" s="380"/>
      <c r="CU105" s="381"/>
      <c r="CV105" s="379"/>
      <c r="CW105" s="380"/>
      <c r="CX105" s="381"/>
      <c r="CY105" s="379"/>
      <c r="CZ105" s="380"/>
      <c r="DA105" s="381"/>
      <c r="DB105" s="379"/>
      <c r="DC105" s="380"/>
      <c r="DD105" s="381"/>
    </row>
    <row r="106" spans="1:108" x14ac:dyDescent="0.25">
      <c r="A106" s="250"/>
      <c r="C106" s="250"/>
      <c r="D106" s="383"/>
    </row>
    <row r="107" spans="1:108" ht="16.5" thickBot="1" x14ac:dyDescent="0.3">
      <c r="A107" s="250"/>
      <c r="C107" s="250"/>
      <c r="D107" s="383"/>
    </row>
    <row r="108" spans="1:108" ht="33" customHeight="1" x14ac:dyDescent="0.25">
      <c r="A108" s="250"/>
      <c r="C108" s="388"/>
      <c r="D108" s="383"/>
      <c r="F108" s="563" t="s">
        <v>139</v>
      </c>
      <c r="G108" s="561" t="s">
        <v>185</v>
      </c>
      <c r="H108" s="562"/>
      <c r="I108" s="389">
        <f>SUM(H8,H24,H41,H45,H52,H56,H64,H76,H85,H88,H90)</f>
        <v>8.8000000000000007</v>
      </c>
      <c r="J108" s="561" t="s">
        <v>185</v>
      </c>
      <c r="K108" s="562"/>
      <c r="L108" s="389">
        <f>SUM(K8,K24,K41,K45,K52,K56,K64,K76,K85,K88,K90)</f>
        <v>9.4</v>
      </c>
      <c r="M108" s="561" t="s">
        <v>185</v>
      </c>
      <c r="N108" s="562"/>
      <c r="O108" s="389">
        <f>SUM(N8,N24,N41,N45,N52,N56,N64,N76,N85,N88,N90)</f>
        <v>10.4</v>
      </c>
      <c r="P108" s="561" t="s">
        <v>185</v>
      </c>
      <c r="Q108" s="562"/>
      <c r="R108" s="389">
        <f>SUM(Q8,Q24,Q41,Q45,Q52,Q56,Q64,Q76,Q85,Q88,Q90)</f>
        <v>11</v>
      </c>
      <c r="S108" s="561" t="s">
        <v>185</v>
      </c>
      <c r="T108" s="562"/>
      <c r="U108" s="389">
        <f>SUM(T8,T24,T41,T45,T52,T56,T64,T76,T85,T88,T90)</f>
        <v>11.600000000000001</v>
      </c>
      <c r="V108" s="561" t="s">
        <v>185</v>
      </c>
      <c r="W108" s="562"/>
      <c r="X108" s="389">
        <f>SUM(W8,W24,W41,W45,W52,W56,W64,W76,W85,W88,W90)</f>
        <v>12.2</v>
      </c>
      <c r="Y108" s="561" t="s">
        <v>185</v>
      </c>
      <c r="Z108" s="562"/>
      <c r="AA108" s="389">
        <f>SUM(Z8,Z24,Z41,Z45,Z52,Z56,Z64,Z76,Z85,Z88,Z90)</f>
        <v>13.2</v>
      </c>
      <c r="AB108" s="561" t="s">
        <v>185</v>
      </c>
      <c r="AC108" s="562"/>
      <c r="AD108" s="389">
        <f>SUM(AC8,AC24,AC41,AC45,AC52,AC56,AC64,AC76,AC85,AC88,AC90)</f>
        <v>13.8</v>
      </c>
      <c r="AF108" s="563" t="s">
        <v>139</v>
      </c>
      <c r="AG108" s="561" t="s">
        <v>185</v>
      </c>
      <c r="AH108" s="562"/>
      <c r="AI108" s="389">
        <f>SUM(AH8,AH24,AH41,AH45,AH52,AH56,AH64,AH76,AH85,AH88,AH90)</f>
        <v>10.4</v>
      </c>
      <c r="AJ108" s="561" t="s">
        <v>185</v>
      </c>
      <c r="AK108" s="562"/>
      <c r="AL108" s="389">
        <f>SUM(AK8,AK24,AK41,AK45,AK52,AK56,AK64,AK76,AK85,AK88,AK90)</f>
        <v>11</v>
      </c>
      <c r="AM108" s="561" t="s">
        <v>185</v>
      </c>
      <c r="AN108" s="562"/>
      <c r="AO108" s="389">
        <f>SUM(AN8,AN24,AN41,AN45,AN52,AN56,AN64,AN76,AN85,AN88,AN90)</f>
        <v>12</v>
      </c>
      <c r="AP108" s="561" t="s">
        <v>185</v>
      </c>
      <c r="AQ108" s="562"/>
      <c r="AR108" s="389">
        <f>SUM(AQ8,AQ24,AQ41,AQ45,AQ52,AQ56,AQ64,AQ76,AQ85,AQ88,AQ90)</f>
        <v>12.6</v>
      </c>
      <c r="AS108" s="561" t="s">
        <v>185</v>
      </c>
      <c r="AT108" s="562"/>
      <c r="AU108" s="389">
        <f>SUM(AT8,AT24,AT41,AT45,AT52,AT56,AT64,AT76,AT85,AT88,AT90)</f>
        <v>13.2</v>
      </c>
      <c r="AV108" s="561" t="s">
        <v>185</v>
      </c>
      <c r="AW108" s="562"/>
      <c r="AX108" s="389">
        <f>SUM(AW8,AW24,AW41,AW45,AW52,AW56,AW64,AW76,AW85,AW88,AW90)</f>
        <v>13.8</v>
      </c>
      <c r="AY108" s="561" t="s">
        <v>185</v>
      </c>
      <c r="AZ108" s="562"/>
      <c r="BA108" s="389">
        <f>SUM(AZ8,AZ24,AZ41,AZ45,AZ52,AZ56,AZ64,AZ76,AZ85,AZ88,AZ90)</f>
        <v>14.8</v>
      </c>
      <c r="BB108" s="561" t="s">
        <v>185</v>
      </c>
      <c r="BC108" s="562"/>
      <c r="BD108" s="389">
        <f>SUM(BC8,BC24,BC41,BC45,BC52,BC56,BC64,BC76,BC85,BC88,BC90)</f>
        <v>15.399999999999999</v>
      </c>
      <c r="BF108" s="563" t="s">
        <v>139</v>
      </c>
      <c r="BG108" s="561" t="s">
        <v>185</v>
      </c>
      <c r="BH108" s="562"/>
      <c r="BI108" s="389">
        <f>SUM(BH8,BH24,BH41,BH45,BH52,BH56,BH64,BH76,BH85,BH88,BH90)</f>
        <v>10.8</v>
      </c>
      <c r="BJ108" s="561" t="s">
        <v>185</v>
      </c>
      <c r="BK108" s="562"/>
      <c r="BL108" s="389">
        <f>SUM(BK8,BK24,BK41,BK45,BK52,BK56,BK64,BK76,BK85,BK88,BK90)</f>
        <v>11.4</v>
      </c>
      <c r="BM108" s="561" t="s">
        <v>185</v>
      </c>
      <c r="BN108" s="562"/>
      <c r="BO108" s="389">
        <f>SUM(BN8,BN24,BN41,BN45,BN52,BN56,BN64,BN76,BN85,BN88,BN90)</f>
        <v>12.4</v>
      </c>
      <c r="BP108" s="561" t="s">
        <v>185</v>
      </c>
      <c r="BQ108" s="562"/>
      <c r="BR108" s="389">
        <f>SUM(BQ8,BQ24,BQ41,BQ45,BQ52,BQ56,BQ64,BQ76,BQ85,BQ88,BQ90)</f>
        <v>13</v>
      </c>
      <c r="BS108" s="561" t="s">
        <v>185</v>
      </c>
      <c r="BT108" s="562"/>
      <c r="BU108" s="389">
        <f>SUM(BT8,BT24,BT41,BT45,BT52,BT56,BT64,BT76,BT85,BT88,BT90)</f>
        <v>13.600000000000001</v>
      </c>
      <c r="BV108" s="561" t="s">
        <v>185</v>
      </c>
      <c r="BW108" s="562"/>
      <c r="BX108" s="389">
        <f>SUM(BW8,BW24,BW41,BW45,BW52,BW56,BW64,BW76,BW85,BW88,BW90)</f>
        <v>14.2</v>
      </c>
      <c r="BY108" s="561" t="s">
        <v>185</v>
      </c>
      <c r="BZ108" s="562"/>
      <c r="CA108" s="389">
        <f>SUM(BZ8,BZ24,BZ41,BZ45,BZ52,BZ56,BZ64,BZ76,BZ85,BZ88,BZ90)</f>
        <v>15.2</v>
      </c>
      <c r="CB108" s="561" t="s">
        <v>185</v>
      </c>
      <c r="CC108" s="562"/>
      <c r="CD108" s="389">
        <f>SUM(CC8,CC24,CC41,CC45,CC52,CC56,CC64,CC76,CC85,CC88,CC90)</f>
        <v>15.8</v>
      </c>
      <c r="CF108" s="563" t="s">
        <v>139</v>
      </c>
      <c r="CG108" s="561" t="s">
        <v>185</v>
      </c>
      <c r="CH108" s="562"/>
      <c r="CI108" s="389">
        <f>SUM(CH8,CH24,CH41,CH45,CH52,CH56,CH64,CH76,CH85,CH88,CH90)</f>
        <v>14.200000000000001</v>
      </c>
      <c r="CJ108" s="561" t="s">
        <v>185</v>
      </c>
      <c r="CK108" s="562"/>
      <c r="CL108" s="389">
        <f>SUM(CK8,CK24,CK41,CK45,CK52,CK56,CK64,CK76,CK85,CK88,CK90)</f>
        <v>14.799999999999999</v>
      </c>
      <c r="CM108" s="561" t="s">
        <v>185</v>
      </c>
      <c r="CN108" s="562"/>
      <c r="CO108" s="389">
        <f>SUM(CN8,CN24,CN41,CN45,CN52,CN56,CN64,CN76,CN85,CN88,CN90)</f>
        <v>15.8</v>
      </c>
      <c r="CP108" s="561" t="s">
        <v>185</v>
      </c>
      <c r="CQ108" s="562"/>
      <c r="CR108" s="389">
        <f>SUM(CQ8,CQ24,CQ41,CQ45,CQ52,CQ56,CQ64,CQ76,CQ85,CQ88,CQ90)</f>
        <v>16.399999999999999</v>
      </c>
      <c r="CS108" s="561" t="s">
        <v>185</v>
      </c>
      <c r="CT108" s="562"/>
      <c r="CU108" s="389">
        <f>SUM(CT8,CT24,CT41,CT45,CT52,CT56,CT64,CT76,CT85,CT88,CT90)</f>
        <v>17</v>
      </c>
      <c r="CV108" s="561" t="s">
        <v>185</v>
      </c>
      <c r="CW108" s="562"/>
      <c r="CX108" s="389">
        <f>SUM(CW8,CW24,CW41,CW45,CW52,CW56,CW64,CW76,CW85,CW88,CW90)</f>
        <v>17.599999999999998</v>
      </c>
      <c r="CY108" s="561" t="s">
        <v>185</v>
      </c>
      <c r="CZ108" s="562"/>
      <c r="DA108" s="389">
        <f>SUM(CZ8,CZ24,CZ41,CZ45,CZ52,CZ56,CZ64,CZ76,CZ85,CZ88,CZ90)</f>
        <v>18.599999999999998</v>
      </c>
      <c r="DB108" s="561" t="s">
        <v>185</v>
      </c>
      <c r="DC108" s="562"/>
      <c r="DD108" s="389">
        <f>SUM(DC8,DC24,DC41,DC45,DC52,DC56,DC64,DC76,DC85,DC88,DC90)</f>
        <v>19.199999999999996</v>
      </c>
    </row>
    <row r="109" spans="1:108" s="385" customFormat="1" ht="33" customHeight="1" x14ac:dyDescent="0.25">
      <c r="A109" s="250"/>
      <c r="B109" s="382"/>
      <c r="C109" s="250"/>
      <c r="D109" s="383"/>
      <c r="E109" s="384"/>
      <c r="F109" s="564"/>
      <c r="G109" s="559" t="s">
        <v>184</v>
      </c>
      <c r="H109" s="560"/>
      <c r="I109" s="389">
        <f xml:space="preserve"> G7</f>
        <v>105</v>
      </c>
      <c r="J109" s="559" t="s">
        <v>184</v>
      </c>
      <c r="K109" s="560"/>
      <c r="L109" s="389">
        <f xml:space="preserve"> J7</f>
        <v>120</v>
      </c>
      <c r="M109" s="559" t="s">
        <v>184</v>
      </c>
      <c r="N109" s="560"/>
      <c r="O109" s="389">
        <f xml:space="preserve"> M7</f>
        <v>119</v>
      </c>
      <c r="P109" s="559" t="s">
        <v>184</v>
      </c>
      <c r="Q109" s="560"/>
      <c r="R109" s="389">
        <f xml:space="preserve"> P7</f>
        <v>134</v>
      </c>
      <c r="S109" s="559" t="s">
        <v>184</v>
      </c>
      <c r="T109" s="560"/>
      <c r="U109" s="389">
        <f xml:space="preserve"> S7</f>
        <v>105</v>
      </c>
      <c r="V109" s="559" t="s">
        <v>184</v>
      </c>
      <c r="W109" s="560"/>
      <c r="X109" s="389">
        <f xml:space="preserve"> V7</f>
        <v>120</v>
      </c>
      <c r="Y109" s="559" t="s">
        <v>184</v>
      </c>
      <c r="Z109" s="560"/>
      <c r="AA109" s="389">
        <f xml:space="preserve"> Y7</f>
        <v>119</v>
      </c>
      <c r="AB109" s="559" t="s">
        <v>184</v>
      </c>
      <c r="AC109" s="560"/>
      <c r="AD109" s="389">
        <f xml:space="preserve"> AB7</f>
        <v>134</v>
      </c>
      <c r="AE109" s="384"/>
      <c r="AF109" s="564"/>
      <c r="AG109" s="559" t="s">
        <v>184</v>
      </c>
      <c r="AH109" s="560"/>
      <c r="AI109" s="389">
        <f xml:space="preserve"> AG7</f>
        <v>113</v>
      </c>
      <c r="AJ109" s="559" t="s">
        <v>184</v>
      </c>
      <c r="AK109" s="560"/>
      <c r="AL109" s="389">
        <f xml:space="preserve"> AJ7</f>
        <v>127</v>
      </c>
      <c r="AM109" s="559" t="s">
        <v>184</v>
      </c>
      <c r="AN109" s="560"/>
      <c r="AO109" s="389">
        <f xml:space="preserve"> AM7</f>
        <v>125</v>
      </c>
      <c r="AP109" s="559" t="s">
        <v>184</v>
      </c>
      <c r="AQ109" s="560"/>
      <c r="AR109" s="389">
        <f xml:space="preserve"> AP7</f>
        <v>139</v>
      </c>
      <c r="AS109" s="559" t="s">
        <v>184</v>
      </c>
      <c r="AT109" s="560"/>
      <c r="AU109" s="389">
        <f xml:space="preserve"> AS7</f>
        <v>113</v>
      </c>
      <c r="AV109" s="559" t="s">
        <v>184</v>
      </c>
      <c r="AW109" s="560"/>
      <c r="AX109" s="389">
        <f xml:space="preserve"> AV7</f>
        <v>127</v>
      </c>
      <c r="AY109" s="559" t="s">
        <v>184</v>
      </c>
      <c r="AZ109" s="560"/>
      <c r="BA109" s="389">
        <f xml:space="preserve"> AY7</f>
        <v>125</v>
      </c>
      <c r="BB109" s="559" t="s">
        <v>184</v>
      </c>
      <c r="BC109" s="560"/>
      <c r="BD109" s="389">
        <f xml:space="preserve"> BB7</f>
        <v>139</v>
      </c>
      <c r="BE109" s="384"/>
      <c r="BF109" s="564"/>
      <c r="BG109" s="559" t="s">
        <v>184</v>
      </c>
      <c r="BH109" s="560"/>
      <c r="BI109" s="389">
        <f xml:space="preserve"> BG7</f>
        <v>160</v>
      </c>
      <c r="BJ109" s="559" t="s">
        <v>184</v>
      </c>
      <c r="BK109" s="560"/>
      <c r="BL109" s="389">
        <f xml:space="preserve"> BJ7</f>
        <v>173</v>
      </c>
      <c r="BM109" s="559" t="s">
        <v>184</v>
      </c>
      <c r="BN109" s="560"/>
      <c r="BO109" s="389">
        <f xml:space="preserve"> BM7</f>
        <v>172</v>
      </c>
      <c r="BP109" s="559" t="s">
        <v>184</v>
      </c>
      <c r="BQ109" s="560"/>
      <c r="BR109" s="389">
        <f xml:space="preserve"> BP7</f>
        <v>185</v>
      </c>
      <c r="BS109" s="559" t="s">
        <v>184</v>
      </c>
      <c r="BT109" s="560"/>
      <c r="BU109" s="389">
        <f xml:space="preserve"> BS7</f>
        <v>160</v>
      </c>
      <c r="BV109" s="559" t="s">
        <v>184</v>
      </c>
      <c r="BW109" s="560"/>
      <c r="BX109" s="389">
        <f xml:space="preserve"> BV7</f>
        <v>173</v>
      </c>
      <c r="BY109" s="559" t="s">
        <v>184</v>
      </c>
      <c r="BZ109" s="560"/>
      <c r="CA109" s="389">
        <f xml:space="preserve"> BY7</f>
        <v>172</v>
      </c>
      <c r="CB109" s="559" t="s">
        <v>184</v>
      </c>
      <c r="CC109" s="560"/>
      <c r="CD109" s="389">
        <f xml:space="preserve"> CB7</f>
        <v>185</v>
      </c>
      <c r="CE109" s="384"/>
      <c r="CF109" s="564"/>
      <c r="CG109" s="559" t="s">
        <v>184</v>
      </c>
      <c r="CH109" s="560"/>
      <c r="CI109" s="389">
        <f xml:space="preserve"> CG7</f>
        <v>166</v>
      </c>
      <c r="CJ109" s="559" t="s">
        <v>184</v>
      </c>
      <c r="CK109" s="560"/>
      <c r="CL109" s="389">
        <f xml:space="preserve"> CJ7</f>
        <v>179</v>
      </c>
      <c r="CM109" s="559" t="s">
        <v>184</v>
      </c>
      <c r="CN109" s="560"/>
      <c r="CO109" s="389">
        <f xml:space="preserve"> CM7</f>
        <v>178</v>
      </c>
      <c r="CP109" s="559" t="s">
        <v>184</v>
      </c>
      <c r="CQ109" s="560"/>
      <c r="CR109" s="389">
        <f xml:space="preserve"> CP7</f>
        <v>191</v>
      </c>
      <c r="CS109" s="559" t="s">
        <v>184</v>
      </c>
      <c r="CT109" s="560"/>
      <c r="CU109" s="389">
        <f xml:space="preserve"> CS7</f>
        <v>166</v>
      </c>
      <c r="CV109" s="559" t="s">
        <v>184</v>
      </c>
      <c r="CW109" s="560"/>
      <c r="CX109" s="389">
        <f xml:space="preserve"> CV7</f>
        <v>179</v>
      </c>
      <c r="CY109" s="559" t="s">
        <v>184</v>
      </c>
      <c r="CZ109" s="560"/>
      <c r="DA109" s="389">
        <f xml:space="preserve"> CY7</f>
        <v>178</v>
      </c>
      <c r="DB109" s="559" t="s">
        <v>184</v>
      </c>
      <c r="DC109" s="560"/>
      <c r="DD109" s="389">
        <f xml:space="preserve"> DB7</f>
        <v>191</v>
      </c>
    </row>
    <row r="110" spans="1:108" s="385" customFormat="1" ht="33" customHeight="1" x14ac:dyDescent="0.25">
      <c r="A110" s="250"/>
      <c r="B110" s="382"/>
      <c r="C110" s="250"/>
      <c r="D110" s="383"/>
      <c r="E110" s="384"/>
      <c r="F110" s="564"/>
      <c r="G110" s="559" t="s">
        <v>186</v>
      </c>
      <c r="H110" s="560"/>
      <c r="I110" s="389">
        <f>G23-G41</f>
        <v>23</v>
      </c>
      <c r="J110" s="559" t="s">
        <v>186</v>
      </c>
      <c r="K110" s="560"/>
      <c r="L110" s="389">
        <f>J23-J41</f>
        <v>25</v>
      </c>
      <c r="M110" s="559" t="s">
        <v>186</v>
      </c>
      <c r="N110" s="560"/>
      <c r="O110" s="389">
        <f>M23-M41</f>
        <v>23</v>
      </c>
      <c r="P110" s="559" t="s">
        <v>186</v>
      </c>
      <c r="Q110" s="560"/>
      <c r="R110" s="389">
        <f>P23-P41</f>
        <v>25</v>
      </c>
      <c r="S110" s="559" t="s">
        <v>186</v>
      </c>
      <c r="T110" s="560"/>
      <c r="U110" s="389">
        <f>S23-S41</f>
        <v>23</v>
      </c>
      <c r="V110" s="559" t="s">
        <v>186</v>
      </c>
      <c r="W110" s="560"/>
      <c r="X110" s="389">
        <f>V23-V41</f>
        <v>25</v>
      </c>
      <c r="Y110" s="559" t="s">
        <v>186</v>
      </c>
      <c r="Z110" s="560"/>
      <c r="AA110" s="389">
        <f>Y23-Y41</f>
        <v>23</v>
      </c>
      <c r="AB110" s="559" t="s">
        <v>186</v>
      </c>
      <c r="AC110" s="560"/>
      <c r="AD110" s="389">
        <f>AB23-AB41</f>
        <v>25</v>
      </c>
      <c r="AE110" s="384"/>
      <c r="AF110" s="564"/>
      <c r="AG110" s="559" t="s">
        <v>186</v>
      </c>
      <c r="AH110" s="560"/>
      <c r="AI110" s="389">
        <f>AG23-AG41</f>
        <v>26</v>
      </c>
      <c r="AJ110" s="559" t="s">
        <v>186</v>
      </c>
      <c r="AK110" s="560"/>
      <c r="AL110" s="389">
        <f>AJ23-AJ41</f>
        <v>27</v>
      </c>
      <c r="AM110" s="559" t="s">
        <v>186</v>
      </c>
      <c r="AN110" s="560"/>
      <c r="AO110" s="389">
        <f>AM23-AM41</f>
        <v>25</v>
      </c>
      <c r="AP110" s="559" t="s">
        <v>186</v>
      </c>
      <c r="AQ110" s="560"/>
      <c r="AR110" s="389">
        <f>AP23-AP41</f>
        <v>26</v>
      </c>
      <c r="AS110" s="559" t="s">
        <v>186</v>
      </c>
      <c r="AT110" s="560"/>
      <c r="AU110" s="389">
        <f>AS23-AS41</f>
        <v>26</v>
      </c>
      <c r="AV110" s="559" t="s">
        <v>186</v>
      </c>
      <c r="AW110" s="560"/>
      <c r="AX110" s="389">
        <f>AV23-AV41</f>
        <v>27</v>
      </c>
      <c r="AY110" s="559" t="s">
        <v>186</v>
      </c>
      <c r="AZ110" s="560"/>
      <c r="BA110" s="389">
        <f>AY23-AY41</f>
        <v>25</v>
      </c>
      <c r="BB110" s="559" t="s">
        <v>186</v>
      </c>
      <c r="BC110" s="560"/>
      <c r="BD110" s="389">
        <f>BB23-BB41</f>
        <v>26</v>
      </c>
      <c r="BE110" s="384"/>
      <c r="BF110" s="564"/>
      <c r="BG110" s="559" t="s">
        <v>186</v>
      </c>
      <c r="BH110" s="560"/>
      <c r="BI110" s="389">
        <f>BG23-BG41</f>
        <v>53</v>
      </c>
      <c r="BJ110" s="559" t="s">
        <v>186</v>
      </c>
      <c r="BK110" s="560"/>
      <c r="BL110" s="389">
        <f>BJ23-BJ41</f>
        <v>53</v>
      </c>
      <c r="BM110" s="559" t="s">
        <v>186</v>
      </c>
      <c r="BN110" s="560"/>
      <c r="BO110" s="389">
        <f>BM23-BM41</f>
        <v>52</v>
      </c>
      <c r="BP110" s="559" t="s">
        <v>186</v>
      </c>
      <c r="BQ110" s="560"/>
      <c r="BR110" s="389">
        <f>BP23-BP41</f>
        <v>52</v>
      </c>
      <c r="BS110" s="559" t="s">
        <v>186</v>
      </c>
      <c r="BT110" s="560"/>
      <c r="BU110" s="389">
        <f>BS23-BS41</f>
        <v>53</v>
      </c>
      <c r="BV110" s="559" t="s">
        <v>186</v>
      </c>
      <c r="BW110" s="560"/>
      <c r="BX110" s="389">
        <f>BV23-BV41</f>
        <v>53</v>
      </c>
      <c r="BY110" s="559" t="s">
        <v>186</v>
      </c>
      <c r="BZ110" s="560"/>
      <c r="CA110" s="389">
        <f>BY23-BY41</f>
        <v>52</v>
      </c>
      <c r="CB110" s="559" t="s">
        <v>186</v>
      </c>
      <c r="CC110" s="560"/>
      <c r="CD110" s="389">
        <f>CB23-CB41</f>
        <v>52</v>
      </c>
      <c r="CE110" s="384"/>
      <c r="CF110" s="564"/>
      <c r="CG110" s="559" t="s">
        <v>186</v>
      </c>
      <c r="CH110" s="560"/>
      <c r="CI110" s="389">
        <f>CG23-CG41</f>
        <v>60</v>
      </c>
      <c r="CJ110" s="559" t="s">
        <v>186</v>
      </c>
      <c r="CK110" s="560"/>
      <c r="CL110" s="389">
        <f>CJ23-CJ41</f>
        <v>60</v>
      </c>
      <c r="CM110" s="559" t="s">
        <v>186</v>
      </c>
      <c r="CN110" s="560"/>
      <c r="CO110" s="389">
        <f>CM23-CM41</f>
        <v>59</v>
      </c>
      <c r="CP110" s="559" t="s">
        <v>186</v>
      </c>
      <c r="CQ110" s="560"/>
      <c r="CR110" s="389">
        <f>CP23-CP41</f>
        <v>59</v>
      </c>
      <c r="CS110" s="559" t="s">
        <v>186</v>
      </c>
      <c r="CT110" s="560"/>
      <c r="CU110" s="389">
        <f>CS23-CS41</f>
        <v>60</v>
      </c>
      <c r="CV110" s="559" t="s">
        <v>186</v>
      </c>
      <c r="CW110" s="560"/>
      <c r="CX110" s="389">
        <f>CV23-CV41</f>
        <v>60</v>
      </c>
      <c r="CY110" s="559" t="s">
        <v>186</v>
      </c>
      <c r="CZ110" s="560"/>
      <c r="DA110" s="389">
        <f>CY23-CY41</f>
        <v>59</v>
      </c>
      <c r="DB110" s="559" t="s">
        <v>186</v>
      </c>
      <c r="DC110" s="560"/>
      <c r="DD110" s="389">
        <f>DB23-DB41</f>
        <v>59</v>
      </c>
    </row>
    <row r="111" spans="1:108" s="385" customFormat="1" ht="33" customHeight="1" x14ac:dyDescent="0.25">
      <c r="A111" s="250"/>
      <c r="B111" s="382"/>
      <c r="C111" s="250"/>
      <c r="D111" s="383"/>
      <c r="E111" s="384"/>
      <c r="F111" s="564"/>
      <c r="G111" s="559" t="s">
        <v>299</v>
      </c>
      <c r="H111" s="560"/>
      <c r="I111" s="389">
        <f>G45-G56</f>
        <v>8</v>
      </c>
      <c r="J111" s="559" t="s">
        <v>299</v>
      </c>
      <c r="K111" s="560"/>
      <c r="L111" s="389">
        <f>J45-J56</f>
        <v>8</v>
      </c>
      <c r="M111" s="559" t="s">
        <v>299</v>
      </c>
      <c r="N111" s="560"/>
      <c r="O111" s="389">
        <f>M45-M56</f>
        <v>10</v>
      </c>
      <c r="P111" s="559" t="s">
        <v>299</v>
      </c>
      <c r="Q111" s="560"/>
      <c r="R111" s="389">
        <f>P45-P56</f>
        <v>10</v>
      </c>
      <c r="S111" s="559" t="s">
        <v>299</v>
      </c>
      <c r="T111" s="560"/>
      <c r="U111" s="389">
        <f>S45-S56</f>
        <v>8</v>
      </c>
      <c r="V111" s="559" t="s">
        <v>299</v>
      </c>
      <c r="W111" s="560"/>
      <c r="X111" s="389">
        <f>V45-V56</f>
        <v>8</v>
      </c>
      <c r="Y111" s="559" t="s">
        <v>299</v>
      </c>
      <c r="Z111" s="560"/>
      <c r="AA111" s="389">
        <f>Y45-Y56</f>
        <v>10</v>
      </c>
      <c r="AB111" s="559" t="s">
        <v>299</v>
      </c>
      <c r="AC111" s="560"/>
      <c r="AD111" s="389">
        <f>AB45-AB56</f>
        <v>10</v>
      </c>
      <c r="AE111" s="384"/>
      <c r="AF111" s="564"/>
      <c r="AG111" s="559" t="s">
        <v>299</v>
      </c>
      <c r="AH111" s="560"/>
      <c r="AI111" s="389">
        <f>AG45-AG56</f>
        <v>10</v>
      </c>
      <c r="AJ111" s="559" t="s">
        <v>299</v>
      </c>
      <c r="AK111" s="560"/>
      <c r="AL111" s="389">
        <f>AJ45-AJ56</f>
        <v>10</v>
      </c>
      <c r="AM111" s="559" t="s">
        <v>299</v>
      </c>
      <c r="AN111" s="560"/>
      <c r="AO111" s="389">
        <f>AM45-AM56</f>
        <v>10</v>
      </c>
      <c r="AP111" s="559" t="s">
        <v>299</v>
      </c>
      <c r="AQ111" s="560"/>
      <c r="AR111" s="389">
        <f>AP45-AP56</f>
        <v>10</v>
      </c>
      <c r="AS111" s="559" t="s">
        <v>299</v>
      </c>
      <c r="AT111" s="560"/>
      <c r="AU111" s="389">
        <f>AS45-AS56</f>
        <v>10</v>
      </c>
      <c r="AV111" s="559" t="s">
        <v>299</v>
      </c>
      <c r="AW111" s="560"/>
      <c r="AX111" s="389">
        <f>AV45-AV56</f>
        <v>10</v>
      </c>
      <c r="AY111" s="559" t="s">
        <v>299</v>
      </c>
      <c r="AZ111" s="560"/>
      <c r="BA111" s="389">
        <f>AY45-AY56</f>
        <v>10</v>
      </c>
      <c r="BB111" s="559" t="s">
        <v>299</v>
      </c>
      <c r="BC111" s="560"/>
      <c r="BD111" s="389">
        <f>BB45-BB56</f>
        <v>10</v>
      </c>
      <c r="BE111" s="384"/>
      <c r="BF111" s="564"/>
      <c r="BG111" s="559" t="s">
        <v>299</v>
      </c>
      <c r="BH111" s="560"/>
      <c r="BI111" s="389">
        <f>BG45-BG56</f>
        <v>9</v>
      </c>
      <c r="BJ111" s="559" t="s">
        <v>299</v>
      </c>
      <c r="BK111" s="560"/>
      <c r="BL111" s="389">
        <f>BJ45-BJ56</f>
        <v>9</v>
      </c>
      <c r="BM111" s="559" t="s">
        <v>299</v>
      </c>
      <c r="BN111" s="560"/>
      <c r="BO111" s="389">
        <f>BM45-BM56</f>
        <v>9</v>
      </c>
      <c r="BP111" s="559" t="s">
        <v>299</v>
      </c>
      <c r="BQ111" s="560"/>
      <c r="BR111" s="389">
        <f>BP45-BP56</f>
        <v>9</v>
      </c>
      <c r="BS111" s="559" t="s">
        <v>299</v>
      </c>
      <c r="BT111" s="560"/>
      <c r="BU111" s="389">
        <f>BS45-BS56</f>
        <v>9</v>
      </c>
      <c r="BV111" s="559" t="s">
        <v>299</v>
      </c>
      <c r="BW111" s="560"/>
      <c r="BX111" s="389">
        <f>BV45-BV56</f>
        <v>9</v>
      </c>
      <c r="BY111" s="559" t="s">
        <v>299</v>
      </c>
      <c r="BZ111" s="560"/>
      <c r="CA111" s="389">
        <f>BY45-BY56</f>
        <v>9</v>
      </c>
      <c r="CB111" s="559" t="s">
        <v>299</v>
      </c>
      <c r="CC111" s="560"/>
      <c r="CD111" s="389">
        <f>CB45-CB56</f>
        <v>9</v>
      </c>
      <c r="CE111" s="384"/>
      <c r="CF111" s="564"/>
      <c r="CG111" s="559" t="s">
        <v>299</v>
      </c>
      <c r="CH111" s="560"/>
      <c r="CI111" s="389">
        <f>CG45-CG56</f>
        <v>9</v>
      </c>
      <c r="CJ111" s="559" t="s">
        <v>299</v>
      </c>
      <c r="CK111" s="560"/>
      <c r="CL111" s="389">
        <f>CJ45-CJ56</f>
        <v>9</v>
      </c>
      <c r="CM111" s="559" t="s">
        <v>299</v>
      </c>
      <c r="CN111" s="560"/>
      <c r="CO111" s="389">
        <f>CM45-CM56</f>
        <v>9</v>
      </c>
      <c r="CP111" s="559" t="s">
        <v>299</v>
      </c>
      <c r="CQ111" s="560"/>
      <c r="CR111" s="389">
        <f>CP45-CP56</f>
        <v>9</v>
      </c>
      <c r="CS111" s="559" t="s">
        <v>299</v>
      </c>
      <c r="CT111" s="560"/>
      <c r="CU111" s="389">
        <f>CS45-CS56</f>
        <v>9</v>
      </c>
      <c r="CV111" s="559" t="s">
        <v>299</v>
      </c>
      <c r="CW111" s="560"/>
      <c r="CX111" s="389">
        <f>CV45-CV56</f>
        <v>9</v>
      </c>
      <c r="CY111" s="559" t="s">
        <v>299</v>
      </c>
      <c r="CZ111" s="560"/>
      <c r="DA111" s="389">
        <f>CY45-CY56</f>
        <v>9</v>
      </c>
      <c r="DB111" s="559" t="s">
        <v>299</v>
      </c>
      <c r="DC111" s="560"/>
      <c r="DD111" s="389">
        <f>DB45-DB56</f>
        <v>9</v>
      </c>
    </row>
    <row r="112" spans="1:108" s="385" customFormat="1" ht="33" customHeight="1" x14ac:dyDescent="0.25">
      <c r="A112" s="250"/>
      <c r="B112" s="382"/>
      <c r="C112" s="250"/>
      <c r="D112" s="383"/>
      <c r="E112" s="384"/>
      <c r="F112" s="564"/>
      <c r="G112" s="559" t="s">
        <v>187</v>
      </c>
      <c r="H112" s="560"/>
      <c r="I112" s="389">
        <f>G64-G80</f>
        <v>16</v>
      </c>
      <c r="J112" s="559" t="s">
        <v>187</v>
      </c>
      <c r="K112" s="560"/>
      <c r="L112" s="389">
        <f>J64-J80</f>
        <v>19</v>
      </c>
      <c r="M112" s="559" t="s">
        <v>187</v>
      </c>
      <c r="N112" s="560"/>
      <c r="O112" s="389">
        <f>M64-M80</f>
        <v>23</v>
      </c>
      <c r="P112" s="559" t="s">
        <v>187</v>
      </c>
      <c r="Q112" s="560"/>
      <c r="R112" s="389">
        <f>P64-P80</f>
        <v>26</v>
      </c>
      <c r="S112" s="559" t="s">
        <v>187</v>
      </c>
      <c r="T112" s="560"/>
      <c r="U112" s="389">
        <f>S64-S80</f>
        <v>16</v>
      </c>
      <c r="V112" s="559" t="s">
        <v>187</v>
      </c>
      <c r="W112" s="560"/>
      <c r="X112" s="389">
        <f>V64-V80</f>
        <v>19</v>
      </c>
      <c r="Y112" s="559" t="s">
        <v>187</v>
      </c>
      <c r="Z112" s="560"/>
      <c r="AA112" s="389">
        <f>Y64-Y80</f>
        <v>23</v>
      </c>
      <c r="AB112" s="559" t="s">
        <v>187</v>
      </c>
      <c r="AC112" s="560"/>
      <c r="AD112" s="389">
        <f>AB64-AB80</f>
        <v>26</v>
      </c>
      <c r="AE112" s="384"/>
      <c r="AF112" s="564"/>
      <c r="AG112" s="559" t="s">
        <v>187</v>
      </c>
      <c r="AH112" s="560"/>
      <c r="AI112" s="389">
        <f>AG64-AG80</f>
        <v>17</v>
      </c>
      <c r="AJ112" s="559" t="s">
        <v>187</v>
      </c>
      <c r="AK112" s="560"/>
      <c r="AL112" s="389">
        <f>AJ64-AJ80</f>
        <v>20</v>
      </c>
      <c r="AM112" s="559" t="s">
        <v>187</v>
      </c>
      <c r="AN112" s="560"/>
      <c r="AO112" s="389">
        <f>AM64-AM80</f>
        <v>24</v>
      </c>
      <c r="AP112" s="559" t="s">
        <v>187</v>
      </c>
      <c r="AQ112" s="560"/>
      <c r="AR112" s="389">
        <f>AP64-AP80</f>
        <v>27</v>
      </c>
      <c r="AS112" s="559" t="s">
        <v>187</v>
      </c>
      <c r="AT112" s="560"/>
      <c r="AU112" s="389">
        <f>AS64-AS80</f>
        <v>17</v>
      </c>
      <c r="AV112" s="559" t="s">
        <v>187</v>
      </c>
      <c r="AW112" s="560"/>
      <c r="AX112" s="389">
        <f>AV64-AV80</f>
        <v>20</v>
      </c>
      <c r="AY112" s="559" t="s">
        <v>187</v>
      </c>
      <c r="AZ112" s="560"/>
      <c r="BA112" s="389">
        <f>AY64-AY80</f>
        <v>24</v>
      </c>
      <c r="BB112" s="559" t="s">
        <v>187</v>
      </c>
      <c r="BC112" s="560"/>
      <c r="BD112" s="389">
        <f>BB64-BB80</f>
        <v>27</v>
      </c>
      <c r="BE112" s="384"/>
      <c r="BF112" s="564"/>
      <c r="BG112" s="559" t="s">
        <v>187</v>
      </c>
      <c r="BH112" s="560"/>
      <c r="BI112" s="389">
        <f>BG64-BG80</f>
        <v>19</v>
      </c>
      <c r="BJ112" s="559" t="s">
        <v>187</v>
      </c>
      <c r="BK112" s="560"/>
      <c r="BL112" s="389">
        <f>BJ64-BJ80</f>
        <v>22</v>
      </c>
      <c r="BM112" s="559" t="s">
        <v>187</v>
      </c>
      <c r="BN112" s="560"/>
      <c r="BO112" s="389">
        <f>BM64-BM80</f>
        <v>26</v>
      </c>
      <c r="BP112" s="559" t="s">
        <v>187</v>
      </c>
      <c r="BQ112" s="560"/>
      <c r="BR112" s="389">
        <f>BP64-BP80</f>
        <v>29</v>
      </c>
      <c r="BS112" s="559" t="s">
        <v>187</v>
      </c>
      <c r="BT112" s="560"/>
      <c r="BU112" s="389">
        <f>BS64-BS80</f>
        <v>19</v>
      </c>
      <c r="BV112" s="559" t="s">
        <v>187</v>
      </c>
      <c r="BW112" s="560"/>
      <c r="BX112" s="389">
        <f>BV64-BV80</f>
        <v>22</v>
      </c>
      <c r="BY112" s="559" t="s">
        <v>187</v>
      </c>
      <c r="BZ112" s="560"/>
      <c r="CA112" s="389">
        <f>BY64-BY80</f>
        <v>26</v>
      </c>
      <c r="CB112" s="559" t="s">
        <v>187</v>
      </c>
      <c r="CC112" s="560"/>
      <c r="CD112" s="389">
        <f>CB64-CB80</f>
        <v>29</v>
      </c>
      <c r="CE112" s="384"/>
      <c r="CF112" s="564"/>
      <c r="CG112" s="559" t="s">
        <v>187</v>
      </c>
      <c r="CH112" s="560"/>
      <c r="CI112" s="389">
        <f>CG64-CG80</f>
        <v>19</v>
      </c>
      <c r="CJ112" s="559" t="s">
        <v>187</v>
      </c>
      <c r="CK112" s="560"/>
      <c r="CL112" s="389">
        <f>CJ64-CJ80</f>
        <v>22</v>
      </c>
      <c r="CM112" s="559" t="s">
        <v>187</v>
      </c>
      <c r="CN112" s="560"/>
      <c r="CO112" s="389">
        <f>CM64-CM80</f>
        <v>26</v>
      </c>
      <c r="CP112" s="559" t="s">
        <v>187</v>
      </c>
      <c r="CQ112" s="560"/>
      <c r="CR112" s="389">
        <f>CP64-CP80</f>
        <v>29</v>
      </c>
      <c r="CS112" s="559" t="s">
        <v>187</v>
      </c>
      <c r="CT112" s="560"/>
      <c r="CU112" s="389">
        <f>CS64-CS80</f>
        <v>19</v>
      </c>
      <c r="CV112" s="559" t="s">
        <v>187</v>
      </c>
      <c r="CW112" s="560"/>
      <c r="CX112" s="389">
        <f>CV64-CV80</f>
        <v>22</v>
      </c>
      <c r="CY112" s="559" t="s">
        <v>187</v>
      </c>
      <c r="CZ112" s="560"/>
      <c r="DA112" s="389">
        <f>CY64-CY80</f>
        <v>26</v>
      </c>
      <c r="DB112" s="559" t="s">
        <v>187</v>
      </c>
      <c r="DC112" s="560"/>
      <c r="DD112" s="389">
        <f>DB64-DB80</f>
        <v>29</v>
      </c>
    </row>
    <row r="113" spans="1:108" s="385" customFormat="1" ht="33" customHeight="1" x14ac:dyDescent="0.25">
      <c r="A113" s="250"/>
      <c r="B113" s="382"/>
      <c r="C113" s="250"/>
      <c r="D113" s="383"/>
      <c r="E113" s="384"/>
      <c r="F113" s="564"/>
      <c r="G113" s="559" t="s">
        <v>188</v>
      </c>
      <c r="H113" s="560"/>
      <c r="I113" s="389">
        <f>G84-G104+1</f>
        <v>41</v>
      </c>
      <c r="J113" s="559" t="s">
        <v>188</v>
      </c>
      <c r="K113" s="560"/>
      <c r="L113" s="389">
        <f>J84-J104+1</f>
        <v>51</v>
      </c>
      <c r="M113" s="559" t="s">
        <v>188</v>
      </c>
      <c r="N113" s="560"/>
      <c r="O113" s="389">
        <f>M84-M104+1</f>
        <v>41</v>
      </c>
      <c r="P113" s="559" t="s">
        <v>188</v>
      </c>
      <c r="Q113" s="560"/>
      <c r="R113" s="389">
        <f>P84-P104+1</f>
        <v>51</v>
      </c>
      <c r="S113" s="559" t="s">
        <v>188</v>
      </c>
      <c r="T113" s="560"/>
      <c r="U113" s="389">
        <f>S84-S104+1</f>
        <v>44</v>
      </c>
      <c r="V113" s="559" t="s">
        <v>188</v>
      </c>
      <c r="W113" s="560"/>
      <c r="X113" s="389">
        <f>V84-V104+1</f>
        <v>54</v>
      </c>
      <c r="Y113" s="559" t="s">
        <v>188</v>
      </c>
      <c r="Z113" s="560"/>
      <c r="AA113" s="389">
        <f>Y84-Y104+1</f>
        <v>44</v>
      </c>
      <c r="AB113" s="559" t="s">
        <v>188</v>
      </c>
      <c r="AC113" s="560"/>
      <c r="AD113" s="389">
        <f>AB84-AB104+1</f>
        <v>54</v>
      </c>
      <c r="AE113" s="384"/>
      <c r="AF113" s="564"/>
      <c r="AG113" s="559" t="s">
        <v>188</v>
      </c>
      <c r="AH113" s="560"/>
      <c r="AI113" s="389">
        <f>AG84-AG104+1</f>
        <v>41</v>
      </c>
      <c r="AJ113" s="559" t="s">
        <v>188</v>
      </c>
      <c r="AK113" s="560"/>
      <c r="AL113" s="389">
        <f>AJ84-AJ104+1</f>
        <v>51</v>
      </c>
      <c r="AM113" s="559" t="s">
        <v>188</v>
      </c>
      <c r="AN113" s="560"/>
      <c r="AO113" s="389">
        <f>AM84-AM104+1</f>
        <v>41</v>
      </c>
      <c r="AP113" s="559" t="s">
        <v>188</v>
      </c>
      <c r="AQ113" s="560"/>
      <c r="AR113" s="389">
        <f>AP84-AP104+1</f>
        <v>51</v>
      </c>
      <c r="AS113" s="559" t="s">
        <v>188</v>
      </c>
      <c r="AT113" s="560"/>
      <c r="AU113" s="389">
        <f>AS84-AS104+1</f>
        <v>44</v>
      </c>
      <c r="AV113" s="559" t="s">
        <v>188</v>
      </c>
      <c r="AW113" s="560"/>
      <c r="AX113" s="389">
        <f>AV84-AV104+1</f>
        <v>54</v>
      </c>
      <c r="AY113" s="559" t="s">
        <v>188</v>
      </c>
      <c r="AZ113" s="560"/>
      <c r="BA113" s="389">
        <f>AY84-AY104+1</f>
        <v>44</v>
      </c>
      <c r="BB113" s="559" t="s">
        <v>188</v>
      </c>
      <c r="BC113" s="560"/>
      <c r="BD113" s="389">
        <f>BB84-BB104+1</f>
        <v>54</v>
      </c>
      <c r="BE113" s="384"/>
      <c r="BF113" s="564"/>
      <c r="BG113" s="559" t="s">
        <v>188</v>
      </c>
      <c r="BH113" s="560"/>
      <c r="BI113" s="389">
        <f>BG84-BG104+1</f>
        <v>45</v>
      </c>
      <c r="BJ113" s="559" t="s">
        <v>188</v>
      </c>
      <c r="BK113" s="560"/>
      <c r="BL113" s="389">
        <f>BJ84-BJ104+1</f>
        <v>55</v>
      </c>
      <c r="BM113" s="559" t="s">
        <v>188</v>
      </c>
      <c r="BN113" s="560"/>
      <c r="BO113" s="389">
        <f>BM84-BM104+1</f>
        <v>45</v>
      </c>
      <c r="BP113" s="559" t="s">
        <v>188</v>
      </c>
      <c r="BQ113" s="560"/>
      <c r="BR113" s="389">
        <f>BP84-BP104+1</f>
        <v>55</v>
      </c>
      <c r="BS113" s="559" t="s">
        <v>188</v>
      </c>
      <c r="BT113" s="560"/>
      <c r="BU113" s="389">
        <f>BS84-BS104+1</f>
        <v>48</v>
      </c>
      <c r="BV113" s="559" t="s">
        <v>188</v>
      </c>
      <c r="BW113" s="560"/>
      <c r="BX113" s="389">
        <f>BV84-BV104+1</f>
        <v>58</v>
      </c>
      <c r="BY113" s="559" t="s">
        <v>188</v>
      </c>
      <c r="BZ113" s="560"/>
      <c r="CA113" s="389">
        <f>BY84-BY104+1</f>
        <v>48</v>
      </c>
      <c r="CB113" s="559" t="s">
        <v>188</v>
      </c>
      <c r="CC113" s="560"/>
      <c r="CD113" s="389">
        <f>CB84-CB104+1</f>
        <v>58</v>
      </c>
      <c r="CE113" s="384"/>
      <c r="CF113" s="564"/>
      <c r="CG113" s="559" t="s">
        <v>188</v>
      </c>
      <c r="CH113" s="560"/>
      <c r="CI113" s="389">
        <f>CG84-CG104+1</f>
        <v>41</v>
      </c>
      <c r="CJ113" s="559" t="s">
        <v>188</v>
      </c>
      <c r="CK113" s="560"/>
      <c r="CL113" s="389">
        <f>CJ84-CJ104+1</f>
        <v>51</v>
      </c>
      <c r="CM113" s="559" t="s">
        <v>188</v>
      </c>
      <c r="CN113" s="560"/>
      <c r="CO113" s="389">
        <f>CM84-CM104+1</f>
        <v>41</v>
      </c>
      <c r="CP113" s="559" t="s">
        <v>188</v>
      </c>
      <c r="CQ113" s="560"/>
      <c r="CR113" s="389">
        <f>CP84-CP104+1</f>
        <v>51</v>
      </c>
      <c r="CS113" s="559" t="s">
        <v>188</v>
      </c>
      <c r="CT113" s="560"/>
      <c r="CU113" s="389">
        <f>CS84-CS104+1</f>
        <v>44</v>
      </c>
      <c r="CV113" s="559" t="s">
        <v>188</v>
      </c>
      <c r="CW113" s="560"/>
      <c r="CX113" s="389">
        <f>CV84-CV104+1</f>
        <v>54</v>
      </c>
      <c r="CY113" s="559" t="s">
        <v>188</v>
      </c>
      <c r="CZ113" s="560"/>
      <c r="DA113" s="389">
        <f>CY84-CY104+1</f>
        <v>44</v>
      </c>
      <c r="DB113" s="559" t="s">
        <v>188</v>
      </c>
      <c r="DC113" s="560"/>
      <c r="DD113" s="389">
        <f>DB84-DB104+1</f>
        <v>54</v>
      </c>
    </row>
    <row r="114" spans="1:108" s="385" customFormat="1" ht="33" customHeight="1" x14ac:dyDescent="0.25">
      <c r="A114" s="250"/>
      <c r="B114" s="382"/>
      <c r="C114" s="250"/>
      <c r="D114" s="383"/>
      <c r="E114" s="384"/>
      <c r="F114" s="564"/>
      <c r="G114" s="559" t="s">
        <v>228</v>
      </c>
      <c r="H114" s="560"/>
      <c r="I114" s="390">
        <f>MAX(H12,H16,H27,H29,H31)</f>
        <v>46</v>
      </c>
      <c r="J114" s="559" t="s">
        <v>228</v>
      </c>
      <c r="K114" s="560"/>
      <c r="L114" s="390">
        <f>MAX(K12,K16,K27,K29,K31)</f>
        <v>50</v>
      </c>
      <c r="M114" s="559" t="s">
        <v>228</v>
      </c>
      <c r="N114" s="560"/>
      <c r="O114" s="390">
        <f>MAX(N12,N16,N27,N29,N31)</f>
        <v>46</v>
      </c>
      <c r="P114" s="559" t="s">
        <v>228</v>
      </c>
      <c r="Q114" s="560"/>
      <c r="R114" s="390">
        <f>MAX(Q12,Q16,Q27,Q29,Q31)</f>
        <v>50</v>
      </c>
      <c r="S114" s="559" t="s">
        <v>228</v>
      </c>
      <c r="T114" s="560"/>
      <c r="U114" s="390">
        <f>MAX(T12,T16,T27,T29,T31)</f>
        <v>46</v>
      </c>
      <c r="V114" s="559" t="s">
        <v>228</v>
      </c>
      <c r="W114" s="560"/>
      <c r="X114" s="390">
        <f>MAX(W12,W16,W27,W29,W31)</f>
        <v>50</v>
      </c>
      <c r="Y114" s="559" t="s">
        <v>228</v>
      </c>
      <c r="Z114" s="560"/>
      <c r="AA114" s="390">
        <f>MAX(Z12,Z16,Z27,Z29,Z31)</f>
        <v>46</v>
      </c>
      <c r="AB114" s="559" t="s">
        <v>228</v>
      </c>
      <c r="AC114" s="560"/>
      <c r="AD114" s="390">
        <f>MAX(AC12,AC16,AC27,AC29,AC31)</f>
        <v>50</v>
      </c>
      <c r="AE114" s="384"/>
      <c r="AF114" s="564"/>
      <c r="AG114" s="559" t="s">
        <v>228</v>
      </c>
      <c r="AH114" s="560"/>
      <c r="AI114" s="390">
        <f>MAX(AH12,AH16,AH27,AH29,AH31)</f>
        <v>48</v>
      </c>
      <c r="AJ114" s="559" t="s">
        <v>228</v>
      </c>
      <c r="AK114" s="560"/>
      <c r="AL114" s="390">
        <f>MAX(AK12,AK16,AK27,AK29,AK31)</f>
        <v>50</v>
      </c>
      <c r="AM114" s="559" t="s">
        <v>228</v>
      </c>
      <c r="AN114" s="560"/>
      <c r="AO114" s="390">
        <f>MAX(AN12,AN16,AN27,AN29,AN31)</f>
        <v>48</v>
      </c>
      <c r="AP114" s="559" t="s">
        <v>228</v>
      </c>
      <c r="AQ114" s="560"/>
      <c r="AR114" s="390">
        <f>MAX(AQ12,AQ16,AQ27,AQ29,AQ31)</f>
        <v>50</v>
      </c>
      <c r="AS114" s="559" t="s">
        <v>228</v>
      </c>
      <c r="AT114" s="560"/>
      <c r="AU114" s="390">
        <f>MAX(AT12,AT16,AT27,AT29,AT31)</f>
        <v>48</v>
      </c>
      <c r="AV114" s="559" t="s">
        <v>228</v>
      </c>
      <c r="AW114" s="560"/>
      <c r="AX114" s="390">
        <f>MAX(AW12,AW16,AW27,AW29,AW31)</f>
        <v>50</v>
      </c>
      <c r="AY114" s="559" t="s">
        <v>228</v>
      </c>
      <c r="AZ114" s="560"/>
      <c r="BA114" s="390">
        <f>MAX(AZ12,AZ16,AZ27,AZ29,AZ31)</f>
        <v>48</v>
      </c>
      <c r="BB114" s="559" t="s">
        <v>228</v>
      </c>
      <c r="BC114" s="560"/>
      <c r="BD114" s="390">
        <f>MAX(BC12,BC16,BC27,BC29,BC31)</f>
        <v>50</v>
      </c>
      <c r="BE114" s="384"/>
      <c r="BF114" s="564"/>
      <c r="BG114" s="559" t="s">
        <v>228</v>
      </c>
      <c r="BH114" s="560"/>
      <c r="BI114" s="390">
        <f>MAX(BH12,BH16,BH27,BH29,BH31)</f>
        <v>50</v>
      </c>
      <c r="BJ114" s="559" t="s">
        <v>228</v>
      </c>
      <c r="BK114" s="560"/>
      <c r="BL114" s="390">
        <f>MAX(BK12,BK16,BK27,BK29,BK31)</f>
        <v>50</v>
      </c>
      <c r="BM114" s="559" t="s">
        <v>228</v>
      </c>
      <c r="BN114" s="560"/>
      <c r="BO114" s="390">
        <f>MAX(BN12,BN16,BN27,BN29,BN31)</f>
        <v>50</v>
      </c>
      <c r="BP114" s="559" t="s">
        <v>228</v>
      </c>
      <c r="BQ114" s="560"/>
      <c r="BR114" s="390">
        <f>MAX(BQ12,BQ16,BQ27,BQ29,BQ31)</f>
        <v>50</v>
      </c>
      <c r="BS114" s="559" t="s">
        <v>228</v>
      </c>
      <c r="BT114" s="560"/>
      <c r="BU114" s="390">
        <f>MAX(BT12,BT16,BT27,BT29,BT31)</f>
        <v>50</v>
      </c>
      <c r="BV114" s="559" t="s">
        <v>228</v>
      </c>
      <c r="BW114" s="560"/>
      <c r="BX114" s="390">
        <f>MAX(BW12,BW16,BW27,BW29,BW31)</f>
        <v>50</v>
      </c>
      <c r="BY114" s="559" t="s">
        <v>228</v>
      </c>
      <c r="BZ114" s="560"/>
      <c r="CA114" s="390">
        <f>MAX(BZ12,BZ16,BZ27,BZ29,BZ31)</f>
        <v>50</v>
      </c>
      <c r="CB114" s="559" t="s">
        <v>228</v>
      </c>
      <c r="CC114" s="560"/>
      <c r="CD114" s="390">
        <f>MAX(CC12,CC16,CC27,CC29,CC31)</f>
        <v>50</v>
      </c>
      <c r="CE114" s="384"/>
      <c r="CF114" s="564"/>
      <c r="CG114" s="559" t="s">
        <v>228</v>
      </c>
      <c r="CH114" s="560"/>
      <c r="CI114" s="390">
        <f>MAX(CH12,CH16,CH27,CH29,CH31)</f>
        <v>65</v>
      </c>
      <c r="CJ114" s="559" t="s">
        <v>228</v>
      </c>
      <c r="CK114" s="560"/>
      <c r="CL114" s="390">
        <f>MAX(CK12,CK16,CK27,CK29,CK31)</f>
        <v>65</v>
      </c>
      <c r="CM114" s="559" t="s">
        <v>228</v>
      </c>
      <c r="CN114" s="560"/>
      <c r="CO114" s="390">
        <f>MAX(CN12,CN16,CN27,CN29,CN31)</f>
        <v>65</v>
      </c>
      <c r="CP114" s="559" t="s">
        <v>228</v>
      </c>
      <c r="CQ114" s="560"/>
      <c r="CR114" s="390">
        <f>MAX(CQ12,CQ16,CQ27,CQ29,CQ31)</f>
        <v>65</v>
      </c>
      <c r="CS114" s="559" t="s">
        <v>228</v>
      </c>
      <c r="CT114" s="560"/>
      <c r="CU114" s="390">
        <f>MAX(CT12,CT16,CT27,CT29,CT31)</f>
        <v>65</v>
      </c>
      <c r="CV114" s="559" t="s">
        <v>228</v>
      </c>
      <c r="CW114" s="560"/>
      <c r="CX114" s="390">
        <f>MAX(CW12,CW16,CW27,CW29,CW31)</f>
        <v>65</v>
      </c>
      <c r="CY114" s="559" t="s">
        <v>228</v>
      </c>
      <c r="CZ114" s="560"/>
      <c r="DA114" s="390">
        <f>MAX(CZ12,CZ16,CZ27,CZ29,CZ31)</f>
        <v>65</v>
      </c>
      <c r="DB114" s="559" t="s">
        <v>228</v>
      </c>
      <c r="DC114" s="560"/>
      <c r="DD114" s="390">
        <f>MAX(DC12,DC16,DC27,DC29,DC31)</f>
        <v>65</v>
      </c>
    </row>
    <row r="115" spans="1:108" s="385" customFormat="1" ht="33" customHeight="1" thickBot="1" x14ac:dyDescent="0.3">
      <c r="A115" s="250"/>
      <c r="B115" s="382"/>
      <c r="C115" s="250"/>
      <c r="D115" s="383"/>
      <c r="E115" s="384"/>
      <c r="F115" s="565"/>
      <c r="G115" s="557" t="s">
        <v>229</v>
      </c>
      <c r="H115" s="558"/>
      <c r="I115" s="390">
        <f>MAX(H68,H70,H71)</f>
        <v>60</v>
      </c>
      <c r="J115" s="557" t="s">
        <v>229</v>
      </c>
      <c r="K115" s="558"/>
      <c r="L115" s="390">
        <f>MAX(K68,K70,K71)</f>
        <v>68</v>
      </c>
      <c r="M115" s="557" t="s">
        <v>229</v>
      </c>
      <c r="N115" s="558"/>
      <c r="O115" s="390">
        <f>MAX(N68,N70,N71)</f>
        <v>60</v>
      </c>
      <c r="P115" s="557" t="s">
        <v>229</v>
      </c>
      <c r="Q115" s="558"/>
      <c r="R115" s="390">
        <f>MAX(Q68,Q70,Q71)</f>
        <v>68</v>
      </c>
      <c r="S115" s="557" t="s">
        <v>229</v>
      </c>
      <c r="T115" s="558"/>
      <c r="U115" s="390">
        <f>MAX(T68,T70,T71)</f>
        <v>60</v>
      </c>
      <c r="V115" s="557" t="s">
        <v>229</v>
      </c>
      <c r="W115" s="558"/>
      <c r="X115" s="390">
        <f>MAX(W68,W70,W71)</f>
        <v>68</v>
      </c>
      <c r="Y115" s="557" t="s">
        <v>229</v>
      </c>
      <c r="Z115" s="558"/>
      <c r="AA115" s="390">
        <f>MAX(Z68,Z70,Z71)</f>
        <v>60</v>
      </c>
      <c r="AB115" s="557" t="s">
        <v>229</v>
      </c>
      <c r="AC115" s="558"/>
      <c r="AD115" s="390">
        <f>MAX(AC68,AC70,AC71)</f>
        <v>68</v>
      </c>
      <c r="AE115" s="384"/>
      <c r="AF115" s="565"/>
      <c r="AG115" s="557" t="s">
        <v>229</v>
      </c>
      <c r="AH115" s="558"/>
      <c r="AI115" s="390">
        <f>MAX(AH68,AH70,AH71)</f>
        <v>62</v>
      </c>
      <c r="AJ115" s="557" t="s">
        <v>229</v>
      </c>
      <c r="AK115" s="558"/>
      <c r="AL115" s="390">
        <f>MAX(AK68,AK70,AK71)</f>
        <v>68</v>
      </c>
      <c r="AM115" s="557" t="s">
        <v>229</v>
      </c>
      <c r="AN115" s="558"/>
      <c r="AO115" s="390">
        <f>MAX(AN68,AN70,AN71)</f>
        <v>62</v>
      </c>
      <c r="AP115" s="557" t="s">
        <v>229</v>
      </c>
      <c r="AQ115" s="558"/>
      <c r="AR115" s="390">
        <f>MAX(AQ68,AQ70,AQ71)</f>
        <v>68</v>
      </c>
      <c r="AS115" s="557" t="s">
        <v>229</v>
      </c>
      <c r="AT115" s="558"/>
      <c r="AU115" s="390">
        <f>MAX(AT68,AT70,AT71)</f>
        <v>62</v>
      </c>
      <c r="AV115" s="557" t="s">
        <v>229</v>
      </c>
      <c r="AW115" s="558"/>
      <c r="AX115" s="390">
        <f>MAX(AW68,AW70,AW71)</f>
        <v>68</v>
      </c>
      <c r="AY115" s="557" t="s">
        <v>229</v>
      </c>
      <c r="AZ115" s="558"/>
      <c r="BA115" s="390">
        <f>MAX(AZ68,AZ70,AZ71)</f>
        <v>62</v>
      </c>
      <c r="BB115" s="557" t="s">
        <v>229</v>
      </c>
      <c r="BC115" s="558"/>
      <c r="BD115" s="390">
        <f>MAX(BC68,BC70,BC71)</f>
        <v>68</v>
      </c>
      <c r="BE115" s="384"/>
      <c r="BF115" s="565"/>
      <c r="BG115" s="557" t="s">
        <v>229</v>
      </c>
      <c r="BH115" s="558"/>
      <c r="BI115" s="390">
        <f>MAX(BH68,BH70,BH71)</f>
        <v>63</v>
      </c>
      <c r="BJ115" s="557" t="s">
        <v>229</v>
      </c>
      <c r="BK115" s="558"/>
      <c r="BL115" s="390">
        <f>MAX(BK68,BK70,BK71)</f>
        <v>68</v>
      </c>
      <c r="BM115" s="557" t="s">
        <v>229</v>
      </c>
      <c r="BN115" s="558"/>
      <c r="BO115" s="390">
        <f>MAX(BN68,BN70,BN71)</f>
        <v>63</v>
      </c>
      <c r="BP115" s="557" t="s">
        <v>229</v>
      </c>
      <c r="BQ115" s="558"/>
      <c r="BR115" s="390">
        <f>MAX(BQ68,BQ70,BQ71)</f>
        <v>68</v>
      </c>
      <c r="BS115" s="557" t="s">
        <v>229</v>
      </c>
      <c r="BT115" s="558"/>
      <c r="BU115" s="390">
        <f>MAX(BT68,BT70,BT71)</f>
        <v>63</v>
      </c>
      <c r="BV115" s="557" t="s">
        <v>229</v>
      </c>
      <c r="BW115" s="558"/>
      <c r="BX115" s="390">
        <f>MAX(BW68,BW70,BW71)</f>
        <v>68</v>
      </c>
      <c r="BY115" s="557" t="s">
        <v>229</v>
      </c>
      <c r="BZ115" s="558"/>
      <c r="CA115" s="390">
        <f>MAX(BZ68,BZ70,BZ71)</f>
        <v>63</v>
      </c>
      <c r="CB115" s="557" t="s">
        <v>229</v>
      </c>
      <c r="CC115" s="558"/>
      <c r="CD115" s="390">
        <f>MAX(CC68,CC70,CC71)</f>
        <v>68</v>
      </c>
      <c r="CE115" s="384"/>
      <c r="CF115" s="565"/>
      <c r="CG115" s="557" t="s">
        <v>229</v>
      </c>
      <c r="CH115" s="558"/>
      <c r="CI115" s="390">
        <f>MAX(CH68,CH70,CH71)</f>
        <v>64</v>
      </c>
      <c r="CJ115" s="557" t="s">
        <v>229</v>
      </c>
      <c r="CK115" s="558"/>
      <c r="CL115" s="390">
        <f>MAX(CK68,CK70,CK71)</f>
        <v>68</v>
      </c>
      <c r="CM115" s="557" t="s">
        <v>229</v>
      </c>
      <c r="CN115" s="558"/>
      <c r="CO115" s="390">
        <f>MAX(CN68,CN70,CN71)</f>
        <v>64</v>
      </c>
      <c r="CP115" s="557" t="s">
        <v>229</v>
      </c>
      <c r="CQ115" s="558"/>
      <c r="CR115" s="390">
        <f>MAX(CQ68,CQ70,CQ71)</f>
        <v>68</v>
      </c>
      <c r="CS115" s="557" t="s">
        <v>229</v>
      </c>
      <c r="CT115" s="558"/>
      <c r="CU115" s="390">
        <f>MAX(CT68,CT70,CT71)</f>
        <v>64</v>
      </c>
      <c r="CV115" s="557" t="s">
        <v>229</v>
      </c>
      <c r="CW115" s="558"/>
      <c r="CX115" s="390">
        <f>MAX(CW68,CW70,CW71)</f>
        <v>68</v>
      </c>
      <c r="CY115" s="557" t="s">
        <v>229</v>
      </c>
      <c r="CZ115" s="558"/>
      <c r="DA115" s="390">
        <f>MAX(CZ68,CZ70,CZ71)</f>
        <v>64</v>
      </c>
      <c r="DB115" s="557" t="s">
        <v>229</v>
      </c>
      <c r="DC115" s="558"/>
      <c r="DD115" s="390">
        <f>MAX(DC68,DC70,DC71)</f>
        <v>68</v>
      </c>
    </row>
    <row r="116" spans="1:108" s="385" customFormat="1" x14ac:dyDescent="0.25">
      <c r="A116" s="391"/>
      <c r="B116" s="382"/>
      <c r="C116" s="250"/>
      <c r="D116" s="383"/>
      <c r="E116" s="384"/>
      <c r="F116" s="384"/>
      <c r="H116" s="386"/>
      <c r="I116" s="387"/>
      <c r="K116" s="386"/>
      <c r="L116" s="387"/>
      <c r="N116" s="386"/>
      <c r="O116" s="387"/>
      <c r="Q116" s="386"/>
      <c r="R116" s="387"/>
      <c r="T116" s="386"/>
      <c r="U116" s="387"/>
      <c r="W116" s="386"/>
      <c r="X116" s="387"/>
      <c r="Z116" s="386"/>
      <c r="AA116" s="387"/>
      <c r="AC116" s="386"/>
      <c r="AD116" s="387"/>
      <c r="AE116" s="384"/>
      <c r="AF116" s="384"/>
      <c r="AH116" s="386"/>
      <c r="AI116" s="387"/>
      <c r="AK116" s="386"/>
      <c r="AL116" s="387"/>
      <c r="AN116" s="386"/>
      <c r="AO116" s="387"/>
      <c r="AQ116" s="386"/>
      <c r="AR116" s="387"/>
      <c r="AT116" s="386"/>
      <c r="AU116" s="387"/>
      <c r="AW116" s="386"/>
      <c r="AX116" s="387"/>
      <c r="AZ116" s="386"/>
      <c r="BA116" s="387"/>
      <c r="BC116" s="386"/>
      <c r="BD116" s="387"/>
      <c r="BE116" s="384"/>
      <c r="BF116" s="384"/>
      <c r="BH116" s="386"/>
      <c r="BI116" s="387"/>
      <c r="BK116" s="386"/>
      <c r="BL116" s="387"/>
      <c r="BN116" s="386"/>
      <c r="BO116" s="387"/>
      <c r="BQ116" s="386"/>
      <c r="BR116" s="387"/>
      <c r="BT116" s="386"/>
      <c r="BU116" s="387"/>
      <c r="BW116" s="386"/>
      <c r="BX116" s="387"/>
      <c r="BZ116" s="386"/>
      <c r="CA116" s="387"/>
      <c r="CC116" s="386"/>
      <c r="CD116" s="387"/>
      <c r="CE116" s="384"/>
      <c r="CF116" s="384"/>
      <c r="CH116" s="386"/>
      <c r="CI116" s="387"/>
      <c r="CK116" s="386"/>
      <c r="CL116" s="387"/>
      <c r="CN116" s="386"/>
      <c r="CO116" s="387"/>
      <c r="CQ116" s="386"/>
      <c r="CR116" s="387"/>
      <c r="CT116" s="386"/>
      <c r="CU116" s="387"/>
      <c r="CW116" s="386"/>
      <c r="CX116" s="387"/>
      <c r="CZ116" s="386"/>
      <c r="DA116" s="387"/>
      <c r="DC116" s="386"/>
      <c r="DD116" s="387"/>
    </row>
    <row r="117" spans="1:108" s="385" customFormat="1" x14ac:dyDescent="0.25">
      <c r="A117" s="250"/>
      <c r="B117" s="382"/>
      <c r="C117" s="250"/>
      <c r="D117" s="383"/>
      <c r="E117" s="384"/>
      <c r="F117" s="384"/>
      <c r="H117" s="386"/>
      <c r="I117" s="387"/>
      <c r="K117" s="386"/>
      <c r="L117" s="387"/>
      <c r="N117" s="386"/>
      <c r="O117" s="387"/>
      <c r="Q117" s="386"/>
      <c r="R117" s="387"/>
      <c r="T117" s="386"/>
      <c r="U117" s="387"/>
      <c r="W117" s="386"/>
      <c r="X117" s="387"/>
      <c r="Z117" s="386"/>
      <c r="AA117" s="387"/>
      <c r="AC117" s="386"/>
      <c r="AD117" s="387"/>
      <c r="AE117" s="384"/>
      <c r="AF117" s="384"/>
      <c r="AH117" s="386"/>
      <c r="AI117" s="387"/>
      <c r="AK117" s="386"/>
      <c r="AL117" s="387"/>
      <c r="AN117" s="386"/>
      <c r="AO117" s="387"/>
      <c r="AQ117" s="386"/>
      <c r="AR117" s="387"/>
      <c r="AT117" s="386"/>
      <c r="AU117" s="387"/>
      <c r="AW117" s="386"/>
      <c r="AX117" s="387"/>
      <c r="AZ117" s="386"/>
      <c r="BA117" s="387"/>
      <c r="BC117" s="386"/>
      <c r="BD117" s="387"/>
      <c r="BE117" s="384"/>
      <c r="BF117" s="384"/>
      <c r="BH117" s="386"/>
      <c r="BI117" s="387"/>
      <c r="BK117" s="386"/>
      <c r="BL117" s="387"/>
      <c r="BN117" s="386"/>
      <c r="BO117" s="387"/>
      <c r="BQ117" s="386"/>
      <c r="BR117" s="387"/>
      <c r="BT117" s="386"/>
      <c r="BU117" s="387"/>
      <c r="BW117" s="386"/>
      <c r="BX117" s="387"/>
      <c r="BZ117" s="386"/>
      <c r="CA117" s="387"/>
      <c r="CC117" s="386"/>
      <c r="CD117" s="387"/>
      <c r="CE117" s="384"/>
      <c r="CF117" s="384"/>
      <c r="CH117" s="386"/>
      <c r="CI117" s="387"/>
      <c r="CK117" s="386"/>
      <c r="CL117" s="387"/>
      <c r="CN117" s="386"/>
      <c r="CO117" s="387"/>
      <c r="CQ117" s="386"/>
      <c r="CR117" s="387"/>
      <c r="CT117" s="386"/>
      <c r="CU117" s="387"/>
      <c r="CW117" s="386"/>
      <c r="CX117" s="387"/>
      <c r="CZ117" s="386"/>
      <c r="DA117" s="387"/>
      <c r="DC117" s="386"/>
      <c r="DD117" s="387"/>
    </row>
    <row r="118" spans="1:108" s="385" customFormat="1" x14ac:dyDescent="0.25">
      <c r="A118" s="250"/>
      <c r="B118" s="382"/>
      <c r="C118" s="305"/>
      <c r="D118" s="383"/>
      <c r="E118" s="384"/>
      <c r="F118" s="384"/>
      <c r="H118" s="386"/>
      <c r="I118" s="387"/>
      <c r="K118" s="386"/>
      <c r="L118" s="387"/>
      <c r="N118" s="386"/>
      <c r="O118" s="387"/>
      <c r="Q118" s="386"/>
      <c r="R118" s="387"/>
      <c r="T118" s="386"/>
      <c r="U118" s="387"/>
      <c r="W118" s="386"/>
      <c r="X118" s="387"/>
      <c r="Z118" s="386"/>
      <c r="AA118" s="387"/>
      <c r="AC118" s="386"/>
      <c r="AD118" s="387"/>
      <c r="AE118" s="384"/>
      <c r="AF118" s="384"/>
      <c r="AH118" s="386"/>
      <c r="AI118" s="387"/>
      <c r="AK118" s="386"/>
      <c r="AL118" s="387"/>
      <c r="AN118" s="386"/>
      <c r="AO118" s="387"/>
      <c r="AQ118" s="386"/>
      <c r="AR118" s="387"/>
      <c r="AT118" s="386"/>
      <c r="AU118" s="387"/>
      <c r="AW118" s="386"/>
      <c r="AX118" s="387"/>
      <c r="AZ118" s="386"/>
      <c r="BA118" s="387"/>
      <c r="BC118" s="386"/>
      <c r="BD118" s="387"/>
      <c r="BE118" s="384"/>
      <c r="BF118" s="384"/>
      <c r="BH118" s="386"/>
      <c r="BI118" s="387"/>
      <c r="BK118" s="386"/>
      <c r="BL118" s="387"/>
      <c r="BN118" s="386"/>
      <c r="BO118" s="387"/>
      <c r="BQ118" s="386"/>
      <c r="BR118" s="387"/>
      <c r="BT118" s="386"/>
      <c r="BU118" s="387"/>
      <c r="BW118" s="386"/>
      <c r="BX118" s="387"/>
      <c r="BZ118" s="386"/>
      <c r="CA118" s="387"/>
      <c r="CC118" s="386"/>
      <c r="CD118" s="387"/>
      <c r="CE118" s="384"/>
      <c r="CF118" s="384"/>
      <c r="CH118" s="386"/>
      <c r="CI118" s="387"/>
      <c r="CK118" s="386"/>
      <c r="CL118" s="387"/>
      <c r="CN118" s="386"/>
      <c r="CO118" s="387"/>
      <c r="CQ118" s="386"/>
      <c r="CR118" s="387"/>
      <c r="CT118" s="386"/>
      <c r="CU118" s="387"/>
      <c r="CW118" s="386"/>
      <c r="CX118" s="387"/>
      <c r="CZ118" s="386"/>
      <c r="DA118" s="387"/>
      <c r="DC118" s="386"/>
      <c r="DD118" s="387"/>
    </row>
    <row r="119" spans="1:108" s="385" customFormat="1" x14ac:dyDescent="0.25">
      <c r="A119" s="250"/>
      <c r="B119" s="382"/>
      <c r="C119" s="250"/>
      <c r="D119" s="383"/>
      <c r="E119" s="384"/>
      <c r="F119" s="384"/>
      <c r="H119" s="386"/>
      <c r="I119" s="387"/>
      <c r="K119" s="386"/>
      <c r="L119" s="387"/>
      <c r="N119" s="386"/>
      <c r="O119" s="387"/>
      <c r="Q119" s="386"/>
      <c r="R119" s="387"/>
      <c r="T119" s="386"/>
      <c r="U119" s="387"/>
      <c r="W119" s="386"/>
      <c r="X119" s="387"/>
      <c r="Z119" s="386"/>
      <c r="AA119" s="387"/>
      <c r="AC119" s="386"/>
      <c r="AD119" s="387"/>
      <c r="AE119" s="384"/>
      <c r="AF119" s="384"/>
      <c r="AH119" s="386"/>
      <c r="AI119" s="387"/>
      <c r="AK119" s="386"/>
      <c r="AL119" s="387"/>
      <c r="AN119" s="386"/>
      <c r="AO119" s="387"/>
      <c r="AQ119" s="386"/>
      <c r="AR119" s="387"/>
      <c r="AT119" s="386"/>
      <c r="AU119" s="387"/>
      <c r="AW119" s="386"/>
      <c r="AX119" s="387"/>
      <c r="AZ119" s="386"/>
      <c r="BA119" s="387"/>
      <c r="BC119" s="386"/>
      <c r="BD119" s="387"/>
      <c r="BE119" s="384"/>
      <c r="BF119" s="384"/>
      <c r="BH119" s="386"/>
      <c r="BI119" s="387"/>
      <c r="BK119" s="386"/>
      <c r="BL119" s="387"/>
      <c r="BN119" s="386"/>
      <c r="BO119" s="387"/>
      <c r="BQ119" s="386"/>
      <c r="BR119" s="387"/>
      <c r="BT119" s="386"/>
      <c r="BU119" s="387"/>
      <c r="BW119" s="386"/>
      <c r="BX119" s="387"/>
      <c r="BZ119" s="386"/>
      <c r="CA119" s="387"/>
      <c r="CC119" s="386"/>
      <c r="CD119" s="387"/>
      <c r="CE119" s="384"/>
      <c r="CF119" s="384"/>
      <c r="CH119" s="386"/>
      <c r="CI119" s="387"/>
      <c r="CK119" s="386"/>
      <c r="CL119" s="387"/>
      <c r="CN119" s="386"/>
      <c r="CO119" s="387"/>
      <c r="CQ119" s="386"/>
      <c r="CR119" s="387"/>
      <c r="CT119" s="386"/>
      <c r="CU119" s="387"/>
      <c r="CW119" s="386"/>
      <c r="CX119" s="387"/>
      <c r="CZ119" s="386"/>
      <c r="DA119" s="387"/>
      <c r="DC119" s="386"/>
      <c r="DD119" s="387"/>
    </row>
    <row r="120" spans="1:108" s="385" customFormat="1" x14ac:dyDescent="0.25">
      <c r="A120" s="250"/>
      <c r="B120" s="382"/>
      <c r="C120" s="250"/>
      <c r="D120" s="383"/>
      <c r="E120" s="384"/>
      <c r="F120" s="384"/>
      <c r="H120" s="386"/>
      <c r="I120" s="387"/>
      <c r="K120" s="386"/>
      <c r="L120" s="387"/>
      <c r="N120" s="386"/>
      <c r="O120" s="387"/>
      <c r="Q120" s="386"/>
      <c r="R120" s="387"/>
      <c r="T120" s="386"/>
      <c r="U120" s="387"/>
      <c r="W120" s="386"/>
      <c r="X120" s="387"/>
      <c r="Z120" s="386"/>
      <c r="AA120" s="387"/>
      <c r="AC120" s="386"/>
      <c r="AD120" s="387"/>
      <c r="AE120" s="384"/>
      <c r="AF120" s="384"/>
      <c r="AH120" s="386"/>
      <c r="AI120" s="387"/>
      <c r="AK120" s="386"/>
      <c r="AL120" s="387"/>
      <c r="AN120" s="386"/>
      <c r="AO120" s="387"/>
      <c r="AQ120" s="386"/>
      <c r="AR120" s="387"/>
      <c r="AT120" s="386"/>
      <c r="AU120" s="387"/>
      <c r="AW120" s="386"/>
      <c r="AX120" s="387"/>
      <c r="AZ120" s="386"/>
      <c r="BA120" s="387"/>
      <c r="BC120" s="386"/>
      <c r="BD120" s="387"/>
      <c r="BE120" s="384"/>
      <c r="BF120" s="384"/>
      <c r="BH120" s="386"/>
      <c r="BI120" s="387"/>
      <c r="BK120" s="386"/>
      <c r="BL120" s="387"/>
      <c r="BN120" s="386"/>
      <c r="BO120" s="387"/>
      <c r="BQ120" s="386"/>
      <c r="BR120" s="387"/>
      <c r="BT120" s="386"/>
      <c r="BU120" s="387"/>
      <c r="BW120" s="386"/>
      <c r="BX120" s="387"/>
      <c r="BZ120" s="386"/>
      <c r="CA120" s="387"/>
      <c r="CC120" s="386"/>
      <c r="CD120" s="387"/>
      <c r="CE120" s="384"/>
      <c r="CF120" s="384"/>
      <c r="CH120" s="386"/>
      <c r="CI120" s="387"/>
      <c r="CK120" s="386"/>
      <c r="CL120" s="387"/>
      <c r="CN120" s="386"/>
      <c r="CO120" s="387"/>
      <c r="CQ120" s="386"/>
      <c r="CR120" s="387"/>
      <c r="CT120" s="386"/>
      <c r="CU120" s="387"/>
      <c r="CW120" s="386"/>
      <c r="CX120" s="387"/>
      <c r="CZ120" s="386"/>
      <c r="DA120" s="387"/>
      <c r="DC120" s="386"/>
      <c r="DD120" s="387"/>
    </row>
    <row r="121" spans="1:108" s="385" customFormat="1" x14ac:dyDescent="0.25">
      <c r="A121" s="250"/>
      <c r="B121" s="382"/>
      <c r="C121" s="250"/>
      <c r="D121" s="383"/>
      <c r="E121" s="384"/>
      <c r="F121" s="384"/>
      <c r="H121" s="386"/>
      <c r="I121" s="387"/>
      <c r="K121" s="386"/>
      <c r="L121" s="387"/>
      <c r="N121" s="386"/>
      <c r="O121" s="387"/>
      <c r="Q121" s="386"/>
      <c r="R121" s="387"/>
      <c r="T121" s="386"/>
      <c r="U121" s="387"/>
      <c r="W121" s="386"/>
      <c r="X121" s="387"/>
      <c r="Z121" s="386"/>
      <c r="AA121" s="387"/>
      <c r="AC121" s="386"/>
      <c r="AD121" s="387"/>
      <c r="AE121" s="384"/>
      <c r="AF121" s="384"/>
      <c r="AH121" s="386"/>
      <c r="AI121" s="387"/>
      <c r="AK121" s="386"/>
      <c r="AL121" s="387"/>
      <c r="AN121" s="386"/>
      <c r="AO121" s="387"/>
      <c r="AQ121" s="386"/>
      <c r="AR121" s="387"/>
      <c r="AT121" s="386"/>
      <c r="AU121" s="387"/>
      <c r="AW121" s="386"/>
      <c r="AX121" s="387"/>
      <c r="AZ121" s="386"/>
      <c r="BA121" s="387"/>
      <c r="BC121" s="386"/>
      <c r="BD121" s="387"/>
      <c r="BE121" s="384"/>
      <c r="BF121" s="384"/>
      <c r="BH121" s="386"/>
      <c r="BI121" s="387"/>
      <c r="BK121" s="386"/>
      <c r="BL121" s="387"/>
      <c r="BN121" s="386"/>
      <c r="BO121" s="387"/>
      <c r="BQ121" s="386"/>
      <c r="BR121" s="387"/>
      <c r="BT121" s="386"/>
      <c r="BU121" s="387"/>
      <c r="BW121" s="386"/>
      <c r="BX121" s="387"/>
      <c r="BZ121" s="386"/>
      <c r="CA121" s="387"/>
      <c r="CC121" s="386"/>
      <c r="CD121" s="387"/>
      <c r="CE121" s="384"/>
      <c r="CF121" s="384"/>
      <c r="CH121" s="386"/>
      <c r="CI121" s="387"/>
      <c r="CK121" s="386"/>
      <c r="CL121" s="387"/>
      <c r="CN121" s="386"/>
      <c r="CO121" s="387"/>
      <c r="CQ121" s="386"/>
      <c r="CR121" s="387"/>
      <c r="CT121" s="386"/>
      <c r="CU121" s="387"/>
      <c r="CW121" s="386"/>
      <c r="CX121" s="387"/>
      <c r="CZ121" s="386"/>
      <c r="DA121" s="387"/>
      <c r="DC121" s="386"/>
      <c r="DD121" s="387"/>
    </row>
    <row r="122" spans="1:108" s="385" customFormat="1" x14ac:dyDescent="0.25">
      <c r="A122" s="250"/>
      <c r="B122" s="382"/>
      <c r="C122" s="250"/>
      <c r="D122" s="383"/>
      <c r="E122" s="384"/>
      <c r="F122" s="384"/>
      <c r="H122" s="386"/>
      <c r="I122" s="387"/>
      <c r="K122" s="386"/>
      <c r="L122" s="387"/>
      <c r="N122" s="386"/>
      <c r="O122" s="387"/>
      <c r="Q122" s="386"/>
      <c r="R122" s="387"/>
      <c r="T122" s="386"/>
      <c r="U122" s="387"/>
      <c r="W122" s="386"/>
      <c r="X122" s="387"/>
      <c r="Z122" s="386"/>
      <c r="AA122" s="387"/>
      <c r="AC122" s="386"/>
      <c r="AD122" s="387"/>
      <c r="AE122" s="384"/>
      <c r="AF122" s="384"/>
      <c r="AH122" s="386"/>
      <c r="AI122" s="387"/>
      <c r="AK122" s="386"/>
      <c r="AL122" s="387"/>
      <c r="AN122" s="386"/>
      <c r="AO122" s="387"/>
      <c r="AQ122" s="386"/>
      <c r="AR122" s="387"/>
      <c r="AT122" s="386"/>
      <c r="AU122" s="387"/>
      <c r="AW122" s="386"/>
      <c r="AX122" s="387"/>
      <c r="AZ122" s="386"/>
      <c r="BA122" s="387"/>
      <c r="BC122" s="386"/>
      <c r="BD122" s="387"/>
      <c r="BE122" s="384"/>
      <c r="BF122" s="384"/>
      <c r="BH122" s="386"/>
      <c r="BI122" s="387"/>
      <c r="BK122" s="386"/>
      <c r="BL122" s="387"/>
      <c r="BN122" s="386"/>
      <c r="BO122" s="387"/>
      <c r="BQ122" s="386"/>
      <c r="BR122" s="387"/>
      <c r="BT122" s="386"/>
      <c r="BU122" s="387"/>
      <c r="BW122" s="386"/>
      <c r="BX122" s="387"/>
      <c r="BZ122" s="386"/>
      <c r="CA122" s="387"/>
      <c r="CC122" s="386"/>
      <c r="CD122" s="387"/>
      <c r="CE122" s="384"/>
      <c r="CF122" s="384"/>
      <c r="CH122" s="386"/>
      <c r="CI122" s="387"/>
      <c r="CK122" s="386"/>
      <c r="CL122" s="387"/>
      <c r="CN122" s="386"/>
      <c r="CO122" s="387"/>
      <c r="CQ122" s="386"/>
      <c r="CR122" s="387"/>
      <c r="CT122" s="386"/>
      <c r="CU122" s="387"/>
      <c r="CW122" s="386"/>
      <c r="CX122" s="387"/>
      <c r="CZ122" s="386"/>
      <c r="DA122" s="387"/>
      <c r="DC122" s="386"/>
      <c r="DD122" s="387"/>
    </row>
    <row r="123" spans="1:108" s="385" customFormat="1" x14ac:dyDescent="0.25">
      <c r="A123" s="250"/>
      <c r="B123" s="382"/>
      <c r="C123" s="250"/>
      <c r="D123" s="383"/>
      <c r="E123" s="384"/>
      <c r="F123" s="384"/>
      <c r="H123" s="386"/>
      <c r="I123" s="387"/>
      <c r="K123" s="386"/>
      <c r="L123" s="387"/>
      <c r="N123" s="386"/>
      <c r="O123" s="387"/>
      <c r="Q123" s="386"/>
      <c r="R123" s="387"/>
      <c r="T123" s="386"/>
      <c r="U123" s="387"/>
      <c r="W123" s="386"/>
      <c r="X123" s="387"/>
      <c r="Z123" s="386"/>
      <c r="AA123" s="387"/>
      <c r="AC123" s="386"/>
      <c r="AD123" s="387"/>
      <c r="AE123" s="384"/>
      <c r="AF123" s="384"/>
      <c r="AH123" s="386"/>
      <c r="AI123" s="387"/>
      <c r="AK123" s="386"/>
      <c r="AL123" s="387"/>
      <c r="AN123" s="386"/>
      <c r="AO123" s="387"/>
      <c r="AQ123" s="386"/>
      <c r="AR123" s="387"/>
      <c r="AT123" s="386"/>
      <c r="AU123" s="387"/>
      <c r="AW123" s="386"/>
      <c r="AX123" s="387"/>
      <c r="AZ123" s="386"/>
      <c r="BA123" s="387"/>
      <c r="BC123" s="386"/>
      <c r="BD123" s="387"/>
      <c r="BE123" s="384"/>
      <c r="BF123" s="384"/>
      <c r="BH123" s="386"/>
      <c r="BI123" s="387"/>
      <c r="BK123" s="386"/>
      <c r="BL123" s="387"/>
      <c r="BN123" s="386"/>
      <c r="BO123" s="387"/>
      <c r="BQ123" s="386"/>
      <c r="BR123" s="387"/>
      <c r="BT123" s="386"/>
      <c r="BU123" s="387"/>
      <c r="BW123" s="386"/>
      <c r="BX123" s="387"/>
      <c r="BZ123" s="386"/>
      <c r="CA123" s="387"/>
      <c r="CC123" s="386"/>
      <c r="CD123" s="387"/>
      <c r="CE123" s="384"/>
      <c r="CF123" s="384"/>
      <c r="CH123" s="386"/>
      <c r="CI123" s="387"/>
      <c r="CK123" s="386"/>
      <c r="CL123" s="387"/>
      <c r="CN123" s="386"/>
      <c r="CO123" s="387"/>
      <c r="CQ123" s="386"/>
      <c r="CR123" s="387"/>
      <c r="CT123" s="386"/>
      <c r="CU123" s="387"/>
      <c r="CW123" s="386"/>
      <c r="CX123" s="387"/>
      <c r="CZ123" s="386"/>
      <c r="DA123" s="387"/>
      <c r="DC123" s="386"/>
      <c r="DD123" s="387"/>
    </row>
    <row r="124" spans="1:108" s="385" customFormat="1" x14ac:dyDescent="0.25">
      <c r="A124" s="250"/>
      <c r="B124" s="382"/>
      <c r="C124" s="250"/>
      <c r="D124" s="383"/>
      <c r="E124" s="384"/>
      <c r="F124" s="384"/>
      <c r="H124" s="386"/>
      <c r="I124" s="387"/>
      <c r="K124" s="386"/>
      <c r="L124" s="387"/>
      <c r="N124" s="386"/>
      <c r="O124" s="387"/>
      <c r="Q124" s="386"/>
      <c r="R124" s="387"/>
      <c r="T124" s="386"/>
      <c r="U124" s="387"/>
      <c r="W124" s="386"/>
      <c r="X124" s="387"/>
      <c r="Z124" s="386"/>
      <c r="AA124" s="387"/>
      <c r="AC124" s="386"/>
      <c r="AD124" s="387"/>
      <c r="AE124" s="384"/>
      <c r="AF124" s="384"/>
      <c r="AH124" s="386"/>
      <c r="AI124" s="387"/>
      <c r="AK124" s="386"/>
      <c r="AL124" s="387"/>
      <c r="AN124" s="386"/>
      <c r="AO124" s="387"/>
      <c r="AQ124" s="386"/>
      <c r="AR124" s="387"/>
      <c r="AT124" s="386"/>
      <c r="AU124" s="387"/>
      <c r="AW124" s="386"/>
      <c r="AX124" s="387"/>
      <c r="AZ124" s="386"/>
      <c r="BA124" s="387"/>
      <c r="BC124" s="386"/>
      <c r="BD124" s="387"/>
      <c r="BE124" s="384"/>
      <c r="BF124" s="384"/>
      <c r="BH124" s="386"/>
      <c r="BI124" s="387"/>
      <c r="BK124" s="386"/>
      <c r="BL124" s="387"/>
      <c r="BN124" s="386"/>
      <c r="BO124" s="387"/>
      <c r="BQ124" s="386"/>
      <c r="BR124" s="387"/>
      <c r="BT124" s="386"/>
      <c r="BU124" s="387"/>
      <c r="BW124" s="386"/>
      <c r="BX124" s="387"/>
      <c r="BZ124" s="386"/>
      <c r="CA124" s="387"/>
      <c r="CC124" s="386"/>
      <c r="CD124" s="387"/>
      <c r="CE124" s="384"/>
      <c r="CF124" s="384"/>
      <c r="CH124" s="386"/>
      <c r="CI124" s="387"/>
      <c r="CK124" s="386"/>
      <c r="CL124" s="387"/>
      <c r="CN124" s="386"/>
      <c r="CO124" s="387"/>
      <c r="CQ124" s="386"/>
      <c r="CR124" s="387"/>
      <c r="CT124" s="386"/>
      <c r="CU124" s="387"/>
      <c r="CW124" s="386"/>
      <c r="CX124" s="387"/>
      <c r="CZ124" s="386"/>
      <c r="DA124" s="387"/>
      <c r="DC124" s="386"/>
      <c r="DD124" s="387"/>
    </row>
    <row r="125" spans="1:108" x14ac:dyDescent="0.25">
      <c r="A125" s="250"/>
      <c r="C125" s="250"/>
      <c r="D125" s="383"/>
    </row>
    <row r="126" spans="1:108" x14ac:dyDescent="0.25">
      <c r="A126" s="250"/>
      <c r="C126" s="250"/>
      <c r="D126" s="383"/>
    </row>
    <row r="127" spans="1:108" x14ac:dyDescent="0.25">
      <c r="A127" s="250"/>
      <c r="C127" s="250"/>
      <c r="D127" s="383"/>
    </row>
    <row r="128" spans="1:108" x14ac:dyDescent="0.25">
      <c r="A128" s="250"/>
      <c r="C128" s="250"/>
      <c r="D128" s="383"/>
    </row>
    <row r="129" spans="1:108" x14ac:dyDescent="0.25">
      <c r="A129" s="392"/>
      <c r="C129" s="250"/>
      <c r="D129" s="383"/>
      <c r="E129" s="393"/>
      <c r="F129" s="393"/>
      <c r="G129" s="394"/>
      <c r="H129" s="395"/>
      <c r="I129" s="396"/>
      <c r="J129" s="394"/>
      <c r="K129" s="395"/>
      <c r="L129" s="396"/>
      <c r="M129" s="394"/>
      <c r="N129" s="395"/>
      <c r="O129" s="396"/>
      <c r="P129" s="394"/>
      <c r="Q129" s="395"/>
      <c r="R129" s="396"/>
      <c r="S129" s="394"/>
      <c r="T129" s="395"/>
      <c r="U129" s="396"/>
      <c r="V129" s="394"/>
      <c r="W129" s="395"/>
      <c r="X129" s="396"/>
      <c r="Y129" s="394"/>
      <c r="Z129" s="395"/>
      <c r="AA129" s="396"/>
      <c r="AB129" s="394"/>
      <c r="AC129" s="395"/>
      <c r="AD129" s="396"/>
      <c r="AE129" s="393"/>
      <c r="AF129" s="393"/>
      <c r="AG129" s="394"/>
      <c r="AH129" s="395"/>
      <c r="AI129" s="396"/>
      <c r="AJ129" s="394"/>
      <c r="AK129" s="395"/>
      <c r="AL129" s="396"/>
      <c r="AM129" s="394"/>
      <c r="AN129" s="395"/>
      <c r="AO129" s="396"/>
      <c r="AP129" s="394"/>
      <c r="AQ129" s="395"/>
      <c r="AR129" s="396"/>
      <c r="AS129" s="394"/>
      <c r="AT129" s="395"/>
      <c r="AU129" s="396"/>
      <c r="AV129" s="394"/>
      <c r="AW129" s="395"/>
      <c r="AX129" s="396"/>
      <c r="AY129" s="394"/>
      <c r="AZ129" s="395"/>
      <c r="BA129" s="396"/>
      <c r="BB129" s="394"/>
      <c r="BC129" s="395"/>
      <c r="BD129" s="396"/>
      <c r="BE129" s="393"/>
      <c r="BF129" s="393"/>
      <c r="BG129" s="394"/>
      <c r="BH129" s="395"/>
      <c r="BI129" s="396"/>
      <c r="BJ129" s="394"/>
      <c r="BK129" s="395"/>
      <c r="BL129" s="396"/>
      <c r="BM129" s="394"/>
      <c r="BN129" s="395"/>
      <c r="BO129" s="396"/>
      <c r="BP129" s="394"/>
      <c r="BQ129" s="395"/>
      <c r="BR129" s="396"/>
      <c r="BS129" s="394"/>
      <c r="BT129" s="395"/>
      <c r="BU129" s="396"/>
      <c r="BV129" s="394"/>
      <c r="BW129" s="395"/>
      <c r="BX129" s="396"/>
      <c r="BY129" s="394"/>
      <c r="BZ129" s="395"/>
      <c r="CA129" s="396"/>
      <c r="CB129" s="394"/>
      <c r="CC129" s="395"/>
      <c r="CD129" s="396"/>
      <c r="CE129" s="393"/>
      <c r="CF129" s="393"/>
      <c r="CG129" s="394"/>
      <c r="CH129" s="395"/>
      <c r="CI129" s="396"/>
      <c r="CJ129" s="394"/>
      <c r="CK129" s="395"/>
      <c r="CL129" s="396"/>
      <c r="CM129" s="394"/>
      <c r="CN129" s="395"/>
      <c r="CO129" s="396"/>
      <c r="CP129" s="394"/>
      <c r="CQ129" s="395"/>
      <c r="CR129" s="396"/>
      <c r="CS129" s="394"/>
      <c r="CT129" s="395"/>
      <c r="CU129" s="396"/>
      <c r="CV129" s="394"/>
      <c r="CW129" s="395"/>
      <c r="CX129" s="396"/>
      <c r="CY129" s="394"/>
      <c r="CZ129" s="395"/>
      <c r="DA129" s="396"/>
      <c r="DB129" s="394"/>
      <c r="DC129" s="395"/>
      <c r="DD129" s="396"/>
    </row>
    <row r="130" spans="1:108" x14ac:dyDescent="0.25">
      <c r="A130" s="250"/>
      <c r="C130" s="250"/>
      <c r="D130" s="383"/>
      <c r="E130" s="393"/>
      <c r="F130" s="393"/>
      <c r="G130" s="394"/>
      <c r="H130" s="395"/>
      <c r="I130" s="396"/>
      <c r="J130" s="394"/>
      <c r="K130" s="395"/>
      <c r="L130" s="396"/>
      <c r="M130" s="394"/>
      <c r="N130" s="395"/>
      <c r="O130" s="396"/>
      <c r="P130" s="394"/>
      <c r="Q130" s="395"/>
      <c r="R130" s="396"/>
      <c r="S130" s="394"/>
      <c r="T130" s="395"/>
      <c r="U130" s="396"/>
      <c r="V130" s="394"/>
      <c r="W130" s="395"/>
      <c r="X130" s="396"/>
      <c r="Y130" s="394"/>
      <c r="Z130" s="395"/>
      <c r="AA130" s="396"/>
      <c r="AB130" s="394"/>
      <c r="AC130" s="395"/>
      <c r="AD130" s="396"/>
      <c r="AE130" s="393"/>
      <c r="AF130" s="393"/>
      <c r="AG130" s="394"/>
      <c r="AH130" s="395"/>
      <c r="AI130" s="396"/>
      <c r="AJ130" s="394"/>
      <c r="AK130" s="395"/>
      <c r="AL130" s="396"/>
      <c r="AM130" s="394"/>
      <c r="AN130" s="395"/>
      <c r="AO130" s="396"/>
      <c r="AP130" s="394"/>
      <c r="AQ130" s="395"/>
      <c r="AR130" s="396"/>
      <c r="AS130" s="394"/>
      <c r="AT130" s="395"/>
      <c r="AU130" s="396"/>
      <c r="AV130" s="394"/>
      <c r="AW130" s="395"/>
      <c r="AX130" s="396"/>
      <c r="AY130" s="394"/>
      <c r="AZ130" s="395"/>
      <c r="BA130" s="396"/>
      <c r="BB130" s="394"/>
      <c r="BC130" s="395"/>
      <c r="BD130" s="396"/>
      <c r="BE130" s="393"/>
      <c r="BF130" s="393"/>
      <c r="BG130" s="394"/>
      <c r="BH130" s="395"/>
      <c r="BI130" s="396"/>
      <c r="BJ130" s="394"/>
      <c r="BK130" s="395"/>
      <c r="BL130" s="396"/>
      <c r="BM130" s="394"/>
      <c r="BN130" s="395"/>
      <c r="BO130" s="396"/>
      <c r="BP130" s="394"/>
      <c r="BQ130" s="395"/>
      <c r="BR130" s="396"/>
      <c r="BS130" s="394"/>
      <c r="BT130" s="395"/>
      <c r="BU130" s="396"/>
      <c r="BV130" s="394"/>
      <c r="BW130" s="395"/>
      <c r="BX130" s="396"/>
      <c r="BY130" s="394"/>
      <c r="BZ130" s="395"/>
      <c r="CA130" s="396"/>
      <c r="CB130" s="394"/>
      <c r="CC130" s="395"/>
      <c r="CD130" s="396"/>
      <c r="CE130" s="393"/>
      <c r="CF130" s="393"/>
      <c r="CG130" s="394"/>
      <c r="CH130" s="395"/>
      <c r="CI130" s="396"/>
      <c r="CJ130" s="394"/>
      <c r="CK130" s="395"/>
      <c r="CL130" s="396"/>
      <c r="CM130" s="394"/>
      <c r="CN130" s="395"/>
      <c r="CO130" s="396"/>
      <c r="CP130" s="394"/>
      <c r="CQ130" s="395"/>
      <c r="CR130" s="396"/>
      <c r="CS130" s="394"/>
      <c r="CT130" s="395"/>
      <c r="CU130" s="396"/>
      <c r="CV130" s="394"/>
      <c r="CW130" s="395"/>
      <c r="CX130" s="396"/>
      <c r="CY130" s="394"/>
      <c r="CZ130" s="395"/>
      <c r="DA130" s="396"/>
      <c r="DB130" s="394"/>
      <c r="DC130" s="395"/>
      <c r="DD130" s="396"/>
    </row>
    <row r="131" spans="1:108" x14ac:dyDescent="0.25">
      <c r="A131" s="250"/>
      <c r="C131" s="250"/>
      <c r="D131" s="383"/>
      <c r="E131" s="393"/>
      <c r="F131" s="393"/>
      <c r="G131" s="394"/>
      <c r="H131" s="395"/>
      <c r="I131" s="396"/>
      <c r="J131" s="394"/>
      <c r="K131" s="395"/>
      <c r="L131" s="396"/>
      <c r="M131" s="394"/>
      <c r="N131" s="395"/>
      <c r="O131" s="396"/>
      <c r="P131" s="394"/>
      <c r="Q131" s="395"/>
      <c r="R131" s="396"/>
      <c r="S131" s="394"/>
      <c r="T131" s="395"/>
      <c r="U131" s="396"/>
      <c r="V131" s="394"/>
      <c r="W131" s="395"/>
      <c r="X131" s="396"/>
      <c r="Y131" s="394"/>
      <c r="Z131" s="395"/>
      <c r="AA131" s="396"/>
      <c r="AB131" s="394"/>
      <c r="AC131" s="395"/>
      <c r="AD131" s="396"/>
      <c r="AE131" s="393"/>
      <c r="AF131" s="393"/>
      <c r="AG131" s="394"/>
      <c r="AH131" s="395"/>
      <c r="AI131" s="396"/>
      <c r="AJ131" s="394"/>
      <c r="AK131" s="395"/>
      <c r="AL131" s="396"/>
      <c r="AM131" s="394"/>
      <c r="AN131" s="395"/>
      <c r="AO131" s="396"/>
      <c r="AP131" s="394"/>
      <c r="AQ131" s="395"/>
      <c r="AR131" s="396"/>
      <c r="AS131" s="394"/>
      <c r="AT131" s="395"/>
      <c r="AU131" s="396"/>
      <c r="AV131" s="394"/>
      <c r="AW131" s="395"/>
      <c r="AX131" s="396"/>
      <c r="AY131" s="394"/>
      <c r="AZ131" s="395"/>
      <c r="BA131" s="396"/>
      <c r="BB131" s="394"/>
      <c r="BC131" s="395"/>
      <c r="BD131" s="396"/>
      <c r="BE131" s="393"/>
      <c r="BF131" s="393"/>
      <c r="BG131" s="394"/>
      <c r="BH131" s="395"/>
      <c r="BI131" s="396"/>
      <c r="BJ131" s="394"/>
      <c r="BK131" s="395"/>
      <c r="BL131" s="396"/>
      <c r="BM131" s="394"/>
      <c r="BN131" s="395"/>
      <c r="BO131" s="396"/>
      <c r="BP131" s="394"/>
      <c r="BQ131" s="395"/>
      <c r="BR131" s="396"/>
      <c r="BS131" s="394"/>
      <c r="BT131" s="395"/>
      <c r="BU131" s="396"/>
      <c r="BV131" s="394"/>
      <c r="BW131" s="395"/>
      <c r="BX131" s="396"/>
      <c r="BY131" s="394"/>
      <c r="BZ131" s="395"/>
      <c r="CA131" s="396"/>
      <c r="CB131" s="394"/>
      <c r="CC131" s="395"/>
      <c r="CD131" s="396"/>
      <c r="CE131" s="393"/>
      <c r="CF131" s="393"/>
      <c r="CG131" s="394"/>
      <c r="CH131" s="395"/>
      <c r="CI131" s="396"/>
      <c r="CJ131" s="394"/>
      <c r="CK131" s="395"/>
      <c r="CL131" s="396"/>
      <c r="CM131" s="394"/>
      <c r="CN131" s="395"/>
      <c r="CO131" s="396"/>
      <c r="CP131" s="394"/>
      <c r="CQ131" s="395"/>
      <c r="CR131" s="396"/>
      <c r="CS131" s="394"/>
      <c r="CT131" s="395"/>
      <c r="CU131" s="396"/>
      <c r="CV131" s="394"/>
      <c r="CW131" s="395"/>
      <c r="CX131" s="396"/>
      <c r="CY131" s="394"/>
      <c r="CZ131" s="395"/>
      <c r="DA131" s="396"/>
      <c r="DB131" s="394"/>
      <c r="DC131" s="395"/>
      <c r="DD131" s="396"/>
    </row>
    <row r="132" spans="1:108" x14ac:dyDescent="0.25">
      <c r="A132" s="250"/>
      <c r="C132" s="250"/>
      <c r="D132" s="383"/>
      <c r="E132" s="393"/>
      <c r="F132" s="393"/>
      <c r="G132" s="394"/>
      <c r="H132" s="395"/>
      <c r="I132" s="396"/>
      <c r="J132" s="394"/>
      <c r="K132" s="395"/>
      <c r="L132" s="396"/>
      <c r="M132" s="394"/>
      <c r="N132" s="395"/>
      <c r="O132" s="396"/>
      <c r="P132" s="394"/>
      <c r="Q132" s="395"/>
      <c r="R132" s="396"/>
      <c r="S132" s="394"/>
      <c r="T132" s="395"/>
      <c r="U132" s="396"/>
      <c r="V132" s="394"/>
      <c r="W132" s="395"/>
      <c r="X132" s="396"/>
      <c r="Y132" s="394"/>
      <c r="Z132" s="395"/>
      <c r="AA132" s="396"/>
      <c r="AB132" s="394"/>
      <c r="AC132" s="395"/>
      <c r="AD132" s="396"/>
      <c r="AE132" s="393"/>
      <c r="AF132" s="393"/>
      <c r="AG132" s="394"/>
      <c r="AH132" s="395"/>
      <c r="AI132" s="396"/>
      <c r="AJ132" s="394"/>
      <c r="AK132" s="395"/>
      <c r="AL132" s="396"/>
      <c r="AM132" s="394"/>
      <c r="AN132" s="395"/>
      <c r="AO132" s="396"/>
      <c r="AP132" s="394"/>
      <c r="AQ132" s="395"/>
      <c r="AR132" s="396"/>
      <c r="AS132" s="394"/>
      <c r="AT132" s="395"/>
      <c r="AU132" s="396"/>
      <c r="AV132" s="394"/>
      <c r="AW132" s="395"/>
      <c r="AX132" s="396"/>
      <c r="AY132" s="394"/>
      <c r="AZ132" s="395"/>
      <c r="BA132" s="396"/>
      <c r="BB132" s="394"/>
      <c r="BC132" s="395"/>
      <c r="BD132" s="396"/>
      <c r="BE132" s="393"/>
      <c r="BF132" s="393"/>
      <c r="BG132" s="394"/>
      <c r="BH132" s="395"/>
      <c r="BI132" s="396"/>
      <c r="BJ132" s="394"/>
      <c r="BK132" s="395"/>
      <c r="BL132" s="396"/>
      <c r="BM132" s="394"/>
      <c r="BN132" s="395"/>
      <c r="BO132" s="396"/>
      <c r="BP132" s="394"/>
      <c r="BQ132" s="395"/>
      <c r="BR132" s="396"/>
      <c r="BS132" s="394"/>
      <c r="BT132" s="395"/>
      <c r="BU132" s="396"/>
      <c r="BV132" s="394"/>
      <c r="BW132" s="395"/>
      <c r="BX132" s="396"/>
      <c r="BY132" s="394"/>
      <c r="BZ132" s="395"/>
      <c r="CA132" s="396"/>
      <c r="CB132" s="394"/>
      <c r="CC132" s="395"/>
      <c r="CD132" s="396"/>
      <c r="CE132" s="393"/>
      <c r="CF132" s="393"/>
      <c r="CG132" s="394"/>
      <c r="CH132" s="395"/>
      <c r="CI132" s="396"/>
      <c r="CJ132" s="394"/>
      <c r="CK132" s="395"/>
      <c r="CL132" s="396"/>
      <c r="CM132" s="394"/>
      <c r="CN132" s="395"/>
      <c r="CO132" s="396"/>
      <c r="CP132" s="394"/>
      <c r="CQ132" s="395"/>
      <c r="CR132" s="396"/>
      <c r="CS132" s="394"/>
      <c r="CT132" s="395"/>
      <c r="CU132" s="396"/>
      <c r="CV132" s="394"/>
      <c r="CW132" s="395"/>
      <c r="CX132" s="396"/>
      <c r="CY132" s="394"/>
      <c r="CZ132" s="395"/>
      <c r="DA132" s="396"/>
      <c r="DB132" s="394"/>
      <c r="DC132" s="395"/>
      <c r="DD132" s="396"/>
    </row>
    <row r="133" spans="1:108" x14ac:dyDescent="0.25">
      <c r="A133" s="250"/>
      <c r="C133" s="250"/>
      <c r="D133" s="383"/>
      <c r="E133" s="393"/>
      <c r="F133" s="393"/>
      <c r="G133" s="394"/>
      <c r="H133" s="395"/>
      <c r="I133" s="396"/>
      <c r="J133" s="394"/>
      <c r="K133" s="395"/>
      <c r="L133" s="396"/>
      <c r="M133" s="394"/>
      <c r="N133" s="395"/>
      <c r="O133" s="396"/>
      <c r="P133" s="394"/>
      <c r="Q133" s="395"/>
      <c r="R133" s="396"/>
      <c r="S133" s="394"/>
      <c r="T133" s="395"/>
      <c r="U133" s="396"/>
      <c r="V133" s="394"/>
      <c r="W133" s="395"/>
      <c r="X133" s="396"/>
      <c r="Y133" s="394"/>
      <c r="Z133" s="395"/>
      <c r="AA133" s="396"/>
      <c r="AB133" s="394"/>
      <c r="AC133" s="395"/>
      <c r="AD133" s="396"/>
      <c r="AE133" s="393"/>
      <c r="AF133" s="393"/>
      <c r="AG133" s="394"/>
      <c r="AH133" s="395"/>
      <c r="AI133" s="396"/>
      <c r="AJ133" s="394"/>
      <c r="AK133" s="395"/>
      <c r="AL133" s="396"/>
      <c r="AM133" s="394"/>
      <c r="AN133" s="395"/>
      <c r="AO133" s="396"/>
      <c r="AP133" s="394"/>
      <c r="AQ133" s="395"/>
      <c r="AR133" s="396"/>
      <c r="AS133" s="394"/>
      <c r="AT133" s="395"/>
      <c r="AU133" s="396"/>
      <c r="AV133" s="394"/>
      <c r="AW133" s="395"/>
      <c r="AX133" s="396"/>
      <c r="AY133" s="394"/>
      <c r="AZ133" s="395"/>
      <c r="BA133" s="396"/>
      <c r="BB133" s="394"/>
      <c r="BC133" s="395"/>
      <c r="BD133" s="396"/>
      <c r="BE133" s="393"/>
      <c r="BF133" s="393"/>
      <c r="BG133" s="394"/>
      <c r="BH133" s="395"/>
      <c r="BI133" s="396"/>
      <c r="BJ133" s="394"/>
      <c r="BK133" s="395"/>
      <c r="BL133" s="396"/>
      <c r="BM133" s="394"/>
      <c r="BN133" s="395"/>
      <c r="BO133" s="396"/>
      <c r="BP133" s="394"/>
      <c r="BQ133" s="395"/>
      <c r="BR133" s="396"/>
      <c r="BS133" s="394"/>
      <c r="BT133" s="395"/>
      <c r="BU133" s="396"/>
      <c r="BV133" s="394"/>
      <c r="BW133" s="395"/>
      <c r="BX133" s="396"/>
      <c r="BY133" s="394"/>
      <c r="BZ133" s="395"/>
      <c r="CA133" s="396"/>
      <c r="CB133" s="394"/>
      <c r="CC133" s="395"/>
      <c r="CD133" s="396"/>
      <c r="CE133" s="393"/>
      <c r="CF133" s="393"/>
      <c r="CG133" s="394"/>
      <c r="CH133" s="395"/>
      <c r="CI133" s="396"/>
      <c r="CJ133" s="394"/>
      <c r="CK133" s="395"/>
      <c r="CL133" s="396"/>
      <c r="CM133" s="394"/>
      <c r="CN133" s="395"/>
      <c r="CO133" s="396"/>
      <c r="CP133" s="394"/>
      <c r="CQ133" s="395"/>
      <c r="CR133" s="396"/>
      <c r="CS133" s="394"/>
      <c r="CT133" s="395"/>
      <c r="CU133" s="396"/>
      <c r="CV133" s="394"/>
      <c r="CW133" s="395"/>
      <c r="CX133" s="396"/>
      <c r="CY133" s="394"/>
      <c r="CZ133" s="395"/>
      <c r="DA133" s="396"/>
      <c r="DB133" s="394"/>
      <c r="DC133" s="395"/>
      <c r="DD133" s="396"/>
    </row>
    <row r="134" spans="1:108" x14ac:dyDescent="0.25">
      <c r="A134" s="250"/>
      <c r="C134" s="250"/>
      <c r="D134" s="383"/>
      <c r="E134" s="393"/>
      <c r="F134" s="393"/>
      <c r="G134" s="394"/>
      <c r="H134" s="395"/>
      <c r="I134" s="396"/>
      <c r="J134" s="394"/>
      <c r="K134" s="395"/>
      <c r="L134" s="396"/>
      <c r="M134" s="394"/>
      <c r="N134" s="395"/>
      <c r="O134" s="396"/>
      <c r="P134" s="394"/>
      <c r="Q134" s="395"/>
      <c r="R134" s="396"/>
      <c r="S134" s="394"/>
      <c r="T134" s="395"/>
      <c r="U134" s="396"/>
      <c r="V134" s="394"/>
      <c r="W134" s="395"/>
      <c r="X134" s="396"/>
      <c r="Y134" s="394"/>
      <c r="Z134" s="395"/>
      <c r="AA134" s="396"/>
      <c r="AB134" s="394"/>
      <c r="AC134" s="395"/>
      <c r="AD134" s="396"/>
      <c r="AE134" s="393"/>
      <c r="AF134" s="393"/>
      <c r="AG134" s="394"/>
      <c r="AH134" s="395"/>
      <c r="AI134" s="396"/>
      <c r="AJ134" s="394"/>
      <c r="AK134" s="395"/>
      <c r="AL134" s="396"/>
      <c r="AM134" s="394"/>
      <c r="AN134" s="395"/>
      <c r="AO134" s="396"/>
      <c r="AP134" s="394"/>
      <c r="AQ134" s="395"/>
      <c r="AR134" s="396"/>
      <c r="AS134" s="394"/>
      <c r="AT134" s="395"/>
      <c r="AU134" s="396"/>
      <c r="AV134" s="394"/>
      <c r="AW134" s="395"/>
      <c r="AX134" s="396"/>
      <c r="AY134" s="394"/>
      <c r="AZ134" s="395"/>
      <c r="BA134" s="396"/>
      <c r="BB134" s="394"/>
      <c r="BC134" s="395"/>
      <c r="BD134" s="396"/>
      <c r="BE134" s="393"/>
      <c r="BF134" s="393"/>
      <c r="BG134" s="394"/>
      <c r="BH134" s="395"/>
      <c r="BI134" s="396"/>
      <c r="BJ134" s="394"/>
      <c r="BK134" s="395"/>
      <c r="BL134" s="396"/>
      <c r="BM134" s="394"/>
      <c r="BN134" s="395"/>
      <c r="BO134" s="396"/>
      <c r="BP134" s="394"/>
      <c r="BQ134" s="395"/>
      <c r="BR134" s="396"/>
      <c r="BS134" s="394"/>
      <c r="BT134" s="395"/>
      <c r="BU134" s="396"/>
      <c r="BV134" s="394"/>
      <c r="BW134" s="395"/>
      <c r="BX134" s="396"/>
      <c r="BY134" s="394"/>
      <c r="BZ134" s="395"/>
      <c r="CA134" s="396"/>
      <c r="CB134" s="394"/>
      <c r="CC134" s="395"/>
      <c r="CD134" s="396"/>
      <c r="CE134" s="393"/>
      <c r="CF134" s="393"/>
      <c r="CG134" s="394"/>
      <c r="CH134" s="395"/>
      <c r="CI134" s="396"/>
      <c r="CJ134" s="394"/>
      <c r="CK134" s="395"/>
      <c r="CL134" s="396"/>
      <c r="CM134" s="394"/>
      <c r="CN134" s="395"/>
      <c r="CO134" s="396"/>
      <c r="CP134" s="394"/>
      <c r="CQ134" s="395"/>
      <c r="CR134" s="396"/>
      <c r="CS134" s="394"/>
      <c r="CT134" s="395"/>
      <c r="CU134" s="396"/>
      <c r="CV134" s="394"/>
      <c r="CW134" s="395"/>
      <c r="CX134" s="396"/>
      <c r="CY134" s="394"/>
      <c r="CZ134" s="395"/>
      <c r="DA134" s="396"/>
      <c r="DB134" s="394"/>
      <c r="DC134" s="395"/>
      <c r="DD134" s="396"/>
    </row>
    <row r="135" spans="1:108" x14ac:dyDescent="0.25">
      <c r="A135" s="250"/>
      <c r="C135" s="250"/>
      <c r="D135" s="383"/>
      <c r="E135" s="393"/>
      <c r="F135" s="393"/>
      <c r="G135" s="394"/>
      <c r="H135" s="395"/>
      <c r="I135" s="396"/>
      <c r="J135" s="394"/>
      <c r="K135" s="395"/>
      <c r="L135" s="396"/>
      <c r="M135" s="394"/>
      <c r="N135" s="395"/>
      <c r="O135" s="396"/>
      <c r="P135" s="394"/>
      <c r="Q135" s="395"/>
      <c r="R135" s="396"/>
      <c r="S135" s="394"/>
      <c r="T135" s="395"/>
      <c r="U135" s="396"/>
      <c r="V135" s="394"/>
      <c r="W135" s="395"/>
      <c r="X135" s="396"/>
      <c r="Y135" s="394"/>
      <c r="Z135" s="395"/>
      <c r="AA135" s="396"/>
      <c r="AB135" s="394"/>
      <c r="AC135" s="395"/>
      <c r="AD135" s="396"/>
      <c r="AE135" s="393"/>
      <c r="AF135" s="393"/>
      <c r="AG135" s="394"/>
      <c r="AH135" s="395"/>
      <c r="AI135" s="396"/>
      <c r="AJ135" s="394"/>
      <c r="AK135" s="395"/>
      <c r="AL135" s="396"/>
      <c r="AM135" s="394"/>
      <c r="AN135" s="395"/>
      <c r="AO135" s="396"/>
      <c r="AP135" s="394"/>
      <c r="AQ135" s="395"/>
      <c r="AR135" s="396"/>
      <c r="AS135" s="394"/>
      <c r="AT135" s="395"/>
      <c r="AU135" s="396"/>
      <c r="AV135" s="394"/>
      <c r="AW135" s="395"/>
      <c r="AX135" s="396"/>
      <c r="AY135" s="394"/>
      <c r="AZ135" s="395"/>
      <c r="BA135" s="396"/>
      <c r="BB135" s="394"/>
      <c r="BC135" s="395"/>
      <c r="BD135" s="396"/>
      <c r="BE135" s="393"/>
      <c r="BF135" s="393"/>
      <c r="BG135" s="394"/>
      <c r="BH135" s="395"/>
      <c r="BI135" s="396"/>
      <c r="BJ135" s="394"/>
      <c r="BK135" s="395"/>
      <c r="BL135" s="396"/>
      <c r="BM135" s="394"/>
      <c r="BN135" s="395"/>
      <c r="BO135" s="396"/>
      <c r="BP135" s="394"/>
      <c r="BQ135" s="395"/>
      <c r="BR135" s="396"/>
      <c r="BS135" s="394"/>
      <c r="BT135" s="395"/>
      <c r="BU135" s="396"/>
      <c r="BV135" s="394"/>
      <c r="BW135" s="395"/>
      <c r="BX135" s="396"/>
      <c r="BY135" s="394"/>
      <c r="BZ135" s="395"/>
      <c r="CA135" s="396"/>
      <c r="CB135" s="394"/>
      <c r="CC135" s="395"/>
      <c r="CD135" s="396"/>
      <c r="CE135" s="393"/>
      <c r="CF135" s="393"/>
      <c r="CG135" s="394"/>
      <c r="CH135" s="395"/>
      <c r="CI135" s="396"/>
      <c r="CJ135" s="394"/>
      <c r="CK135" s="395"/>
      <c r="CL135" s="396"/>
      <c r="CM135" s="394"/>
      <c r="CN135" s="395"/>
      <c r="CO135" s="396"/>
      <c r="CP135" s="394"/>
      <c r="CQ135" s="395"/>
      <c r="CR135" s="396"/>
      <c r="CS135" s="394"/>
      <c r="CT135" s="395"/>
      <c r="CU135" s="396"/>
      <c r="CV135" s="394"/>
      <c r="CW135" s="395"/>
      <c r="CX135" s="396"/>
      <c r="CY135" s="394"/>
      <c r="CZ135" s="395"/>
      <c r="DA135" s="396"/>
      <c r="DB135" s="394"/>
      <c r="DC135" s="395"/>
      <c r="DD135" s="396"/>
    </row>
    <row r="136" spans="1:108" x14ac:dyDescent="0.25">
      <c r="A136" s="250"/>
      <c r="C136" s="250"/>
      <c r="D136" s="383"/>
      <c r="E136" s="393"/>
      <c r="F136" s="393"/>
      <c r="G136" s="394"/>
      <c r="H136" s="395"/>
      <c r="I136" s="396"/>
      <c r="J136" s="394"/>
      <c r="K136" s="395"/>
      <c r="L136" s="396"/>
      <c r="M136" s="394"/>
      <c r="N136" s="395"/>
      <c r="O136" s="396"/>
      <c r="P136" s="394"/>
      <c r="Q136" s="395"/>
      <c r="R136" s="396"/>
      <c r="S136" s="394"/>
      <c r="T136" s="395"/>
      <c r="U136" s="396"/>
      <c r="V136" s="394"/>
      <c r="W136" s="395"/>
      <c r="X136" s="396"/>
      <c r="Y136" s="394"/>
      <c r="Z136" s="395"/>
      <c r="AA136" s="396"/>
      <c r="AB136" s="394"/>
      <c r="AC136" s="395"/>
      <c r="AD136" s="396"/>
      <c r="AE136" s="393"/>
      <c r="AF136" s="393"/>
      <c r="AG136" s="394"/>
      <c r="AH136" s="395"/>
      <c r="AI136" s="396"/>
      <c r="AJ136" s="394"/>
      <c r="AK136" s="395"/>
      <c r="AL136" s="396"/>
      <c r="AM136" s="394"/>
      <c r="AN136" s="395"/>
      <c r="AO136" s="396"/>
      <c r="AP136" s="394"/>
      <c r="AQ136" s="395"/>
      <c r="AR136" s="396"/>
      <c r="AS136" s="394"/>
      <c r="AT136" s="395"/>
      <c r="AU136" s="396"/>
      <c r="AV136" s="394"/>
      <c r="AW136" s="395"/>
      <c r="AX136" s="396"/>
      <c r="AY136" s="394"/>
      <c r="AZ136" s="395"/>
      <c r="BA136" s="396"/>
      <c r="BB136" s="394"/>
      <c r="BC136" s="395"/>
      <c r="BD136" s="396"/>
      <c r="BE136" s="393"/>
      <c r="BF136" s="393"/>
      <c r="BG136" s="394"/>
      <c r="BH136" s="395"/>
      <c r="BI136" s="396"/>
      <c r="BJ136" s="394"/>
      <c r="BK136" s="395"/>
      <c r="BL136" s="396"/>
      <c r="BM136" s="394"/>
      <c r="BN136" s="395"/>
      <c r="BO136" s="396"/>
      <c r="BP136" s="394"/>
      <c r="BQ136" s="395"/>
      <c r="BR136" s="396"/>
      <c r="BS136" s="394"/>
      <c r="BT136" s="395"/>
      <c r="BU136" s="396"/>
      <c r="BV136" s="394"/>
      <c r="BW136" s="395"/>
      <c r="BX136" s="396"/>
      <c r="BY136" s="394"/>
      <c r="BZ136" s="395"/>
      <c r="CA136" s="396"/>
      <c r="CB136" s="394"/>
      <c r="CC136" s="395"/>
      <c r="CD136" s="396"/>
      <c r="CE136" s="393"/>
      <c r="CF136" s="393"/>
      <c r="CG136" s="394"/>
      <c r="CH136" s="395"/>
      <c r="CI136" s="396"/>
      <c r="CJ136" s="394"/>
      <c r="CK136" s="395"/>
      <c r="CL136" s="396"/>
      <c r="CM136" s="394"/>
      <c r="CN136" s="395"/>
      <c r="CO136" s="396"/>
      <c r="CP136" s="394"/>
      <c r="CQ136" s="395"/>
      <c r="CR136" s="396"/>
      <c r="CS136" s="394"/>
      <c r="CT136" s="395"/>
      <c r="CU136" s="396"/>
      <c r="CV136" s="394"/>
      <c r="CW136" s="395"/>
      <c r="CX136" s="396"/>
      <c r="CY136" s="394"/>
      <c r="CZ136" s="395"/>
      <c r="DA136" s="396"/>
      <c r="DB136" s="394"/>
      <c r="DC136" s="395"/>
      <c r="DD136" s="396"/>
    </row>
    <row r="137" spans="1:108" x14ac:dyDescent="0.25">
      <c r="A137" s="250"/>
      <c r="C137" s="250"/>
      <c r="D137" s="383"/>
      <c r="E137" s="393"/>
      <c r="F137" s="393"/>
      <c r="G137" s="394"/>
      <c r="H137" s="395"/>
      <c r="I137" s="396"/>
      <c r="J137" s="394"/>
      <c r="K137" s="395"/>
      <c r="L137" s="396"/>
      <c r="M137" s="394"/>
      <c r="N137" s="395"/>
      <c r="O137" s="396"/>
      <c r="P137" s="394"/>
      <c r="Q137" s="395"/>
      <c r="R137" s="396"/>
      <c r="S137" s="394"/>
      <c r="T137" s="395"/>
      <c r="U137" s="396"/>
      <c r="V137" s="394"/>
      <c r="W137" s="395"/>
      <c r="X137" s="396"/>
      <c r="Y137" s="394"/>
      <c r="Z137" s="395"/>
      <c r="AA137" s="396"/>
      <c r="AB137" s="394"/>
      <c r="AC137" s="395"/>
      <c r="AD137" s="396"/>
      <c r="AE137" s="393"/>
      <c r="AF137" s="393"/>
      <c r="AG137" s="394"/>
      <c r="AH137" s="395"/>
      <c r="AI137" s="396"/>
      <c r="AJ137" s="394"/>
      <c r="AK137" s="395"/>
      <c r="AL137" s="396"/>
      <c r="AM137" s="394"/>
      <c r="AN137" s="395"/>
      <c r="AO137" s="396"/>
      <c r="AP137" s="394"/>
      <c r="AQ137" s="395"/>
      <c r="AR137" s="396"/>
      <c r="AS137" s="394"/>
      <c r="AT137" s="395"/>
      <c r="AU137" s="396"/>
      <c r="AV137" s="394"/>
      <c r="AW137" s="395"/>
      <c r="AX137" s="396"/>
      <c r="AY137" s="394"/>
      <c r="AZ137" s="395"/>
      <c r="BA137" s="396"/>
      <c r="BB137" s="394"/>
      <c r="BC137" s="395"/>
      <c r="BD137" s="396"/>
      <c r="BE137" s="393"/>
      <c r="BF137" s="393"/>
      <c r="BG137" s="394"/>
      <c r="BH137" s="395"/>
      <c r="BI137" s="396"/>
      <c r="BJ137" s="394"/>
      <c r="BK137" s="395"/>
      <c r="BL137" s="396"/>
      <c r="BM137" s="394"/>
      <c r="BN137" s="395"/>
      <c r="BO137" s="396"/>
      <c r="BP137" s="394"/>
      <c r="BQ137" s="395"/>
      <c r="BR137" s="396"/>
      <c r="BS137" s="394"/>
      <c r="BT137" s="395"/>
      <c r="BU137" s="396"/>
      <c r="BV137" s="394"/>
      <c r="BW137" s="395"/>
      <c r="BX137" s="396"/>
      <c r="BY137" s="394"/>
      <c r="BZ137" s="395"/>
      <c r="CA137" s="396"/>
      <c r="CB137" s="394"/>
      <c r="CC137" s="395"/>
      <c r="CD137" s="396"/>
      <c r="CE137" s="393"/>
      <c r="CF137" s="393"/>
      <c r="CG137" s="394"/>
      <c r="CH137" s="395"/>
      <c r="CI137" s="396"/>
      <c r="CJ137" s="394"/>
      <c r="CK137" s="395"/>
      <c r="CL137" s="396"/>
      <c r="CM137" s="394"/>
      <c r="CN137" s="395"/>
      <c r="CO137" s="396"/>
      <c r="CP137" s="394"/>
      <c r="CQ137" s="395"/>
      <c r="CR137" s="396"/>
      <c r="CS137" s="394"/>
      <c r="CT137" s="395"/>
      <c r="CU137" s="396"/>
      <c r="CV137" s="394"/>
      <c r="CW137" s="395"/>
      <c r="CX137" s="396"/>
      <c r="CY137" s="394"/>
      <c r="CZ137" s="395"/>
      <c r="DA137" s="396"/>
      <c r="DB137" s="394"/>
      <c r="DC137" s="395"/>
      <c r="DD137" s="396"/>
    </row>
    <row r="138" spans="1:108" x14ac:dyDescent="0.25">
      <c r="A138" s="250"/>
      <c r="C138" s="250"/>
      <c r="D138" s="383"/>
      <c r="E138" s="393"/>
      <c r="F138" s="393"/>
      <c r="G138" s="394"/>
      <c r="H138" s="395"/>
      <c r="I138" s="396"/>
      <c r="J138" s="394"/>
      <c r="K138" s="395"/>
      <c r="L138" s="396"/>
      <c r="M138" s="394"/>
      <c r="N138" s="395"/>
      <c r="O138" s="396"/>
      <c r="P138" s="394"/>
      <c r="Q138" s="395"/>
      <c r="R138" s="396"/>
      <c r="S138" s="394"/>
      <c r="T138" s="395"/>
      <c r="U138" s="396"/>
      <c r="V138" s="394"/>
      <c r="W138" s="395"/>
      <c r="X138" s="396"/>
      <c r="Y138" s="394"/>
      <c r="Z138" s="395"/>
      <c r="AA138" s="396"/>
      <c r="AB138" s="394"/>
      <c r="AC138" s="395"/>
      <c r="AD138" s="396"/>
      <c r="AE138" s="393"/>
      <c r="AF138" s="393"/>
      <c r="AG138" s="394"/>
      <c r="AH138" s="395"/>
      <c r="AI138" s="396"/>
      <c r="AJ138" s="394"/>
      <c r="AK138" s="395"/>
      <c r="AL138" s="396"/>
      <c r="AM138" s="394"/>
      <c r="AN138" s="395"/>
      <c r="AO138" s="396"/>
      <c r="AP138" s="394"/>
      <c r="AQ138" s="395"/>
      <c r="AR138" s="396"/>
      <c r="AS138" s="394"/>
      <c r="AT138" s="395"/>
      <c r="AU138" s="396"/>
      <c r="AV138" s="394"/>
      <c r="AW138" s="395"/>
      <c r="AX138" s="396"/>
      <c r="AY138" s="394"/>
      <c r="AZ138" s="395"/>
      <c r="BA138" s="396"/>
      <c r="BB138" s="394"/>
      <c r="BC138" s="395"/>
      <c r="BD138" s="396"/>
      <c r="BE138" s="393"/>
      <c r="BF138" s="393"/>
      <c r="BG138" s="394"/>
      <c r="BH138" s="395"/>
      <c r="BI138" s="396"/>
      <c r="BJ138" s="394"/>
      <c r="BK138" s="395"/>
      <c r="BL138" s="396"/>
      <c r="BM138" s="394"/>
      <c r="BN138" s="395"/>
      <c r="BO138" s="396"/>
      <c r="BP138" s="394"/>
      <c r="BQ138" s="395"/>
      <c r="BR138" s="396"/>
      <c r="BS138" s="394"/>
      <c r="BT138" s="395"/>
      <c r="BU138" s="396"/>
      <c r="BV138" s="394"/>
      <c r="BW138" s="395"/>
      <c r="BX138" s="396"/>
      <c r="BY138" s="394"/>
      <c r="BZ138" s="395"/>
      <c r="CA138" s="396"/>
      <c r="CB138" s="394"/>
      <c r="CC138" s="395"/>
      <c r="CD138" s="396"/>
      <c r="CE138" s="393"/>
      <c r="CF138" s="393"/>
      <c r="CG138" s="394"/>
      <c r="CH138" s="395"/>
      <c r="CI138" s="396"/>
      <c r="CJ138" s="394"/>
      <c r="CK138" s="395"/>
      <c r="CL138" s="396"/>
      <c r="CM138" s="394"/>
      <c r="CN138" s="395"/>
      <c r="CO138" s="396"/>
      <c r="CP138" s="394"/>
      <c r="CQ138" s="395"/>
      <c r="CR138" s="396"/>
      <c r="CS138" s="394"/>
      <c r="CT138" s="395"/>
      <c r="CU138" s="396"/>
      <c r="CV138" s="394"/>
      <c r="CW138" s="395"/>
      <c r="CX138" s="396"/>
      <c r="CY138" s="394"/>
      <c r="CZ138" s="395"/>
      <c r="DA138" s="396"/>
      <c r="DB138" s="394"/>
      <c r="DC138" s="395"/>
      <c r="DD138" s="396"/>
    </row>
    <row r="139" spans="1:108" x14ac:dyDescent="0.25">
      <c r="A139" s="250"/>
      <c r="C139" s="250"/>
      <c r="D139" s="383"/>
      <c r="E139" s="393"/>
      <c r="F139" s="393"/>
      <c r="G139" s="394"/>
      <c r="H139" s="395"/>
      <c r="I139" s="396"/>
      <c r="J139" s="394"/>
      <c r="K139" s="395"/>
      <c r="L139" s="396"/>
      <c r="M139" s="394"/>
      <c r="N139" s="395"/>
      <c r="O139" s="396"/>
      <c r="P139" s="394"/>
      <c r="Q139" s="395"/>
      <c r="R139" s="396"/>
      <c r="S139" s="394"/>
      <c r="T139" s="395"/>
      <c r="U139" s="396"/>
      <c r="V139" s="394"/>
      <c r="W139" s="395"/>
      <c r="X139" s="396"/>
      <c r="Y139" s="394"/>
      <c r="Z139" s="395"/>
      <c r="AA139" s="396"/>
      <c r="AB139" s="394"/>
      <c r="AC139" s="395"/>
      <c r="AD139" s="396"/>
      <c r="AE139" s="393"/>
      <c r="AF139" s="393"/>
      <c r="AG139" s="394"/>
      <c r="AH139" s="395"/>
      <c r="AI139" s="396"/>
      <c r="AJ139" s="394"/>
      <c r="AK139" s="395"/>
      <c r="AL139" s="396"/>
      <c r="AM139" s="394"/>
      <c r="AN139" s="395"/>
      <c r="AO139" s="396"/>
      <c r="AP139" s="394"/>
      <c r="AQ139" s="395"/>
      <c r="AR139" s="396"/>
      <c r="AS139" s="394"/>
      <c r="AT139" s="395"/>
      <c r="AU139" s="396"/>
      <c r="AV139" s="394"/>
      <c r="AW139" s="395"/>
      <c r="AX139" s="396"/>
      <c r="AY139" s="394"/>
      <c r="AZ139" s="395"/>
      <c r="BA139" s="396"/>
      <c r="BB139" s="394"/>
      <c r="BC139" s="395"/>
      <c r="BD139" s="396"/>
      <c r="BE139" s="393"/>
      <c r="BF139" s="393"/>
      <c r="BG139" s="394"/>
      <c r="BH139" s="395"/>
      <c r="BI139" s="396"/>
      <c r="BJ139" s="394"/>
      <c r="BK139" s="395"/>
      <c r="BL139" s="396"/>
      <c r="BM139" s="394"/>
      <c r="BN139" s="395"/>
      <c r="BO139" s="396"/>
      <c r="BP139" s="394"/>
      <c r="BQ139" s="395"/>
      <c r="BR139" s="396"/>
      <c r="BS139" s="394"/>
      <c r="BT139" s="395"/>
      <c r="BU139" s="396"/>
      <c r="BV139" s="394"/>
      <c r="BW139" s="395"/>
      <c r="BX139" s="396"/>
      <c r="BY139" s="394"/>
      <c r="BZ139" s="395"/>
      <c r="CA139" s="396"/>
      <c r="CB139" s="394"/>
      <c r="CC139" s="395"/>
      <c r="CD139" s="396"/>
      <c r="CE139" s="393"/>
      <c r="CF139" s="393"/>
      <c r="CG139" s="394"/>
      <c r="CH139" s="395"/>
      <c r="CI139" s="396"/>
      <c r="CJ139" s="394"/>
      <c r="CK139" s="395"/>
      <c r="CL139" s="396"/>
      <c r="CM139" s="394"/>
      <c r="CN139" s="395"/>
      <c r="CO139" s="396"/>
      <c r="CP139" s="394"/>
      <c r="CQ139" s="395"/>
      <c r="CR139" s="396"/>
      <c r="CS139" s="394"/>
      <c r="CT139" s="395"/>
      <c r="CU139" s="396"/>
      <c r="CV139" s="394"/>
      <c r="CW139" s="395"/>
      <c r="CX139" s="396"/>
      <c r="CY139" s="394"/>
      <c r="CZ139" s="395"/>
      <c r="DA139" s="396"/>
      <c r="DB139" s="394"/>
      <c r="DC139" s="395"/>
      <c r="DD139" s="396"/>
    </row>
    <row r="140" spans="1:108" x14ac:dyDescent="0.25">
      <c r="A140" s="250"/>
      <c r="C140" s="250"/>
      <c r="D140" s="383"/>
      <c r="E140" s="393"/>
      <c r="F140" s="393"/>
      <c r="G140" s="394"/>
      <c r="H140" s="395"/>
      <c r="I140" s="396"/>
      <c r="J140" s="394"/>
      <c r="K140" s="395"/>
      <c r="L140" s="396"/>
      <c r="M140" s="394"/>
      <c r="N140" s="395"/>
      <c r="O140" s="396"/>
      <c r="P140" s="394"/>
      <c r="Q140" s="395"/>
      <c r="R140" s="396"/>
      <c r="S140" s="394"/>
      <c r="T140" s="395"/>
      <c r="U140" s="396"/>
      <c r="V140" s="394"/>
      <c r="W140" s="395"/>
      <c r="X140" s="396"/>
      <c r="Y140" s="394"/>
      <c r="Z140" s="395"/>
      <c r="AA140" s="396"/>
      <c r="AB140" s="394"/>
      <c r="AC140" s="395"/>
      <c r="AD140" s="396"/>
      <c r="AE140" s="393"/>
      <c r="AF140" s="393"/>
      <c r="AG140" s="394"/>
      <c r="AH140" s="395"/>
      <c r="AI140" s="396"/>
      <c r="AJ140" s="394"/>
      <c r="AK140" s="395"/>
      <c r="AL140" s="396"/>
      <c r="AM140" s="394"/>
      <c r="AN140" s="395"/>
      <c r="AO140" s="396"/>
      <c r="AP140" s="394"/>
      <c r="AQ140" s="395"/>
      <c r="AR140" s="396"/>
      <c r="AS140" s="394"/>
      <c r="AT140" s="395"/>
      <c r="AU140" s="396"/>
      <c r="AV140" s="394"/>
      <c r="AW140" s="395"/>
      <c r="AX140" s="396"/>
      <c r="AY140" s="394"/>
      <c r="AZ140" s="395"/>
      <c r="BA140" s="396"/>
      <c r="BB140" s="394"/>
      <c r="BC140" s="395"/>
      <c r="BD140" s="396"/>
      <c r="BE140" s="393"/>
      <c r="BF140" s="393"/>
      <c r="BG140" s="394"/>
      <c r="BH140" s="395"/>
      <c r="BI140" s="396"/>
      <c r="BJ140" s="394"/>
      <c r="BK140" s="395"/>
      <c r="BL140" s="396"/>
      <c r="BM140" s="394"/>
      <c r="BN140" s="395"/>
      <c r="BO140" s="396"/>
      <c r="BP140" s="394"/>
      <c r="BQ140" s="395"/>
      <c r="BR140" s="396"/>
      <c r="BS140" s="394"/>
      <c r="BT140" s="395"/>
      <c r="BU140" s="396"/>
      <c r="BV140" s="394"/>
      <c r="BW140" s="395"/>
      <c r="BX140" s="396"/>
      <c r="BY140" s="394"/>
      <c r="BZ140" s="395"/>
      <c r="CA140" s="396"/>
      <c r="CB140" s="394"/>
      <c r="CC140" s="395"/>
      <c r="CD140" s="396"/>
      <c r="CE140" s="393"/>
      <c r="CF140" s="393"/>
      <c r="CG140" s="394"/>
      <c r="CH140" s="395"/>
      <c r="CI140" s="396"/>
      <c r="CJ140" s="394"/>
      <c r="CK140" s="395"/>
      <c r="CL140" s="396"/>
      <c r="CM140" s="394"/>
      <c r="CN140" s="395"/>
      <c r="CO140" s="396"/>
      <c r="CP140" s="394"/>
      <c r="CQ140" s="395"/>
      <c r="CR140" s="396"/>
      <c r="CS140" s="394"/>
      <c r="CT140" s="395"/>
      <c r="CU140" s="396"/>
      <c r="CV140" s="394"/>
      <c r="CW140" s="395"/>
      <c r="CX140" s="396"/>
      <c r="CY140" s="394"/>
      <c r="CZ140" s="395"/>
      <c r="DA140" s="396"/>
      <c r="DB140" s="394"/>
      <c r="DC140" s="395"/>
      <c r="DD140" s="396"/>
    </row>
    <row r="141" spans="1:108" x14ac:dyDescent="0.25">
      <c r="A141" s="250"/>
      <c r="C141" s="250"/>
      <c r="D141" s="383"/>
      <c r="E141" s="393"/>
      <c r="F141" s="393"/>
      <c r="G141" s="394"/>
      <c r="H141" s="395"/>
      <c r="I141" s="396"/>
      <c r="J141" s="394"/>
      <c r="K141" s="395"/>
      <c r="L141" s="396"/>
      <c r="M141" s="394"/>
      <c r="N141" s="395"/>
      <c r="O141" s="396"/>
      <c r="P141" s="394"/>
      <c r="Q141" s="395"/>
      <c r="R141" s="396"/>
      <c r="S141" s="394"/>
      <c r="T141" s="395"/>
      <c r="U141" s="396"/>
      <c r="V141" s="394"/>
      <c r="W141" s="395"/>
      <c r="X141" s="396"/>
      <c r="Y141" s="394"/>
      <c r="Z141" s="395"/>
      <c r="AA141" s="396"/>
      <c r="AB141" s="394"/>
      <c r="AC141" s="395"/>
      <c r="AD141" s="396"/>
      <c r="AE141" s="393"/>
      <c r="AF141" s="393"/>
      <c r="AG141" s="394"/>
      <c r="AH141" s="395"/>
      <c r="AI141" s="396"/>
      <c r="AJ141" s="394"/>
      <c r="AK141" s="395"/>
      <c r="AL141" s="396"/>
      <c r="AM141" s="394"/>
      <c r="AN141" s="395"/>
      <c r="AO141" s="396"/>
      <c r="AP141" s="394"/>
      <c r="AQ141" s="395"/>
      <c r="AR141" s="396"/>
      <c r="AS141" s="394"/>
      <c r="AT141" s="395"/>
      <c r="AU141" s="396"/>
      <c r="AV141" s="394"/>
      <c r="AW141" s="395"/>
      <c r="AX141" s="396"/>
      <c r="AY141" s="394"/>
      <c r="AZ141" s="395"/>
      <c r="BA141" s="396"/>
      <c r="BB141" s="394"/>
      <c r="BC141" s="395"/>
      <c r="BD141" s="396"/>
      <c r="BE141" s="393"/>
      <c r="BF141" s="393"/>
      <c r="BG141" s="394"/>
      <c r="BH141" s="395"/>
      <c r="BI141" s="396"/>
      <c r="BJ141" s="394"/>
      <c r="BK141" s="395"/>
      <c r="BL141" s="396"/>
      <c r="BM141" s="394"/>
      <c r="BN141" s="395"/>
      <c r="BO141" s="396"/>
      <c r="BP141" s="394"/>
      <c r="BQ141" s="395"/>
      <c r="BR141" s="396"/>
      <c r="BS141" s="394"/>
      <c r="BT141" s="395"/>
      <c r="BU141" s="396"/>
      <c r="BV141" s="394"/>
      <c r="BW141" s="395"/>
      <c r="BX141" s="396"/>
      <c r="BY141" s="394"/>
      <c r="BZ141" s="395"/>
      <c r="CA141" s="396"/>
      <c r="CB141" s="394"/>
      <c r="CC141" s="395"/>
      <c r="CD141" s="396"/>
      <c r="CE141" s="393"/>
      <c r="CF141" s="393"/>
      <c r="CG141" s="394"/>
      <c r="CH141" s="395"/>
      <c r="CI141" s="396"/>
      <c r="CJ141" s="394"/>
      <c r="CK141" s="395"/>
      <c r="CL141" s="396"/>
      <c r="CM141" s="394"/>
      <c r="CN141" s="395"/>
      <c r="CO141" s="396"/>
      <c r="CP141" s="394"/>
      <c r="CQ141" s="395"/>
      <c r="CR141" s="396"/>
      <c r="CS141" s="394"/>
      <c r="CT141" s="395"/>
      <c r="CU141" s="396"/>
      <c r="CV141" s="394"/>
      <c r="CW141" s="395"/>
      <c r="CX141" s="396"/>
      <c r="CY141" s="394"/>
      <c r="CZ141" s="395"/>
      <c r="DA141" s="396"/>
      <c r="DB141" s="394"/>
      <c r="DC141" s="395"/>
      <c r="DD141" s="396"/>
    </row>
    <row r="142" spans="1:108" x14ac:dyDescent="0.25">
      <c r="A142" s="250"/>
      <c r="C142" s="250"/>
      <c r="D142" s="383"/>
      <c r="E142" s="393"/>
      <c r="F142" s="393"/>
      <c r="G142" s="394"/>
      <c r="H142" s="395"/>
      <c r="I142" s="396"/>
      <c r="J142" s="394"/>
      <c r="K142" s="395"/>
      <c r="L142" s="396"/>
      <c r="M142" s="394"/>
      <c r="N142" s="395"/>
      <c r="O142" s="396"/>
      <c r="P142" s="394"/>
      <c r="Q142" s="395"/>
      <c r="R142" s="396"/>
      <c r="S142" s="394"/>
      <c r="T142" s="395"/>
      <c r="U142" s="396"/>
      <c r="V142" s="394"/>
      <c r="W142" s="395"/>
      <c r="X142" s="396"/>
      <c r="Y142" s="394"/>
      <c r="Z142" s="395"/>
      <c r="AA142" s="396"/>
      <c r="AB142" s="394"/>
      <c r="AC142" s="395"/>
      <c r="AD142" s="396"/>
      <c r="AE142" s="393"/>
      <c r="AF142" s="393"/>
      <c r="AG142" s="394"/>
      <c r="AH142" s="395"/>
      <c r="AI142" s="396"/>
      <c r="AJ142" s="394"/>
      <c r="AK142" s="395"/>
      <c r="AL142" s="396"/>
      <c r="AM142" s="394"/>
      <c r="AN142" s="395"/>
      <c r="AO142" s="396"/>
      <c r="AP142" s="394"/>
      <c r="AQ142" s="395"/>
      <c r="AR142" s="396"/>
      <c r="AS142" s="394"/>
      <c r="AT142" s="395"/>
      <c r="AU142" s="396"/>
      <c r="AV142" s="394"/>
      <c r="AW142" s="395"/>
      <c r="AX142" s="396"/>
      <c r="AY142" s="394"/>
      <c r="AZ142" s="395"/>
      <c r="BA142" s="396"/>
      <c r="BB142" s="394"/>
      <c r="BC142" s="395"/>
      <c r="BD142" s="396"/>
      <c r="BE142" s="393"/>
      <c r="BF142" s="393"/>
      <c r="BG142" s="394"/>
      <c r="BH142" s="395"/>
      <c r="BI142" s="396"/>
      <c r="BJ142" s="394"/>
      <c r="BK142" s="395"/>
      <c r="BL142" s="396"/>
      <c r="BM142" s="394"/>
      <c r="BN142" s="395"/>
      <c r="BO142" s="396"/>
      <c r="BP142" s="394"/>
      <c r="BQ142" s="395"/>
      <c r="BR142" s="396"/>
      <c r="BS142" s="394"/>
      <c r="BT142" s="395"/>
      <c r="BU142" s="396"/>
      <c r="BV142" s="394"/>
      <c r="BW142" s="395"/>
      <c r="BX142" s="396"/>
      <c r="BY142" s="394"/>
      <c r="BZ142" s="395"/>
      <c r="CA142" s="396"/>
      <c r="CB142" s="394"/>
      <c r="CC142" s="395"/>
      <c r="CD142" s="396"/>
      <c r="CE142" s="393"/>
      <c r="CF142" s="393"/>
      <c r="CG142" s="394"/>
      <c r="CH142" s="395"/>
      <c r="CI142" s="396"/>
      <c r="CJ142" s="394"/>
      <c r="CK142" s="395"/>
      <c r="CL142" s="396"/>
      <c r="CM142" s="394"/>
      <c r="CN142" s="395"/>
      <c r="CO142" s="396"/>
      <c r="CP142" s="394"/>
      <c r="CQ142" s="395"/>
      <c r="CR142" s="396"/>
      <c r="CS142" s="394"/>
      <c r="CT142" s="395"/>
      <c r="CU142" s="396"/>
      <c r="CV142" s="394"/>
      <c r="CW142" s="395"/>
      <c r="CX142" s="396"/>
      <c r="CY142" s="394"/>
      <c r="CZ142" s="395"/>
      <c r="DA142" s="396"/>
      <c r="DB142" s="394"/>
      <c r="DC142" s="395"/>
      <c r="DD142" s="396"/>
    </row>
    <row r="143" spans="1:108" x14ac:dyDescent="0.25">
      <c r="A143" s="250"/>
      <c r="C143" s="250"/>
      <c r="D143" s="383"/>
      <c r="E143" s="393"/>
      <c r="F143" s="393"/>
      <c r="G143" s="394"/>
      <c r="H143" s="395"/>
      <c r="I143" s="396"/>
      <c r="J143" s="394"/>
      <c r="K143" s="395"/>
      <c r="L143" s="396"/>
      <c r="M143" s="394"/>
      <c r="N143" s="395"/>
      <c r="O143" s="396"/>
      <c r="P143" s="394"/>
      <c r="Q143" s="395"/>
      <c r="R143" s="396"/>
      <c r="S143" s="394"/>
      <c r="T143" s="395"/>
      <c r="U143" s="396"/>
      <c r="V143" s="394"/>
      <c r="W143" s="395"/>
      <c r="X143" s="396"/>
      <c r="Y143" s="394"/>
      <c r="Z143" s="395"/>
      <c r="AA143" s="396"/>
      <c r="AB143" s="394"/>
      <c r="AC143" s="395"/>
      <c r="AD143" s="396"/>
      <c r="AE143" s="393"/>
      <c r="AF143" s="393"/>
      <c r="AG143" s="394"/>
      <c r="AH143" s="395"/>
      <c r="AI143" s="396"/>
      <c r="AJ143" s="394"/>
      <c r="AK143" s="395"/>
      <c r="AL143" s="396"/>
      <c r="AM143" s="394"/>
      <c r="AN143" s="395"/>
      <c r="AO143" s="396"/>
      <c r="AP143" s="394"/>
      <c r="AQ143" s="395"/>
      <c r="AR143" s="396"/>
      <c r="AS143" s="394"/>
      <c r="AT143" s="395"/>
      <c r="AU143" s="396"/>
      <c r="AV143" s="394"/>
      <c r="AW143" s="395"/>
      <c r="AX143" s="396"/>
      <c r="AY143" s="394"/>
      <c r="AZ143" s="395"/>
      <c r="BA143" s="396"/>
      <c r="BB143" s="394"/>
      <c r="BC143" s="395"/>
      <c r="BD143" s="396"/>
      <c r="BE143" s="393"/>
      <c r="BF143" s="393"/>
      <c r="BG143" s="394"/>
      <c r="BH143" s="395"/>
      <c r="BI143" s="396"/>
      <c r="BJ143" s="394"/>
      <c r="BK143" s="395"/>
      <c r="BL143" s="396"/>
      <c r="BM143" s="394"/>
      <c r="BN143" s="395"/>
      <c r="BO143" s="396"/>
      <c r="BP143" s="394"/>
      <c r="BQ143" s="395"/>
      <c r="BR143" s="396"/>
      <c r="BS143" s="394"/>
      <c r="BT143" s="395"/>
      <c r="BU143" s="396"/>
      <c r="BV143" s="394"/>
      <c r="BW143" s="395"/>
      <c r="BX143" s="396"/>
      <c r="BY143" s="394"/>
      <c r="BZ143" s="395"/>
      <c r="CA143" s="396"/>
      <c r="CB143" s="394"/>
      <c r="CC143" s="395"/>
      <c r="CD143" s="396"/>
      <c r="CE143" s="393"/>
      <c r="CF143" s="393"/>
      <c r="CG143" s="394"/>
      <c r="CH143" s="395"/>
      <c r="CI143" s="396"/>
      <c r="CJ143" s="394"/>
      <c r="CK143" s="395"/>
      <c r="CL143" s="396"/>
      <c r="CM143" s="394"/>
      <c r="CN143" s="395"/>
      <c r="CO143" s="396"/>
      <c r="CP143" s="394"/>
      <c r="CQ143" s="395"/>
      <c r="CR143" s="396"/>
      <c r="CS143" s="394"/>
      <c r="CT143" s="395"/>
      <c r="CU143" s="396"/>
      <c r="CV143" s="394"/>
      <c r="CW143" s="395"/>
      <c r="CX143" s="396"/>
      <c r="CY143" s="394"/>
      <c r="CZ143" s="395"/>
      <c r="DA143" s="396"/>
      <c r="DB143" s="394"/>
      <c r="DC143" s="395"/>
      <c r="DD143" s="396"/>
    </row>
    <row r="144" spans="1:108" x14ac:dyDescent="0.25">
      <c r="A144" s="250"/>
      <c r="C144" s="250"/>
      <c r="D144" s="383"/>
      <c r="E144" s="393"/>
      <c r="F144" s="393"/>
      <c r="G144" s="394"/>
      <c r="H144" s="395"/>
      <c r="I144" s="396"/>
      <c r="J144" s="394"/>
      <c r="K144" s="395"/>
      <c r="L144" s="396"/>
      <c r="M144" s="394"/>
      <c r="N144" s="395"/>
      <c r="O144" s="396"/>
      <c r="P144" s="394"/>
      <c r="Q144" s="395"/>
      <c r="R144" s="396"/>
      <c r="S144" s="394"/>
      <c r="T144" s="395"/>
      <c r="U144" s="396"/>
      <c r="V144" s="394"/>
      <c r="W144" s="395"/>
      <c r="X144" s="396"/>
      <c r="Y144" s="394"/>
      <c r="Z144" s="395"/>
      <c r="AA144" s="396"/>
      <c r="AB144" s="394"/>
      <c r="AC144" s="395"/>
      <c r="AD144" s="396"/>
      <c r="AE144" s="393"/>
      <c r="AF144" s="393"/>
      <c r="AG144" s="394"/>
      <c r="AH144" s="395"/>
      <c r="AI144" s="396"/>
      <c r="AJ144" s="394"/>
      <c r="AK144" s="395"/>
      <c r="AL144" s="396"/>
      <c r="AM144" s="394"/>
      <c r="AN144" s="395"/>
      <c r="AO144" s="396"/>
      <c r="AP144" s="394"/>
      <c r="AQ144" s="395"/>
      <c r="AR144" s="396"/>
      <c r="AS144" s="394"/>
      <c r="AT144" s="395"/>
      <c r="AU144" s="396"/>
      <c r="AV144" s="394"/>
      <c r="AW144" s="395"/>
      <c r="AX144" s="396"/>
      <c r="AY144" s="394"/>
      <c r="AZ144" s="395"/>
      <c r="BA144" s="396"/>
      <c r="BB144" s="394"/>
      <c r="BC144" s="395"/>
      <c r="BD144" s="396"/>
      <c r="BE144" s="393"/>
      <c r="BF144" s="393"/>
      <c r="BG144" s="394"/>
      <c r="BH144" s="395"/>
      <c r="BI144" s="396"/>
      <c r="BJ144" s="394"/>
      <c r="BK144" s="395"/>
      <c r="BL144" s="396"/>
      <c r="BM144" s="394"/>
      <c r="BN144" s="395"/>
      <c r="BO144" s="396"/>
      <c r="BP144" s="394"/>
      <c r="BQ144" s="395"/>
      <c r="BR144" s="396"/>
      <c r="BS144" s="394"/>
      <c r="BT144" s="395"/>
      <c r="BU144" s="396"/>
      <c r="BV144" s="394"/>
      <c r="BW144" s="395"/>
      <c r="BX144" s="396"/>
      <c r="BY144" s="394"/>
      <c r="BZ144" s="395"/>
      <c r="CA144" s="396"/>
      <c r="CB144" s="394"/>
      <c r="CC144" s="395"/>
      <c r="CD144" s="396"/>
      <c r="CE144" s="393"/>
      <c r="CF144" s="393"/>
      <c r="CG144" s="394"/>
      <c r="CH144" s="395"/>
      <c r="CI144" s="396"/>
      <c r="CJ144" s="394"/>
      <c r="CK144" s="395"/>
      <c r="CL144" s="396"/>
      <c r="CM144" s="394"/>
      <c r="CN144" s="395"/>
      <c r="CO144" s="396"/>
      <c r="CP144" s="394"/>
      <c r="CQ144" s="395"/>
      <c r="CR144" s="396"/>
      <c r="CS144" s="394"/>
      <c r="CT144" s="395"/>
      <c r="CU144" s="396"/>
      <c r="CV144" s="394"/>
      <c r="CW144" s="395"/>
      <c r="CX144" s="396"/>
      <c r="CY144" s="394"/>
      <c r="CZ144" s="395"/>
      <c r="DA144" s="396"/>
      <c r="DB144" s="394"/>
      <c r="DC144" s="395"/>
      <c r="DD144" s="396"/>
    </row>
    <row r="145" spans="1:108" x14ac:dyDescent="0.25">
      <c r="A145" s="250"/>
      <c r="C145" s="250"/>
      <c r="D145" s="383"/>
      <c r="E145" s="393"/>
      <c r="F145" s="393"/>
      <c r="G145" s="394"/>
      <c r="H145" s="395"/>
      <c r="I145" s="396"/>
      <c r="J145" s="394"/>
      <c r="K145" s="395"/>
      <c r="L145" s="396"/>
      <c r="M145" s="394"/>
      <c r="N145" s="395"/>
      <c r="O145" s="396"/>
      <c r="P145" s="394"/>
      <c r="Q145" s="395"/>
      <c r="R145" s="396"/>
      <c r="S145" s="394"/>
      <c r="T145" s="395"/>
      <c r="U145" s="396"/>
      <c r="V145" s="394"/>
      <c r="W145" s="395"/>
      <c r="X145" s="396"/>
      <c r="Y145" s="394"/>
      <c r="Z145" s="395"/>
      <c r="AA145" s="396"/>
      <c r="AB145" s="394"/>
      <c r="AC145" s="395"/>
      <c r="AD145" s="396"/>
      <c r="AE145" s="393"/>
      <c r="AF145" s="393"/>
      <c r="AG145" s="394"/>
      <c r="AH145" s="395"/>
      <c r="AI145" s="396"/>
      <c r="AJ145" s="394"/>
      <c r="AK145" s="395"/>
      <c r="AL145" s="396"/>
      <c r="AM145" s="394"/>
      <c r="AN145" s="395"/>
      <c r="AO145" s="396"/>
      <c r="AP145" s="394"/>
      <c r="AQ145" s="395"/>
      <c r="AR145" s="396"/>
      <c r="AS145" s="394"/>
      <c r="AT145" s="395"/>
      <c r="AU145" s="396"/>
      <c r="AV145" s="394"/>
      <c r="AW145" s="395"/>
      <c r="AX145" s="396"/>
      <c r="AY145" s="394"/>
      <c r="AZ145" s="395"/>
      <c r="BA145" s="396"/>
      <c r="BB145" s="394"/>
      <c r="BC145" s="395"/>
      <c r="BD145" s="396"/>
      <c r="BE145" s="393"/>
      <c r="BF145" s="393"/>
      <c r="BG145" s="394"/>
      <c r="BH145" s="395"/>
      <c r="BI145" s="396"/>
      <c r="BJ145" s="394"/>
      <c r="BK145" s="395"/>
      <c r="BL145" s="396"/>
      <c r="BM145" s="394"/>
      <c r="BN145" s="395"/>
      <c r="BO145" s="396"/>
      <c r="BP145" s="394"/>
      <c r="BQ145" s="395"/>
      <c r="BR145" s="396"/>
      <c r="BS145" s="394"/>
      <c r="BT145" s="395"/>
      <c r="BU145" s="396"/>
      <c r="BV145" s="394"/>
      <c r="BW145" s="395"/>
      <c r="BX145" s="396"/>
      <c r="BY145" s="394"/>
      <c r="BZ145" s="395"/>
      <c r="CA145" s="396"/>
      <c r="CB145" s="394"/>
      <c r="CC145" s="395"/>
      <c r="CD145" s="396"/>
      <c r="CE145" s="393"/>
      <c r="CF145" s="393"/>
      <c r="CG145" s="394"/>
      <c r="CH145" s="395"/>
      <c r="CI145" s="396"/>
      <c r="CJ145" s="394"/>
      <c r="CK145" s="395"/>
      <c r="CL145" s="396"/>
      <c r="CM145" s="394"/>
      <c r="CN145" s="395"/>
      <c r="CO145" s="396"/>
      <c r="CP145" s="394"/>
      <c r="CQ145" s="395"/>
      <c r="CR145" s="396"/>
      <c r="CS145" s="394"/>
      <c r="CT145" s="395"/>
      <c r="CU145" s="396"/>
      <c r="CV145" s="394"/>
      <c r="CW145" s="395"/>
      <c r="CX145" s="396"/>
      <c r="CY145" s="394"/>
      <c r="CZ145" s="395"/>
      <c r="DA145" s="396"/>
      <c r="DB145" s="394"/>
      <c r="DC145" s="395"/>
      <c r="DD145" s="396"/>
    </row>
    <row r="146" spans="1:108" x14ac:dyDescent="0.25">
      <c r="A146" s="250"/>
      <c r="C146" s="250"/>
      <c r="D146" s="383"/>
      <c r="E146" s="393"/>
      <c r="F146" s="393"/>
      <c r="G146" s="394"/>
      <c r="H146" s="395"/>
      <c r="I146" s="396"/>
      <c r="J146" s="394"/>
      <c r="K146" s="395"/>
      <c r="L146" s="396"/>
      <c r="M146" s="394"/>
      <c r="N146" s="395"/>
      <c r="O146" s="396"/>
      <c r="P146" s="394"/>
      <c r="Q146" s="395"/>
      <c r="R146" s="396"/>
      <c r="S146" s="394"/>
      <c r="T146" s="395"/>
      <c r="U146" s="396"/>
      <c r="V146" s="394"/>
      <c r="W146" s="395"/>
      <c r="X146" s="396"/>
      <c r="Y146" s="394"/>
      <c r="Z146" s="395"/>
      <c r="AA146" s="396"/>
      <c r="AB146" s="394"/>
      <c r="AC146" s="395"/>
      <c r="AD146" s="396"/>
      <c r="AE146" s="393"/>
      <c r="AF146" s="393"/>
      <c r="AG146" s="394"/>
      <c r="AH146" s="395"/>
      <c r="AI146" s="396"/>
      <c r="AJ146" s="394"/>
      <c r="AK146" s="395"/>
      <c r="AL146" s="396"/>
      <c r="AM146" s="394"/>
      <c r="AN146" s="395"/>
      <c r="AO146" s="396"/>
      <c r="AP146" s="394"/>
      <c r="AQ146" s="395"/>
      <c r="AR146" s="396"/>
      <c r="AS146" s="394"/>
      <c r="AT146" s="395"/>
      <c r="AU146" s="396"/>
      <c r="AV146" s="394"/>
      <c r="AW146" s="395"/>
      <c r="AX146" s="396"/>
      <c r="AY146" s="394"/>
      <c r="AZ146" s="395"/>
      <c r="BA146" s="396"/>
      <c r="BB146" s="394"/>
      <c r="BC146" s="395"/>
      <c r="BD146" s="396"/>
      <c r="BE146" s="393"/>
      <c r="BF146" s="393"/>
      <c r="BG146" s="394"/>
      <c r="BH146" s="395"/>
      <c r="BI146" s="396"/>
      <c r="BJ146" s="394"/>
      <c r="BK146" s="395"/>
      <c r="BL146" s="396"/>
      <c r="BM146" s="394"/>
      <c r="BN146" s="395"/>
      <c r="BO146" s="396"/>
      <c r="BP146" s="394"/>
      <c r="BQ146" s="395"/>
      <c r="BR146" s="396"/>
      <c r="BS146" s="394"/>
      <c r="BT146" s="395"/>
      <c r="BU146" s="396"/>
      <c r="BV146" s="394"/>
      <c r="BW146" s="395"/>
      <c r="BX146" s="396"/>
      <c r="BY146" s="394"/>
      <c r="BZ146" s="395"/>
      <c r="CA146" s="396"/>
      <c r="CB146" s="394"/>
      <c r="CC146" s="395"/>
      <c r="CD146" s="396"/>
      <c r="CE146" s="393"/>
      <c r="CF146" s="393"/>
      <c r="CG146" s="394"/>
      <c r="CH146" s="395"/>
      <c r="CI146" s="396"/>
      <c r="CJ146" s="394"/>
      <c r="CK146" s="395"/>
      <c r="CL146" s="396"/>
      <c r="CM146" s="394"/>
      <c r="CN146" s="395"/>
      <c r="CO146" s="396"/>
      <c r="CP146" s="394"/>
      <c r="CQ146" s="395"/>
      <c r="CR146" s="396"/>
      <c r="CS146" s="394"/>
      <c r="CT146" s="395"/>
      <c r="CU146" s="396"/>
      <c r="CV146" s="394"/>
      <c r="CW146" s="395"/>
      <c r="CX146" s="396"/>
      <c r="CY146" s="394"/>
      <c r="CZ146" s="395"/>
      <c r="DA146" s="396"/>
      <c r="DB146" s="394"/>
      <c r="DC146" s="395"/>
      <c r="DD146" s="396"/>
    </row>
    <row r="147" spans="1:108" x14ac:dyDescent="0.25">
      <c r="A147" s="250"/>
      <c r="C147" s="250"/>
      <c r="D147" s="383"/>
      <c r="E147" s="393"/>
      <c r="F147" s="393"/>
      <c r="G147" s="394"/>
      <c r="H147" s="395"/>
      <c r="I147" s="396"/>
      <c r="J147" s="394"/>
      <c r="K147" s="395"/>
      <c r="L147" s="396"/>
      <c r="M147" s="394"/>
      <c r="N147" s="395"/>
      <c r="O147" s="396"/>
      <c r="P147" s="394"/>
      <c r="Q147" s="395"/>
      <c r="R147" s="396"/>
      <c r="S147" s="394"/>
      <c r="T147" s="395"/>
      <c r="U147" s="396"/>
      <c r="V147" s="394"/>
      <c r="W147" s="395"/>
      <c r="X147" s="396"/>
      <c r="Y147" s="394"/>
      <c r="Z147" s="395"/>
      <c r="AA147" s="396"/>
      <c r="AB147" s="394"/>
      <c r="AC147" s="395"/>
      <c r="AD147" s="396"/>
      <c r="AE147" s="393"/>
      <c r="AF147" s="393"/>
      <c r="AG147" s="394"/>
      <c r="AH147" s="395"/>
      <c r="AI147" s="396"/>
      <c r="AJ147" s="394"/>
      <c r="AK147" s="395"/>
      <c r="AL147" s="396"/>
      <c r="AM147" s="394"/>
      <c r="AN147" s="395"/>
      <c r="AO147" s="396"/>
      <c r="AP147" s="394"/>
      <c r="AQ147" s="395"/>
      <c r="AR147" s="396"/>
      <c r="AS147" s="394"/>
      <c r="AT147" s="395"/>
      <c r="AU147" s="396"/>
      <c r="AV147" s="394"/>
      <c r="AW147" s="395"/>
      <c r="AX147" s="396"/>
      <c r="AY147" s="394"/>
      <c r="AZ147" s="395"/>
      <c r="BA147" s="396"/>
      <c r="BB147" s="394"/>
      <c r="BC147" s="395"/>
      <c r="BD147" s="396"/>
      <c r="BE147" s="393"/>
      <c r="BF147" s="393"/>
      <c r="BG147" s="394"/>
      <c r="BH147" s="395"/>
      <c r="BI147" s="396"/>
      <c r="BJ147" s="394"/>
      <c r="BK147" s="395"/>
      <c r="BL147" s="396"/>
      <c r="BM147" s="394"/>
      <c r="BN147" s="395"/>
      <c r="BO147" s="396"/>
      <c r="BP147" s="394"/>
      <c r="BQ147" s="395"/>
      <c r="BR147" s="396"/>
      <c r="BS147" s="394"/>
      <c r="BT147" s="395"/>
      <c r="BU147" s="396"/>
      <c r="BV147" s="394"/>
      <c r="BW147" s="395"/>
      <c r="BX147" s="396"/>
      <c r="BY147" s="394"/>
      <c r="BZ147" s="395"/>
      <c r="CA147" s="396"/>
      <c r="CB147" s="394"/>
      <c r="CC147" s="395"/>
      <c r="CD147" s="396"/>
      <c r="CE147" s="393"/>
      <c r="CF147" s="393"/>
      <c r="CG147" s="394"/>
      <c r="CH147" s="395"/>
      <c r="CI147" s="396"/>
      <c r="CJ147" s="394"/>
      <c r="CK147" s="395"/>
      <c r="CL147" s="396"/>
      <c r="CM147" s="394"/>
      <c r="CN147" s="395"/>
      <c r="CO147" s="396"/>
      <c r="CP147" s="394"/>
      <c r="CQ147" s="395"/>
      <c r="CR147" s="396"/>
      <c r="CS147" s="394"/>
      <c r="CT147" s="395"/>
      <c r="CU147" s="396"/>
      <c r="CV147" s="394"/>
      <c r="CW147" s="395"/>
      <c r="CX147" s="396"/>
      <c r="CY147" s="394"/>
      <c r="CZ147" s="395"/>
      <c r="DA147" s="396"/>
      <c r="DB147" s="394"/>
      <c r="DC147" s="395"/>
      <c r="DD147" s="396"/>
    </row>
    <row r="148" spans="1:108" x14ac:dyDescent="0.25">
      <c r="A148" s="250"/>
      <c r="C148" s="250"/>
      <c r="D148" s="383"/>
      <c r="E148" s="393"/>
      <c r="F148" s="393"/>
      <c r="G148" s="394"/>
      <c r="H148" s="395"/>
      <c r="I148" s="396"/>
      <c r="J148" s="394"/>
      <c r="K148" s="395"/>
      <c r="L148" s="396"/>
      <c r="M148" s="394"/>
      <c r="N148" s="395"/>
      <c r="O148" s="396"/>
      <c r="P148" s="394"/>
      <c r="Q148" s="395"/>
      <c r="R148" s="396"/>
      <c r="S148" s="394"/>
      <c r="T148" s="395"/>
      <c r="U148" s="396"/>
      <c r="V148" s="394"/>
      <c r="W148" s="395"/>
      <c r="X148" s="396"/>
      <c r="Y148" s="394"/>
      <c r="Z148" s="395"/>
      <c r="AA148" s="396"/>
      <c r="AB148" s="394"/>
      <c r="AC148" s="395"/>
      <c r="AD148" s="396"/>
      <c r="AE148" s="393"/>
      <c r="AF148" s="393"/>
      <c r="AG148" s="394"/>
      <c r="AH148" s="395"/>
      <c r="AI148" s="396"/>
      <c r="AJ148" s="394"/>
      <c r="AK148" s="395"/>
      <c r="AL148" s="396"/>
      <c r="AM148" s="394"/>
      <c r="AN148" s="395"/>
      <c r="AO148" s="396"/>
      <c r="AP148" s="394"/>
      <c r="AQ148" s="395"/>
      <c r="AR148" s="396"/>
      <c r="AS148" s="394"/>
      <c r="AT148" s="395"/>
      <c r="AU148" s="396"/>
      <c r="AV148" s="394"/>
      <c r="AW148" s="395"/>
      <c r="AX148" s="396"/>
      <c r="AY148" s="394"/>
      <c r="AZ148" s="395"/>
      <c r="BA148" s="396"/>
      <c r="BB148" s="394"/>
      <c r="BC148" s="395"/>
      <c r="BD148" s="396"/>
      <c r="BE148" s="393"/>
      <c r="BF148" s="393"/>
      <c r="BG148" s="394"/>
      <c r="BH148" s="395"/>
      <c r="BI148" s="396"/>
      <c r="BJ148" s="394"/>
      <c r="BK148" s="395"/>
      <c r="BL148" s="396"/>
      <c r="BM148" s="394"/>
      <c r="BN148" s="395"/>
      <c r="BO148" s="396"/>
      <c r="BP148" s="394"/>
      <c r="BQ148" s="395"/>
      <c r="BR148" s="396"/>
      <c r="BS148" s="394"/>
      <c r="BT148" s="395"/>
      <c r="BU148" s="396"/>
      <c r="BV148" s="394"/>
      <c r="BW148" s="395"/>
      <c r="BX148" s="396"/>
      <c r="BY148" s="394"/>
      <c r="BZ148" s="395"/>
      <c r="CA148" s="396"/>
      <c r="CB148" s="394"/>
      <c r="CC148" s="395"/>
      <c r="CD148" s="396"/>
      <c r="CE148" s="393"/>
      <c r="CF148" s="393"/>
      <c r="CG148" s="394"/>
      <c r="CH148" s="395"/>
      <c r="CI148" s="396"/>
      <c r="CJ148" s="394"/>
      <c r="CK148" s="395"/>
      <c r="CL148" s="396"/>
      <c r="CM148" s="394"/>
      <c r="CN148" s="395"/>
      <c r="CO148" s="396"/>
      <c r="CP148" s="394"/>
      <c r="CQ148" s="395"/>
      <c r="CR148" s="396"/>
      <c r="CS148" s="394"/>
      <c r="CT148" s="395"/>
      <c r="CU148" s="396"/>
      <c r="CV148" s="394"/>
      <c r="CW148" s="395"/>
      <c r="CX148" s="396"/>
      <c r="CY148" s="394"/>
      <c r="CZ148" s="395"/>
      <c r="DA148" s="396"/>
      <c r="DB148" s="394"/>
      <c r="DC148" s="395"/>
      <c r="DD148" s="396"/>
    </row>
    <row r="149" spans="1:108" x14ac:dyDescent="0.25">
      <c r="A149" s="250"/>
      <c r="C149" s="250"/>
      <c r="D149" s="383"/>
      <c r="E149" s="393"/>
      <c r="F149" s="393"/>
      <c r="G149" s="394"/>
      <c r="H149" s="395"/>
      <c r="I149" s="396"/>
      <c r="J149" s="394"/>
      <c r="K149" s="395"/>
      <c r="L149" s="396"/>
      <c r="M149" s="394"/>
      <c r="N149" s="395"/>
      <c r="O149" s="396"/>
      <c r="P149" s="394"/>
      <c r="Q149" s="395"/>
      <c r="R149" s="396"/>
      <c r="S149" s="394"/>
      <c r="T149" s="395"/>
      <c r="U149" s="396"/>
      <c r="V149" s="394"/>
      <c r="W149" s="395"/>
      <c r="X149" s="396"/>
      <c r="Y149" s="394"/>
      <c r="Z149" s="395"/>
      <c r="AA149" s="396"/>
      <c r="AB149" s="394"/>
      <c r="AC149" s="395"/>
      <c r="AD149" s="396"/>
      <c r="AE149" s="393"/>
      <c r="AF149" s="393"/>
      <c r="AG149" s="394"/>
      <c r="AH149" s="395"/>
      <c r="AI149" s="396"/>
      <c r="AJ149" s="394"/>
      <c r="AK149" s="395"/>
      <c r="AL149" s="396"/>
      <c r="AM149" s="394"/>
      <c r="AN149" s="395"/>
      <c r="AO149" s="396"/>
      <c r="AP149" s="394"/>
      <c r="AQ149" s="395"/>
      <c r="AR149" s="396"/>
      <c r="AS149" s="394"/>
      <c r="AT149" s="395"/>
      <c r="AU149" s="396"/>
      <c r="AV149" s="394"/>
      <c r="AW149" s="395"/>
      <c r="AX149" s="396"/>
      <c r="AY149" s="394"/>
      <c r="AZ149" s="395"/>
      <c r="BA149" s="396"/>
      <c r="BB149" s="394"/>
      <c r="BC149" s="395"/>
      <c r="BD149" s="396"/>
      <c r="BE149" s="393"/>
      <c r="BF149" s="393"/>
      <c r="BG149" s="394"/>
      <c r="BH149" s="395"/>
      <c r="BI149" s="396"/>
      <c r="BJ149" s="394"/>
      <c r="BK149" s="395"/>
      <c r="BL149" s="396"/>
      <c r="BM149" s="394"/>
      <c r="BN149" s="395"/>
      <c r="BO149" s="396"/>
      <c r="BP149" s="394"/>
      <c r="BQ149" s="395"/>
      <c r="BR149" s="396"/>
      <c r="BS149" s="394"/>
      <c r="BT149" s="395"/>
      <c r="BU149" s="396"/>
      <c r="BV149" s="394"/>
      <c r="BW149" s="395"/>
      <c r="BX149" s="396"/>
      <c r="BY149" s="394"/>
      <c r="BZ149" s="395"/>
      <c r="CA149" s="396"/>
      <c r="CB149" s="394"/>
      <c r="CC149" s="395"/>
      <c r="CD149" s="396"/>
      <c r="CE149" s="393"/>
      <c r="CF149" s="393"/>
      <c r="CG149" s="394"/>
      <c r="CH149" s="395"/>
      <c r="CI149" s="396"/>
      <c r="CJ149" s="394"/>
      <c r="CK149" s="395"/>
      <c r="CL149" s="396"/>
      <c r="CM149" s="394"/>
      <c r="CN149" s="395"/>
      <c r="CO149" s="396"/>
      <c r="CP149" s="394"/>
      <c r="CQ149" s="395"/>
      <c r="CR149" s="396"/>
      <c r="CS149" s="394"/>
      <c r="CT149" s="395"/>
      <c r="CU149" s="396"/>
      <c r="CV149" s="394"/>
      <c r="CW149" s="395"/>
      <c r="CX149" s="396"/>
      <c r="CY149" s="394"/>
      <c r="CZ149" s="395"/>
      <c r="DA149" s="396"/>
      <c r="DB149" s="394"/>
      <c r="DC149" s="395"/>
      <c r="DD149" s="396"/>
    </row>
    <row r="150" spans="1:108" x14ac:dyDescent="0.25">
      <c r="A150" s="250"/>
      <c r="C150" s="250"/>
      <c r="D150" s="383"/>
      <c r="E150" s="393"/>
      <c r="F150" s="393"/>
      <c r="G150" s="394"/>
      <c r="H150" s="395"/>
      <c r="I150" s="396"/>
      <c r="J150" s="394"/>
      <c r="K150" s="395"/>
      <c r="L150" s="396"/>
      <c r="M150" s="394"/>
      <c r="N150" s="395"/>
      <c r="O150" s="396"/>
      <c r="P150" s="394"/>
      <c r="Q150" s="395"/>
      <c r="R150" s="396"/>
      <c r="S150" s="394"/>
      <c r="T150" s="395"/>
      <c r="U150" s="396"/>
      <c r="V150" s="394"/>
      <c r="W150" s="395"/>
      <c r="X150" s="396"/>
      <c r="Y150" s="394"/>
      <c r="Z150" s="395"/>
      <c r="AA150" s="396"/>
      <c r="AB150" s="394"/>
      <c r="AC150" s="395"/>
      <c r="AD150" s="396"/>
      <c r="AE150" s="393"/>
      <c r="AF150" s="393"/>
      <c r="AG150" s="394"/>
      <c r="AH150" s="395"/>
      <c r="AI150" s="396"/>
      <c r="AJ150" s="394"/>
      <c r="AK150" s="395"/>
      <c r="AL150" s="396"/>
      <c r="AM150" s="394"/>
      <c r="AN150" s="395"/>
      <c r="AO150" s="396"/>
      <c r="AP150" s="394"/>
      <c r="AQ150" s="395"/>
      <c r="AR150" s="396"/>
      <c r="AS150" s="394"/>
      <c r="AT150" s="395"/>
      <c r="AU150" s="396"/>
      <c r="AV150" s="394"/>
      <c r="AW150" s="395"/>
      <c r="AX150" s="396"/>
      <c r="AY150" s="394"/>
      <c r="AZ150" s="395"/>
      <c r="BA150" s="396"/>
      <c r="BB150" s="394"/>
      <c r="BC150" s="395"/>
      <c r="BD150" s="396"/>
      <c r="BE150" s="393"/>
      <c r="BF150" s="393"/>
      <c r="BG150" s="394"/>
      <c r="BH150" s="395"/>
      <c r="BI150" s="396"/>
      <c r="BJ150" s="394"/>
      <c r="BK150" s="395"/>
      <c r="BL150" s="396"/>
      <c r="BM150" s="394"/>
      <c r="BN150" s="395"/>
      <c r="BO150" s="396"/>
      <c r="BP150" s="394"/>
      <c r="BQ150" s="395"/>
      <c r="BR150" s="396"/>
      <c r="BS150" s="394"/>
      <c r="BT150" s="395"/>
      <c r="BU150" s="396"/>
      <c r="BV150" s="394"/>
      <c r="BW150" s="395"/>
      <c r="BX150" s="396"/>
      <c r="BY150" s="394"/>
      <c r="BZ150" s="395"/>
      <c r="CA150" s="396"/>
      <c r="CB150" s="394"/>
      <c r="CC150" s="395"/>
      <c r="CD150" s="396"/>
      <c r="CE150" s="393"/>
      <c r="CF150" s="393"/>
      <c r="CG150" s="394"/>
      <c r="CH150" s="395"/>
      <c r="CI150" s="396"/>
      <c r="CJ150" s="394"/>
      <c r="CK150" s="395"/>
      <c r="CL150" s="396"/>
      <c r="CM150" s="394"/>
      <c r="CN150" s="395"/>
      <c r="CO150" s="396"/>
      <c r="CP150" s="394"/>
      <c r="CQ150" s="395"/>
      <c r="CR150" s="396"/>
      <c r="CS150" s="394"/>
      <c r="CT150" s="395"/>
      <c r="CU150" s="396"/>
      <c r="CV150" s="394"/>
      <c r="CW150" s="395"/>
      <c r="CX150" s="396"/>
      <c r="CY150" s="394"/>
      <c r="CZ150" s="395"/>
      <c r="DA150" s="396"/>
      <c r="DB150" s="394"/>
      <c r="DC150" s="395"/>
      <c r="DD150" s="396"/>
    </row>
    <row r="151" spans="1:108" x14ac:dyDescent="0.25">
      <c r="A151" s="250"/>
      <c r="C151" s="397"/>
      <c r="D151" s="383"/>
      <c r="E151" s="393"/>
      <c r="F151" s="393"/>
      <c r="G151" s="394"/>
      <c r="H151" s="395"/>
      <c r="I151" s="396"/>
      <c r="J151" s="394"/>
      <c r="K151" s="395"/>
      <c r="L151" s="396"/>
      <c r="M151" s="394"/>
      <c r="N151" s="395"/>
      <c r="O151" s="396"/>
      <c r="P151" s="394"/>
      <c r="Q151" s="395"/>
      <c r="R151" s="396"/>
      <c r="S151" s="394"/>
      <c r="T151" s="395"/>
      <c r="U151" s="396"/>
      <c r="V151" s="394"/>
      <c r="W151" s="395"/>
      <c r="X151" s="396"/>
      <c r="Y151" s="394"/>
      <c r="Z151" s="395"/>
      <c r="AA151" s="396"/>
      <c r="AB151" s="394"/>
      <c r="AC151" s="395"/>
      <c r="AD151" s="396"/>
      <c r="AE151" s="393"/>
      <c r="AF151" s="393"/>
      <c r="AG151" s="394"/>
      <c r="AH151" s="395"/>
      <c r="AI151" s="396"/>
      <c r="AJ151" s="394"/>
      <c r="AK151" s="395"/>
      <c r="AL151" s="396"/>
      <c r="AM151" s="394"/>
      <c r="AN151" s="395"/>
      <c r="AO151" s="396"/>
      <c r="AP151" s="394"/>
      <c r="AQ151" s="395"/>
      <c r="AR151" s="396"/>
      <c r="AS151" s="394"/>
      <c r="AT151" s="395"/>
      <c r="AU151" s="396"/>
      <c r="AV151" s="394"/>
      <c r="AW151" s="395"/>
      <c r="AX151" s="396"/>
      <c r="AY151" s="394"/>
      <c r="AZ151" s="395"/>
      <c r="BA151" s="396"/>
      <c r="BB151" s="394"/>
      <c r="BC151" s="395"/>
      <c r="BD151" s="396"/>
      <c r="BE151" s="393"/>
      <c r="BF151" s="393"/>
      <c r="BG151" s="394"/>
      <c r="BH151" s="395"/>
      <c r="BI151" s="396"/>
      <c r="BJ151" s="394"/>
      <c r="BK151" s="395"/>
      <c r="BL151" s="396"/>
      <c r="BM151" s="394"/>
      <c r="BN151" s="395"/>
      <c r="BO151" s="396"/>
      <c r="BP151" s="394"/>
      <c r="BQ151" s="395"/>
      <c r="BR151" s="396"/>
      <c r="BS151" s="394"/>
      <c r="BT151" s="395"/>
      <c r="BU151" s="396"/>
      <c r="BV151" s="394"/>
      <c r="BW151" s="395"/>
      <c r="BX151" s="396"/>
      <c r="BY151" s="394"/>
      <c r="BZ151" s="395"/>
      <c r="CA151" s="396"/>
      <c r="CB151" s="394"/>
      <c r="CC151" s="395"/>
      <c r="CD151" s="396"/>
      <c r="CE151" s="393"/>
      <c r="CF151" s="393"/>
      <c r="CG151" s="394"/>
      <c r="CH151" s="395"/>
      <c r="CI151" s="396"/>
      <c r="CJ151" s="394"/>
      <c r="CK151" s="395"/>
      <c r="CL151" s="396"/>
      <c r="CM151" s="394"/>
      <c r="CN151" s="395"/>
      <c r="CO151" s="396"/>
      <c r="CP151" s="394"/>
      <c r="CQ151" s="395"/>
      <c r="CR151" s="396"/>
      <c r="CS151" s="394"/>
      <c r="CT151" s="395"/>
      <c r="CU151" s="396"/>
      <c r="CV151" s="394"/>
      <c r="CW151" s="395"/>
      <c r="CX151" s="396"/>
      <c r="CY151" s="394"/>
      <c r="CZ151" s="395"/>
      <c r="DA151" s="396"/>
      <c r="DB151" s="394"/>
      <c r="DC151" s="395"/>
      <c r="DD151" s="396"/>
    </row>
  </sheetData>
  <mergeCells count="392">
    <mergeCell ref="CE1:DD2"/>
    <mergeCell ref="E3:F3"/>
    <mergeCell ref="G3:I3"/>
    <mergeCell ref="J3:L3"/>
    <mergeCell ref="Y3:AA3"/>
    <mergeCell ref="AB3:AD3"/>
    <mergeCell ref="M3:O3"/>
    <mergeCell ref="P3:R3"/>
    <mergeCell ref="S3:U3"/>
    <mergeCell ref="V3:X3"/>
    <mergeCell ref="DB3:DD3"/>
    <mergeCell ref="CY3:DA3"/>
    <mergeCell ref="A1:D3"/>
    <mergeCell ref="E1:AD2"/>
    <mergeCell ref="AE1:BD2"/>
    <mergeCell ref="AY3:BA3"/>
    <mergeCell ref="BB3:BD3"/>
    <mergeCell ref="BE3:BF3"/>
    <mergeCell ref="AP3:AR3"/>
    <mergeCell ref="AS3:AU3"/>
    <mergeCell ref="AV3:AX3"/>
    <mergeCell ref="AE3:AF3"/>
    <mergeCell ref="AG3:AI3"/>
    <mergeCell ref="AJ3:AL3"/>
    <mergeCell ref="AM3:AO3"/>
    <mergeCell ref="BE1:CD2"/>
    <mergeCell ref="A4:A6"/>
    <mergeCell ref="B4:B6"/>
    <mergeCell ref="C4:C6"/>
    <mergeCell ref="D4:D6"/>
    <mergeCell ref="E4:F4"/>
    <mergeCell ref="G4:I4"/>
    <mergeCell ref="J4:L4"/>
    <mergeCell ref="CS3:CU3"/>
    <mergeCell ref="CV3:CX3"/>
    <mergeCell ref="CJ3:CL3"/>
    <mergeCell ref="CM3:CO3"/>
    <mergeCell ref="CP3:CR3"/>
    <mergeCell ref="BY3:CA3"/>
    <mergeCell ref="CB3:CD3"/>
    <mergeCell ref="CE3:CF3"/>
    <mergeCell ref="CG3:CI3"/>
    <mergeCell ref="BS3:BU3"/>
    <mergeCell ref="BV3:BX3"/>
    <mergeCell ref="BG3:BI3"/>
    <mergeCell ref="BJ3:BL3"/>
    <mergeCell ref="BM3:BO3"/>
    <mergeCell ref="BP3:BR3"/>
    <mergeCell ref="AE4:AF4"/>
    <mergeCell ref="AG4:AI4"/>
    <mergeCell ref="AJ4:AL4"/>
    <mergeCell ref="S4:U4"/>
    <mergeCell ref="V4:X4"/>
    <mergeCell ref="Y4:AA4"/>
    <mergeCell ref="AB4:AD4"/>
    <mergeCell ref="M4:O4"/>
    <mergeCell ref="P4:R4"/>
    <mergeCell ref="BV4:BX4"/>
    <mergeCell ref="BE4:BF4"/>
    <mergeCell ref="BG4:BI4"/>
    <mergeCell ref="BJ4:BL4"/>
    <mergeCell ref="AV4:AX4"/>
    <mergeCell ref="AY4:BA4"/>
    <mergeCell ref="BB4:BD4"/>
    <mergeCell ref="AM4:AO4"/>
    <mergeCell ref="AP4:AR4"/>
    <mergeCell ref="AS4:AU4"/>
    <mergeCell ref="V5:X5"/>
    <mergeCell ref="Y5:AA5"/>
    <mergeCell ref="AB5:AD5"/>
    <mergeCell ref="M5:O5"/>
    <mergeCell ref="P5:R5"/>
    <mergeCell ref="S5:U5"/>
    <mergeCell ref="CY4:DA4"/>
    <mergeCell ref="DB4:DD4"/>
    <mergeCell ref="E5:E6"/>
    <mergeCell ref="F5:F6"/>
    <mergeCell ref="G5:I5"/>
    <mergeCell ref="J5:L5"/>
    <mergeCell ref="CP4:CR4"/>
    <mergeCell ref="CS4:CU4"/>
    <mergeCell ref="CV4:CX4"/>
    <mergeCell ref="CE4:CF4"/>
    <mergeCell ref="CG4:CI4"/>
    <mergeCell ref="CJ4:CL4"/>
    <mergeCell ref="CM4:CO4"/>
    <mergeCell ref="BY4:CA4"/>
    <mergeCell ref="CB4:CD4"/>
    <mergeCell ref="BM4:BO4"/>
    <mergeCell ref="BP4:BR4"/>
    <mergeCell ref="BS4:BU4"/>
    <mergeCell ref="AV5:AX5"/>
    <mergeCell ref="AY5:BA5"/>
    <mergeCell ref="BB5:BD5"/>
    <mergeCell ref="AM5:AO5"/>
    <mergeCell ref="AP5:AR5"/>
    <mergeCell ref="AS5:AU5"/>
    <mergeCell ref="AE5:AE6"/>
    <mergeCell ref="AF5:AF6"/>
    <mergeCell ref="AG5:AI5"/>
    <mergeCell ref="AJ5:AL5"/>
    <mergeCell ref="BV5:BX5"/>
    <mergeCell ref="BY5:CA5"/>
    <mergeCell ref="CB5:CD5"/>
    <mergeCell ref="BM5:BO5"/>
    <mergeCell ref="BP5:BR5"/>
    <mergeCell ref="BS5:BU5"/>
    <mergeCell ref="BE5:BE6"/>
    <mergeCell ref="BF5:BF6"/>
    <mergeCell ref="BG5:BI5"/>
    <mergeCell ref="BJ5:BL5"/>
    <mergeCell ref="CV5:CX5"/>
    <mergeCell ref="CY5:DA5"/>
    <mergeCell ref="DB5:DD5"/>
    <mergeCell ref="CM5:CO5"/>
    <mergeCell ref="CP5:CR5"/>
    <mergeCell ref="CS5:CU5"/>
    <mergeCell ref="CE5:CE6"/>
    <mergeCell ref="CF5:CF6"/>
    <mergeCell ref="CG5:CI5"/>
    <mergeCell ref="CJ5:CL5"/>
    <mergeCell ref="A56:A63"/>
    <mergeCell ref="A64:A75"/>
    <mergeCell ref="A76:A79"/>
    <mergeCell ref="A80:A83"/>
    <mergeCell ref="A84:A92"/>
    <mergeCell ref="A93:A104"/>
    <mergeCell ref="A7:A22"/>
    <mergeCell ref="A23:A40"/>
    <mergeCell ref="A41:A44"/>
    <mergeCell ref="A45:A51"/>
    <mergeCell ref="A52:A55"/>
    <mergeCell ref="Y108:Z108"/>
    <mergeCell ref="AB108:AC108"/>
    <mergeCell ref="AF108:AF115"/>
    <mergeCell ref="P108:Q108"/>
    <mergeCell ref="S108:T108"/>
    <mergeCell ref="V108:W108"/>
    <mergeCell ref="F108:F115"/>
    <mergeCell ref="G108:H108"/>
    <mergeCell ref="J108:K108"/>
    <mergeCell ref="M108:N108"/>
    <mergeCell ref="AB109:AC109"/>
    <mergeCell ref="G109:H109"/>
    <mergeCell ref="J109:K109"/>
    <mergeCell ref="M109:N109"/>
    <mergeCell ref="P109:Q109"/>
    <mergeCell ref="S110:T110"/>
    <mergeCell ref="V110:W110"/>
    <mergeCell ref="Y110:Z110"/>
    <mergeCell ref="AB110:AC110"/>
    <mergeCell ref="G110:H110"/>
    <mergeCell ref="J110:K110"/>
    <mergeCell ref="M110:N110"/>
    <mergeCell ref="P110:Q110"/>
    <mergeCell ref="S109:T109"/>
    <mergeCell ref="BB108:BC108"/>
    <mergeCell ref="BF108:BF115"/>
    <mergeCell ref="BG108:BH108"/>
    <mergeCell ref="AY109:AZ109"/>
    <mergeCell ref="BB109:BC109"/>
    <mergeCell ref="AS108:AT108"/>
    <mergeCell ref="AV108:AW108"/>
    <mergeCell ref="AG108:AH108"/>
    <mergeCell ref="AJ108:AK108"/>
    <mergeCell ref="AM108:AN108"/>
    <mergeCell ref="AP108:AQ108"/>
    <mergeCell ref="AS109:AT109"/>
    <mergeCell ref="AV109:AW109"/>
    <mergeCell ref="AG109:AH109"/>
    <mergeCell ref="AJ109:AK109"/>
    <mergeCell ref="AM109:AN109"/>
    <mergeCell ref="AP109:AQ109"/>
    <mergeCell ref="AG113:AH113"/>
    <mergeCell ref="AJ113:AK113"/>
    <mergeCell ref="AG114:AH114"/>
    <mergeCell ref="AJ114:AK114"/>
    <mergeCell ref="AG115:AH115"/>
    <mergeCell ref="AJ115:AK115"/>
    <mergeCell ref="CY108:CZ108"/>
    <mergeCell ref="DB108:DC108"/>
    <mergeCell ref="CM108:CN108"/>
    <mergeCell ref="CP108:CQ108"/>
    <mergeCell ref="CB108:CC108"/>
    <mergeCell ref="CF108:CF115"/>
    <mergeCell ref="CG108:CH108"/>
    <mergeCell ref="CJ108:CK108"/>
    <mergeCell ref="CG110:CH110"/>
    <mergeCell ref="CJ110:CK110"/>
    <mergeCell ref="DB109:DC109"/>
    <mergeCell ref="CS110:CT110"/>
    <mergeCell ref="CV110:CW110"/>
    <mergeCell ref="CY110:CZ110"/>
    <mergeCell ref="DB110:DC110"/>
    <mergeCell ref="CM110:CN110"/>
    <mergeCell ref="CP110:CQ110"/>
    <mergeCell ref="CS111:CT111"/>
    <mergeCell ref="CV111:CW111"/>
    <mergeCell ref="CY111:CZ111"/>
    <mergeCell ref="DB111:DC111"/>
    <mergeCell ref="CM111:CN111"/>
    <mergeCell ref="CP111:CQ111"/>
    <mergeCell ref="CG111:CH111"/>
    <mergeCell ref="BS108:BT108"/>
    <mergeCell ref="BV108:BW108"/>
    <mergeCell ref="BY108:BZ108"/>
    <mergeCell ref="BJ108:BK108"/>
    <mergeCell ref="BM108:BN108"/>
    <mergeCell ref="BP108:BQ108"/>
    <mergeCell ref="AY108:AZ108"/>
    <mergeCell ref="CV109:CW109"/>
    <mergeCell ref="CY109:CZ109"/>
    <mergeCell ref="CM109:CN109"/>
    <mergeCell ref="CP109:CQ109"/>
    <mergeCell ref="BY109:BZ109"/>
    <mergeCell ref="CB109:CC109"/>
    <mergeCell ref="CG109:CH109"/>
    <mergeCell ref="CJ109:CK109"/>
    <mergeCell ref="CS109:CT109"/>
    <mergeCell ref="BS109:BT109"/>
    <mergeCell ref="BV109:BW109"/>
    <mergeCell ref="BG109:BH109"/>
    <mergeCell ref="BJ109:BK109"/>
    <mergeCell ref="BM109:BN109"/>
    <mergeCell ref="BP109:BQ109"/>
    <mergeCell ref="CS108:CT108"/>
    <mergeCell ref="CV108:CW108"/>
    <mergeCell ref="V109:W109"/>
    <mergeCell ref="Y109:Z109"/>
    <mergeCell ref="BM110:BN110"/>
    <mergeCell ref="BP110:BQ110"/>
    <mergeCell ref="AY110:AZ110"/>
    <mergeCell ref="BB110:BC110"/>
    <mergeCell ref="BG110:BH110"/>
    <mergeCell ref="BJ110:BK110"/>
    <mergeCell ref="AS110:AT110"/>
    <mergeCell ref="AV110:AW110"/>
    <mergeCell ref="AG110:AH110"/>
    <mergeCell ref="AJ110:AK110"/>
    <mergeCell ref="AM110:AN110"/>
    <mergeCell ref="AP110:AQ110"/>
    <mergeCell ref="BS110:BT110"/>
    <mergeCell ref="BV110:BW110"/>
    <mergeCell ref="BY110:BZ110"/>
    <mergeCell ref="CB110:CC110"/>
    <mergeCell ref="AG111:AH111"/>
    <mergeCell ref="AJ111:AK111"/>
    <mergeCell ref="S111:T111"/>
    <mergeCell ref="V111:W111"/>
    <mergeCell ref="Y111:Z111"/>
    <mergeCell ref="AB111:AC111"/>
    <mergeCell ref="BY111:BZ111"/>
    <mergeCell ref="CB111:CC111"/>
    <mergeCell ref="J111:K111"/>
    <mergeCell ref="M111:N111"/>
    <mergeCell ref="P111:Q111"/>
    <mergeCell ref="BS111:BT111"/>
    <mergeCell ref="BV111:BW111"/>
    <mergeCell ref="BG111:BH111"/>
    <mergeCell ref="BJ111:BK111"/>
    <mergeCell ref="BM111:BN111"/>
    <mergeCell ref="BP111:BQ111"/>
    <mergeCell ref="AY111:AZ111"/>
    <mergeCell ref="BB111:BC111"/>
    <mergeCell ref="AM111:AN111"/>
    <mergeCell ref="AP111:AQ111"/>
    <mergeCell ref="AS111:AT111"/>
    <mergeCell ref="AV111:AW111"/>
    <mergeCell ref="CJ111:CK111"/>
    <mergeCell ref="AG112:AH112"/>
    <mergeCell ref="AJ112:AK112"/>
    <mergeCell ref="S112:T112"/>
    <mergeCell ref="V112:W112"/>
    <mergeCell ref="Y112:Z112"/>
    <mergeCell ref="AB112:AC112"/>
    <mergeCell ref="G112:H112"/>
    <mergeCell ref="J112:K112"/>
    <mergeCell ref="M112:N112"/>
    <mergeCell ref="P112:Q112"/>
    <mergeCell ref="BS112:BT112"/>
    <mergeCell ref="BV112:BW112"/>
    <mergeCell ref="BG112:BH112"/>
    <mergeCell ref="BJ112:BK112"/>
    <mergeCell ref="BM112:BN112"/>
    <mergeCell ref="BP112:BQ112"/>
    <mergeCell ref="AY112:AZ112"/>
    <mergeCell ref="BB112:BC112"/>
    <mergeCell ref="AM112:AN112"/>
    <mergeCell ref="AP112:AQ112"/>
    <mergeCell ref="AS112:AT112"/>
    <mergeCell ref="AV112:AW112"/>
    <mergeCell ref="G111:H111"/>
    <mergeCell ref="CS112:CT112"/>
    <mergeCell ref="CV112:CW112"/>
    <mergeCell ref="CY112:CZ112"/>
    <mergeCell ref="DB112:DC112"/>
    <mergeCell ref="CM112:CN112"/>
    <mergeCell ref="CP112:CQ112"/>
    <mergeCell ref="BY112:BZ112"/>
    <mergeCell ref="CB112:CC112"/>
    <mergeCell ref="CG112:CH112"/>
    <mergeCell ref="CJ112:CK112"/>
    <mergeCell ref="S113:T113"/>
    <mergeCell ref="V113:W113"/>
    <mergeCell ref="Y113:Z113"/>
    <mergeCell ref="AB113:AC113"/>
    <mergeCell ref="G113:H113"/>
    <mergeCell ref="J113:K113"/>
    <mergeCell ref="M113:N113"/>
    <mergeCell ref="P113:Q113"/>
    <mergeCell ref="BS113:BT113"/>
    <mergeCell ref="BV113:BW113"/>
    <mergeCell ref="BG113:BH113"/>
    <mergeCell ref="BJ113:BK113"/>
    <mergeCell ref="BM113:BN113"/>
    <mergeCell ref="BP113:BQ113"/>
    <mergeCell ref="AY113:AZ113"/>
    <mergeCell ref="BB113:BC113"/>
    <mergeCell ref="AM113:AN113"/>
    <mergeCell ref="AP113:AQ113"/>
    <mergeCell ref="AS113:AT113"/>
    <mergeCell ref="AV113:AW113"/>
    <mergeCell ref="CS113:CT113"/>
    <mergeCell ref="CV113:CW113"/>
    <mergeCell ref="CY113:CZ113"/>
    <mergeCell ref="DB113:DC113"/>
    <mergeCell ref="CM113:CN113"/>
    <mergeCell ref="CP113:CQ113"/>
    <mergeCell ref="BY113:BZ113"/>
    <mergeCell ref="CB113:CC113"/>
    <mergeCell ref="CG113:CH113"/>
    <mergeCell ref="CJ113:CK113"/>
    <mergeCell ref="S114:T114"/>
    <mergeCell ref="V114:W114"/>
    <mergeCell ref="Y114:Z114"/>
    <mergeCell ref="AB114:AC114"/>
    <mergeCell ref="G114:H114"/>
    <mergeCell ref="J114:K114"/>
    <mergeCell ref="M114:N114"/>
    <mergeCell ref="P114:Q114"/>
    <mergeCell ref="BS114:BT114"/>
    <mergeCell ref="BV114:BW114"/>
    <mergeCell ref="BG114:BH114"/>
    <mergeCell ref="BJ114:BK114"/>
    <mergeCell ref="BM114:BN114"/>
    <mergeCell ref="BP114:BQ114"/>
    <mergeCell ref="AY114:AZ114"/>
    <mergeCell ref="BB114:BC114"/>
    <mergeCell ref="AM114:AN114"/>
    <mergeCell ref="AP114:AQ114"/>
    <mergeCell ref="AS114:AT114"/>
    <mergeCell ref="AV114:AW114"/>
    <mergeCell ref="CS114:CT114"/>
    <mergeCell ref="CV114:CW114"/>
    <mergeCell ref="CY114:CZ114"/>
    <mergeCell ref="DB114:DC114"/>
    <mergeCell ref="CM114:CN114"/>
    <mergeCell ref="CP114:CQ114"/>
    <mergeCell ref="BY114:BZ114"/>
    <mergeCell ref="CB114:CC114"/>
    <mergeCell ref="CG114:CH114"/>
    <mergeCell ref="CJ114:CK114"/>
    <mergeCell ref="S115:T115"/>
    <mergeCell ref="V115:W115"/>
    <mergeCell ref="Y115:Z115"/>
    <mergeCell ref="AB115:AC115"/>
    <mergeCell ref="G115:H115"/>
    <mergeCell ref="J115:K115"/>
    <mergeCell ref="M115:N115"/>
    <mergeCell ref="P115:Q115"/>
    <mergeCell ref="BS115:BT115"/>
    <mergeCell ref="BV115:BW115"/>
    <mergeCell ref="BG115:BH115"/>
    <mergeCell ref="BJ115:BK115"/>
    <mergeCell ref="BM115:BN115"/>
    <mergeCell ref="BP115:BQ115"/>
    <mergeCell ref="AY115:AZ115"/>
    <mergeCell ref="BB115:BC115"/>
    <mergeCell ref="AM115:AN115"/>
    <mergeCell ref="AP115:AQ115"/>
    <mergeCell ref="AS115:AT115"/>
    <mergeCell ref="AV115:AW115"/>
    <mergeCell ref="CS115:CT115"/>
    <mergeCell ref="CV115:CW115"/>
    <mergeCell ref="CY115:CZ115"/>
    <mergeCell ref="DB115:DC115"/>
    <mergeCell ref="CM115:CN115"/>
    <mergeCell ref="CP115:CQ115"/>
    <mergeCell ref="BY115:BZ115"/>
    <mergeCell ref="CB115:CC115"/>
    <mergeCell ref="CG115:CH115"/>
    <mergeCell ref="CJ115:CK115"/>
  </mergeCells>
  <dataValidations count="2">
    <dataValidation type="list" allowBlank="1" showInputMessage="1" showErrorMessage="1" sqref="CE7:CE104 BE7:BE104 AE7:AE104 E7:E104">
      <formula1>"-, ALT, ÜST, 60sn ÜST-60sn ALT,90sn ÜST-60sn ALT, 60sn ÜST-90sn ALT,SÜREKLİ ENERJİLİ, ENERJİSİZ"</formula1>
    </dataValidation>
    <dataValidation type="list" allowBlank="1" showInputMessage="1" showErrorMessage="1" sqref="CF7:CF104 BF7:BF104 AF7:AF104 F7:F104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60" zoomScaleNormal="6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BM3" sqref="BM3:CF3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536"/>
      <c r="B2" s="536"/>
      <c r="C2" s="536"/>
      <c r="D2" s="537"/>
      <c r="E2" s="456" t="s">
        <v>256</v>
      </c>
      <c r="F2" s="457"/>
      <c r="G2" s="457"/>
      <c r="H2" s="457"/>
      <c r="I2" s="458"/>
      <c r="J2" s="456" t="s">
        <v>256</v>
      </c>
      <c r="K2" s="457"/>
      <c r="L2" s="457"/>
      <c r="M2" s="457"/>
      <c r="N2" s="458"/>
      <c r="O2" s="456" t="s">
        <v>256</v>
      </c>
      <c r="P2" s="457"/>
      <c r="Q2" s="457"/>
      <c r="R2" s="457"/>
      <c r="S2" s="458"/>
      <c r="T2" s="456" t="s">
        <v>256</v>
      </c>
      <c r="U2" s="457"/>
      <c r="V2" s="457"/>
      <c r="W2" s="457"/>
      <c r="X2" s="458"/>
      <c r="Y2" s="486" t="s">
        <v>256</v>
      </c>
      <c r="Z2" s="487"/>
      <c r="AA2" s="487"/>
      <c r="AB2" s="487"/>
      <c r="AC2" s="488"/>
      <c r="AD2" s="486" t="s">
        <v>256</v>
      </c>
      <c r="AE2" s="487"/>
      <c r="AF2" s="487"/>
      <c r="AG2" s="487"/>
      <c r="AH2" s="488"/>
      <c r="AI2" s="486" t="s">
        <v>256</v>
      </c>
      <c r="AJ2" s="487"/>
      <c r="AK2" s="487"/>
      <c r="AL2" s="487"/>
      <c r="AM2" s="488"/>
      <c r="AN2" s="486" t="s">
        <v>256</v>
      </c>
      <c r="AO2" s="487"/>
      <c r="AP2" s="487"/>
      <c r="AQ2" s="487"/>
      <c r="AR2" s="488"/>
      <c r="AS2" s="492" t="s">
        <v>256</v>
      </c>
      <c r="AT2" s="493"/>
      <c r="AU2" s="493"/>
      <c r="AV2" s="493"/>
      <c r="AW2" s="494"/>
      <c r="AX2" s="492" t="s">
        <v>256</v>
      </c>
      <c r="AY2" s="493"/>
      <c r="AZ2" s="493"/>
      <c r="BA2" s="493"/>
      <c r="BB2" s="494"/>
      <c r="BC2" s="492" t="s">
        <v>256</v>
      </c>
      <c r="BD2" s="493"/>
      <c r="BE2" s="493"/>
      <c r="BF2" s="493"/>
      <c r="BG2" s="494"/>
      <c r="BH2" s="492" t="s">
        <v>256</v>
      </c>
      <c r="BI2" s="493"/>
      <c r="BJ2" s="493"/>
      <c r="BK2" s="493"/>
      <c r="BL2" s="494"/>
      <c r="BM2" s="489" t="s">
        <v>256</v>
      </c>
      <c r="BN2" s="490"/>
      <c r="BO2" s="490"/>
      <c r="BP2" s="490"/>
      <c r="BQ2" s="491"/>
      <c r="BR2" s="489" t="s">
        <v>256</v>
      </c>
      <c r="BS2" s="490"/>
      <c r="BT2" s="490"/>
      <c r="BU2" s="490"/>
      <c r="BV2" s="491"/>
      <c r="BW2" s="489" t="s">
        <v>256</v>
      </c>
      <c r="BX2" s="490"/>
      <c r="BY2" s="490"/>
      <c r="BZ2" s="490"/>
      <c r="CA2" s="491"/>
      <c r="CB2" s="489" t="s">
        <v>256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518" t="s">
        <v>161</v>
      </c>
      <c r="F3" s="519"/>
      <c r="G3" s="519"/>
      <c r="H3" s="519"/>
      <c r="I3" s="520"/>
      <c r="J3" s="518" t="s">
        <v>161</v>
      </c>
      <c r="K3" s="519"/>
      <c r="L3" s="519"/>
      <c r="M3" s="519"/>
      <c r="N3" s="520"/>
      <c r="O3" s="518" t="s">
        <v>161</v>
      </c>
      <c r="P3" s="519"/>
      <c r="Q3" s="519"/>
      <c r="R3" s="519"/>
      <c r="S3" s="520"/>
      <c r="T3" s="518" t="s">
        <v>161</v>
      </c>
      <c r="U3" s="519"/>
      <c r="V3" s="519"/>
      <c r="W3" s="519"/>
      <c r="X3" s="520"/>
      <c r="Y3" s="513" t="s">
        <v>161</v>
      </c>
      <c r="Z3" s="514"/>
      <c r="AA3" s="514"/>
      <c r="AB3" s="514"/>
      <c r="AC3" s="515"/>
      <c r="AD3" s="513" t="s">
        <v>161</v>
      </c>
      <c r="AE3" s="514"/>
      <c r="AF3" s="514"/>
      <c r="AG3" s="514"/>
      <c r="AH3" s="515"/>
      <c r="AI3" s="513" t="s">
        <v>161</v>
      </c>
      <c r="AJ3" s="514"/>
      <c r="AK3" s="514"/>
      <c r="AL3" s="514"/>
      <c r="AM3" s="515"/>
      <c r="AN3" s="513" t="s">
        <v>161</v>
      </c>
      <c r="AO3" s="514"/>
      <c r="AP3" s="514"/>
      <c r="AQ3" s="514"/>
      <c r="AR3" s="515"/>
      <c r="AS3" s="510" t="s">
        <v>161</v>
      </c>
      <c r="AT3" s="511"/>
      <c r="AU3" s="511"/>
      <c r="AV3" s="511"/>
      <c r="AW3" s="512"/>
      <c r="AX3" s="510" t="s">
        <v>161</v>
      </c>
      <c r="AY3" s="511"/>
      <c r="AZ3" s="511"/>
      <c r="BA3" s="511"/>
      <c r="BB3" s="512"/>
      <c r="BC3" s="510" t="s">
        <v>161</v>
      </c>
      <c r="BD3" s="511"/>
      <c r="BE3" s="511"/>
      <c r="BF3" s="511"/>
      <c r="BG3" s="512"/>
      <c r="BH3" s="510" t="s">
        <v>161</v>
      </c>
      <c r="BI3" s="511"/>
      <c r="BJ3" s="511"/>
      <c r="BK3" s="511"/>
      <c r="BL3" s="512"/>
      <c r="BM3" s="507" t="s">
        <v>161</v>
      </c>
      <c r="BN3" s="508"/>
      <c r="BO3" s="508"/>
      <c r="BP3" s="508"/>
      <c r="BQ3" s="509"/>
      <c r="BR3" s="507" t="s">
        <v>161</v>
      </c>
      <c r="BS3" s="508"/>
      <c r="BT3" s="508"/>
      <c r="BU3" s="508"/>
      <c r="BV3" s="509"/>
      <c r="BW3" s="507" t="s">
        <v>161</v>
      </c>
      <c r="BX3" s="508"/>
      <c r="BY3" s="508"/>
      <c r="BZ3" s="508"/>
      <c r="CA3" s="509"/>
      <c r="CB3" s="507" t="s">
        <v>161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257</v>
      </c>
      <c r="F4" s="457"/>
      <c r="G4" s="457"/>
      <c r="H4" s="457"/>
      <c r="I4" s="458"/>
      <c r="J4" s="456" t="s">
        <v>257</v>
      </c>
      <c r="K4" s="457"/>
      <c r="L4" s="457"/>
      <c r="M4" s="457"/>
      <c r="N4" s="458"/>
      <c r="O4" s="456" t="s">
        <v>257</v>
      </c>
      <c r="P4" s="457"/>
      <c r="Q4" s="457"/>
      <c r="R4" s="457"/>
      <c r="S4" s="458"/>
      <c r="T4" s="456" t="s">
        <v>257</v>
      </c>
      <c r="U4" s="457"/>
      <c r="V4" s="457"/>
      <c r="W4" s="457"/>
      <c r="X4" s="458"/>
      <c r="Y4" s="486" t="s">
        <v>257</v>
      </c>
      <c r="Z4" s="487"/>
      <c r="AA4" s="487"/>
      <c r="AB4" s="487"/>
      <c r="AC4" s="488"/>
      <c r="AD4" s="486" t="s">
        <v>257</v>
      </c>
      <c r="AE4" s="487"/>
      <c r="AF4" s="487"/>
      <c r="AG4" s="487"/>
      <c r="AH4" s="488"/>
      <c r="AI4" s="486" t="s">
        <v>257</v>
      </c>
      <c r="AJ4" s="487"/>
      <c r="AK4" s="487"/>
      <c r="AL4" s="487"/>
      <c r="AM4" s="488"/>
      <c r="AN4" s="486" t="s">
        <v>257</v>
      </c>
      <c r="AO4" s="487"/>
      <c r="AP4" s="487"/>
      <c r="AQ4" s="487"/>
      <c r="AR4" s="488"/>
      <c r="AS4" s="492" t="s">
        <v>257</v>
      </c>
      <c r="AT4" s="493"/>
      <c r="AU4" s="493"/>
      <c r="AV4" s="493"/>
      <c r="AW4" s="494"/>
      <c r="AX4" s="492" t="s">
        <v>257</v>
      </c>
      <c r="AY4" s="493"/>
      <c r="AZ4" s="493"/>
      <c r="BA4" s="493"/>
      <c r="BB4" s="494"/>
      <c r="BC4" s="492" t="s">
        <v>257</v>
      </c>
      <c r="BD4" s="493"/>
      <c r="BE4" s="493"/>
      <c r="BF4" s="493"/>
      <c r="BG4" s="494"/>
      <c r="BH4" s="492" t="s">
        <v>257</v>
      </c>
      <c r="BI4" s="493"/>
      <c r="BJ4" s="493"/>
      <c r="BK4" s="493"/>
      <c r="BL4" s="494"/>
      <c r="BM4" s="489" t="s">
        <v>257</v>
      </c>
      <c r="BN4" s="490"/>
      <c r="BO4" s="490"/>
      <c r="BP4" s="490"/>
      <c r="BQ4" s="491"/>
      <c r="BR4" s="489" t="s">
        <v>257</v>
      </c>
      <c r="BS4" s="490"/>
      <c r="BT4" s="490"/>
      <c r="BU4" s="490"/>
      <c r="BV4" s="491"/>
      <c r="BW4" s="489" t="s">
        <v>257</v>
      </c>
      <c r="BX4" s="490"/>
      <c r="BY4" s="490"/>
      <c r="BZ4" s="490"/>
      <c r="CA4" s="491"/>
      <c r="CB4" s="489" t="s">
        <v>257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189</v>
      </c>
      <c r="F7" s="69">
        <v>35</v>
      </c>
      <c r="G7" s="59" t="s">
        <v>130</v>
      </c>
      <c r="H7" s="119" t="s">
        <v>4</v>
      </c>
      <c r="I7" s="119" t="s">
        <v>4</v>
      </c>
      <c r="J7" s="9">
        <f t="shared" ref="J7:J70" si="0">E7+15</f>
        <v>204</v>
      </c>
      <c r="K7" s="69">
        <v>35</v>
      </c>
      <c r="L7" s="59" t="s">
        <v>130</v>
      </c>
      <c r="M7" s="119" t="s">
        <v>4</v>
      </c>
      <c r="N7" s="119" t="s">
        <v>4</v>
      </c>
      <c r="O7" s="9">
        <f t="shared" ref="O7:O31" si="1">E7-17</f>
        <v>172</v>
      </c>
      <c r="P7" s="69">
        <v>35</v>
      </c>
      <c r="Q7" s="59" t="s">
        <v>130</v>
      </c>
      <c r="R7" s="119" t="s">
        <v>4</v>
      </c>
      <c r="S7" s="119" t="s">
        <v>4</v>
      </c>
      <c r="T7" s="9">
        <f t="shared" ref="T7:T70" si="2">J7+O7-E7</f>
        <v>187</v>
      </c>
      <c r="U7" s="69">
        <v>35</v>
      </c>
      <c r="V7" s="59" t="s">
        <v>130</v>
      </c>
      <c r="W7" s="119" t="s">
        <v>4</v>
      </c>
      <c r="X7" s="119" t="s">
        <v>4</v>
      </c>
      <c r="Y7" s="9">
        <f t="shared" ref="Y7:Y33" si="3">E7+15</f>
        <v>204</v>
      </c>
      <c r="Z7" s="69">
        <v>35</v>
      </c>
      <c r="AA7" s="59" t="s">
        <v>130</v>
      </c>
      <c r="AB7" s="119" t="s">
        <v>4</v>
      </c>
      <c r="AC7" s="119" t="s">
        <v>4</v>
      </c>
      <c r="AD7" s="9">
        <f t="shared" ref="AD7:AD70" si="4">Y7+15</f>
        <v>219</v>
      </c>
      <c r="AE7" s="69">
        <v>35</v>
      </c>
      <c r="AF7" s="59" t="s">
        <v>130</v>
      </c>
      <c r="AG7" s="119" t="s">
        <v>4</v>
      </c>
      <c r="AH7" s="119" t="s">
        <v>4</v>
      </c>
      <c r="AI7" s="9">
        <f t="shared" ref="AI7:AI31" si="5">Y7-17</f>
        <v>187</v>
      </c>
      <c r="AJ7" s="69">
        <v>35</v>
      </c>
      <c r="AK7" s="59" t="s">
        <v>130</v>
      </c>
      <c r="AL7" s="119" t="s">
        <v>4</v>
      </c>
      <c r="AM7" s="119" t="s">
        <v>4</v>
      </c>
      <c r="AN7" s="9">
        <f t="shared" ref="AN7:AN70" si="6">AD7+AI7-Y7</f>
        <v>202</v>
      </c>
      <c r="AO7" s="69">
        <v>35</v>
      </c>
      <c r="AP7" s="59" t="s">
        <v>130</v>
      </c>
      <c r="AQ7" s="119" t="s">
        <v>4</v>
      </c>
      <c r="AR7" s="119" t="s">
        <v>4</v>
      </c>
      <c r="AS7" s="9">
        <v>189</v>
      </c>
      <c r="AT7" s="69">
        <v>35</v>
      </c>
      <c r="AU7" s="59" t="s">
        <v>130</v>
      </c>
      <c r="AV7" s="119" t="s">
        <v>4</v>
      </c>
      <c r="AW7" s="119" t="s">
        <v>4</v>
      </c>
      <c r="AX7" s="9">
        <f t="shared" ref="AX7:AX70" si="7">AS7+15</f>
        <v>204</v>
      </c>
      <c r="AY7" s="69">
        <v>35</v>
      </c>
      <c r="AZ7" s="59" t="s">
        <v>130</v>
      </c>
      <c r="BA7" s="119" t="s">
        <v>4</v>
      </c>
      <c r="BB7" s="119" t="s">
        <v>4</v>
      </c>
      <c r="BC7" s="9">
        <f t="shared" ref="BC7:BC31" si="8">AS7-17</f>
        <v>172</v>
      </c>
      <c r="BD7" s="69">
        <v>35</v>
      </c>
      <c r="BE7" s="59" t="s">
        <v>130</v>
      </c>
      <c r="BF7" s="119" t="s">
        <v>4</v>
      </c>
      <c r="BG7" s="119" t="s">
        <v>4</v>
      </c>
      <c r="BH7" s="9">
        <f t="shared" ref="BH7:BH70" si="9">AX7+BC7-AS7</f>
        <v>187</v>
      </c>
      <c r="BI7" s="69">
        <v>35</v>
      </c>
      <c r="BJ7" s="59" t="s">
        <v>130</v>
      </c>
      <c r="BK7" s="119" t="s">
        <v>4</v>
      </c>
      <c r="BL7" s="119" t="s">
        <v>4</v>
      </c>
      <c r="BM7" s="9">
        <f t="shared" ref="BM7:BM33" si="10">AS7+15</f>
        <v>204</v>
      </c>
      <c r="BN7" s="69">
        <v>35</v>
      </c>
      <c r="BO7" s="59" t="s">
        <v>130</v>
      </c>
      <c r="BP7" s="119" t="s">
        <v>4</v>
      </c>
      <c r="BQ7" s="119" t="s">
        <v>4</v>
      </c>
      <c r="BR7" s="9">
        <f t="shared" ref="BR7:BR70" si="11">BM7+15</f>
        <v>219</v>
      </c>
      <c r="BS7" s="69">
        <v>35</v>
      </c>
      <c r="BT7" s="59" t="s">
        <v>130</v>
      </c>
      <c r="BU7" s="119" t="s">
        <v>4</v>
      </c>
      <c r="BV7" s="119" t="s">
        <v>4</v>
      </c>
      <c r="BW7" s="9">
        <f t="shared" ref="BW7:BW31" si="12">BM7-17</f>
        <v>187</v>
      </c>
      <c r="BX7" s="69">
        <v>35</v>
      </c>
      <c r="BY7" s="59" t="s">
        <v>130</v>
      </c>
      <c r="BZ7" s="119" t="s">
        <v>4</v>
      </c>
      <c r="CA7" s="119" t="s">
        <v>4</v>
      </c>
      <c r="CB7" s="9">
        <f t="shared" ref="CB7:CB70" si="13">BR7+BW7-BM7</f>
        <v>202</v>
      </c>
      <c r="CC7" s="69">
        <v>35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189</v>
      </c>
      <c r="F8" s="207">
        <v>4</v>
      </c>
      <c r="G8" s="61" t="s">
        <v>131</v>
      </c>
      <c r="H8" s="120" t="s">
        <v>134</v>
      </c>
      <c r="I8" s="120" t="s">
        <v>4</v>
      </c>
      <c r="J8" s="12">
        <f t="shared" si="0"/>
        <v>204</v>
      </c>
      <c r="K8" s="207">
        <v>4</v>
      </c>
      <c r="L8" s="61" t="s">
        <v>131</v>
      </c>
      <c r="M8" s="120" t="s">
        <v>134</v>
      </c>
      <c r="N8" s="120" t="s">
        <v>4</v>
      </c>
      <c r="O8" s="12">
        <f t="shared" si="1"/>
        <v>172</v>
      </c>
      <c r="P8" s="249">
        <v>3.8</v>
      </c>
      <c r="Q8" s="168" t="s">
        <v>131</v>
      </c>
      <c r="R8" s="120" t="s">
        <v>134</v>
      </c>
      <c r="S8" s="120" t="s">
        <v>4</v>
      </c>
      <c r="T8" s="12">
        <f t="shared" si="2"/>
        <v>187</v>
      </c>
      <c r="U8" s="249">
        <v>3.8</v>
      </c>
      <c r="V8" s="168" t="s">
        <v>131</v>
      </c>
      <c r="W8" s="120" t="s">
        <v>134</v>
      </c>
      <c r="X8" s="120" t="s">
        <v>4</v>
      </c>
      <c r="Y8" s="12">
        <f t="shared" si="3"/>
        <v>204</v>
      </c>
      <c r="Z8" s="207">
        <v>4</v>
      </c>
      <c r="AA8" s="61" t="s">
        <v>131</v>
      </c>
      <c r="AB8" s="120" t="s">
        <v>134</v>
      </c>
      <c r="AC8" s="120" t="s">
        <v>4</v>
      </c>
      <c r="AD8" s="12">
        <f t="shared" si="4"/>
        <v>219</v>
      </c>
      <c r="AE8" s="207">
        <v>4</v>
      </c>
      <c r="AF8" s="61" t="s">
        <v>131</v>
      </c>
      <c r="AG8" s="120" t="s">
        <v>134</v>
      </c>
      <c r="AH8" s="120" t="s">
        <v>4</v>
      </c>
      <c r="AI8" s="12">
        <f t="shared" si="5"/>
        <v>187</v>
      </c>
      <c r="AJ8" s="249">
        <v>3.8</v>
      </c>
      <c r="AK8" s="168" t="s">
        <v>131</v>
      </c>
      <c r="AL8" s="120" t="s">
        <v>134</v>
      </c>
      <c r="AM8" s="120" t="s">
        <v>4</v>
      </c>
      <c r="AN8" s="12">
        <f t="shared" si="6"/>
        <v>202</v>
      </c>
      <c r="AO8" s="249">
        <v>3.8</v>
      </c>
      <c r="AP8" s="168" t="s">
        <v>131</v>
      </c>
      <c r="AQ8" s="120" t="s">
        <v>134</v>
      </c>
      <c r="AR8" s="120" t="s">
        <v>4</v>
      </c>
      <c r="AS8" s="12">
        <v>189</v>
      </c>
      <c r="AT8" s="207">
        <v>4</v>
      </c>
      <c r="AU8" s="61" t="s">
        <v>131</v>
      </c>
      <c r="AV8" s="120" t="s">
        <v>134</v>
      </c>
      <c r="AW8" s="120" t="s">
        <v>4</v>
      </c>
      <c r="AX8" s="12">
        <f t="shared" si="7"/>
        <v>204</v>
      </c>
      <c r="AY8" s="207">
        <v>4</v>
      </c>
      <c r="AZ8" s="61" t="s">
        <v>131</v>
      </c>
      <c r="BA8" s="120" t="s">
        <v>134</v>
      </c>
      <c r="BB8" s="120" t="s">
        <v>4</v>
      </c>
      <c r="BC8" s="12">
        <f t="shared" si="8"/>
        <v>172</v>
      </c>
      <c r="BD8" s="249">
        <v>3.8</v>
      </c>
      <c r="BE8" s="168" t="s">
        <v>131</v>
      </c>
      <c r="BF8" s="120" t="s">
        <v>134</v>
      </c>
      <c r="BG8" s="120" t="s">
        <v>4</v>
      </c>
      <c r="BH8" s="12">
        <f t="shared" si="9"/>
        <v>187</v>
      </c>
      <c r="BI8" s="249">
        <v>3.8</v>
      </c>
      <c r="BJ8" s="168" t="s">
        <v>131</v>
      </c>
      <c r="BK8" s="120" t="s">
        <v>134</v>
      </c>
      <c r="BL8" s="120" t="s">
        <v>4</v>
      </c>
      <c r="BM8" s="12">
        <f t="shared" si="10"/>
        <v>204</v>
      </c>
      <c r="BN8" s="207">
        <v>4</v>
      </c>
      <c r="BO8" s="61" t="s">
        <v>131</v>
      </c>
      <c r="BP8" s="120" t="s">
        <v>134</v>
      </c>
      <c r="BQ8" s="120" t="s">
        <v>4</v>
      </c>
      <c r="BR8" s="12">
        <f t="shared" si="11"/>
        <v>219</v>
      </c>
      <c r="BS8" s="207">
        <v>4</v>
      </c>
      <c r="BT8" s="61" t="s">
        <v>131</v>
      </c>
      <c r="BU8" s="120" t="s">
        <v>134</v>
      </c>
      <c r="BV8" s="120" t="s">
        <v>4</v>
      </c>
      <c r="BW8" s="12">
        <f t="shared" si="12"/>
        <v>187</v>
      </c>
      <c r="BX8" s="249">
        <v>3.8</v>
      </c>
      <c r="BY8" s="168" t="s">
        <v>131</v>
      </c>
      <c r="BZ8" s="120" t="s">
        <v>134</v>
      </c>
      <c r="CA8" s="120" t="s">
        <v>4</v>
      </c>
      <c r="CB8" s="12">
        <f t="shared" si="13"/>
        <v>202</v>
      </c>
      <c r="CC8" s="249">
        <v>3.8</v>
      </c>
      <c r="CD8" s="168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187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202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f t="shared" si="1"/>
        <v>170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2"/>
        <v>185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3"/>
        <v>202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4"/>
        <v>217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f t="shared" si="5"/>
        <v>185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6"/>
        <v>200</v>
      </c>
      <c r="AO9" s="70" t="s">
        <v>4</v>
      </c>
      <c r="AP9" s="61" t="s">
        <v>130</v>
      </c>
      <c r="AQ9" s="121" t="s">
        <v>4</v>
      </c>
      <c r="AR9" s="121" t="s">
        <v>4</v>
      </c>
      <c r="AS9" s="12">
        <v>187</v>
      </c>
      <c r="AT9" s="70" t="s">
        <v>4</v>
      </c>
      <c r="AU9" s="61" t="s">
        <v>130</v>
      </c>
      <c r="AV9" s="121" t="s">
        <v>4</v>
      </c>
      <c r="AW9" s="121" t="s">
        <v>4</v>
      </c>
      <c r="AX9" s="12">
        <f t="shared" si="7"/>
        <v>202</v>
      </c>
      <c r="AY9" s="70" t="s">
        <v>4</v>
      </c>
      <c r="AZ9" s="61" t="s">
        <v>130</v>
      </c>
      <c r="BA9" s="121" t="s">
        <v>4</v>
      </c>
      <c r="BB9" s="121" t="s">
        <v>4</v>
      </c>
      <c r="BC9" s="12">
        <f t="shared" si="8"/>
        <v>170</v>
      </c>
      <c r="BD9" s="70" t="s">
        <v>4</v>
      </c>
      <c r="BE9" s="61" t="s">
        <v>130</v>
      </c>
      <c r="BF9" s="121" t="s">
        <v>4</v>
      </c>
      <c r="BG9" s="121" t="s">
        <v>4</v>
      </c>
      <c r="BH9" s="12">
        <f t="shared" si="9"/>
        <v>185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10"/>
        <v>202</v>
      </c>
      <c r="BN9" s="70" t="s">
        <v>4</v>
      </c>
      <c r="BO9" s="61" t="s">
        <v>130</v>
      </c>
      <c r="BP9" s="121" t="s">
        <v>4</v>
      </c>
      <c r="BQ9" s="121" t="s">
        <v>4</v>
      </c>
      <c r="BR9" s="12">
        <f t="shared" si="11"/>
        <v>217</v>
      </c>
      <c r="BS9" s="70" t="s">
        <v>4</v>
      </c>
      <c r="BT9" s="61" t="s">
        <v>130</v>
      </c>
      <c r="BU9" s="121" t="s">
        <v>4</v>
      </c>
      <c r="BV9" s="121" t="s">
        <v>4</v>
      </c>
      <c r="BW9" s="12">
        <f t="shared" si="12"/>
        <v>185</v>
      </c>
      <c r="BX9" s="70" t="s">
        <v>4</v>
      </c>
      <c r="BY9" s="61" t="s">
        <v>130</v>
      </c>
      <c r="BZ9" s="121" t="s">
        <v>4</v>
      </c>
      <c r="CA9" s="121" t="s">
        <v>4</v>
      </c>
      <c r="CB9" s="12">
        <f t="shared" si="13"/>
        <v>200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187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202</v>
      </c>
      <c r="K10" s="71" t="s">
        <v>4</v>
      </c>
      <c r="L10" s="61" t="s">
        <v>132</v>
      </c>
      <c r="M10" s="120" t="s">
        <v>4</v>
      </c>
      <c r="N10" s="120" t="s">
        <v>4</v>
      </c>
      <c r="O10" s="15">
        <f t="shared" si="1"/>
        <v>170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2"/>
        <v>185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3"/>
        <v>202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4"/>
        <v>217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15">
        <f t="shared" si="5"/>
        <v>185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6"/>
        <v>200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187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7"/>
        <v>202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15">
        <f t="shared" si="8"/>
        <v>170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9"/>
        <v>185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10"/>
        <v>202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11"/>
        <v>217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15">
        <f t="shared" si="12"/>
        <v>185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13"/>
        <v>200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187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202</v>
      </c>
      <c r="K11" s="71" t="s">
        <v>4</v>
      </c>
      <c r="L11" s="61" t="s">
        <v>132</v>
      </c>
      <c r="M11" s="120" t="s">
        <v>4</v>
      </c>
      <c r="N11" s="120" t="s">
        <v>4</v>
      </c>
      <c r="O11" s="15">
        <f t="shared" si="1"/>
        <v>170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185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3"/>
        <v>202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4"/>
        <v>217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15">
        <f t="shared" si="5"/>
        <v>185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6"/>
        <v>200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187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7"/>
        <v>202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15">
        <f t="shared" si="8"/>
        <v>170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9"/>
        <v>185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10"/>
        <v>202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11"/>
        <v>217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15">
        <f t="shared" si="12"/>
        <v>185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13"/>
        <v>200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187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202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f t="shared" si="1"/>
        <v>170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2"/>
        <v>185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3"/>
        <v>202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4"/>
        <v>217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f t="shared" si="5"/>
        <v>185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6"/>
        <v>200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187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7"/>
        <v>202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f t="shared" si="8"/>
        <v>170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9"/>
        <v>185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10"/>
        <v>202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11"/>
        <v>217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f t="shared" si="12"/>
        <v>185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13"/>
        <v>200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187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202</v>
      </c>
      <c r="K13" s="71" t="s">
        <v>4</v>
      </c>
      <c r="L13" s="115" t="s">
        <v>130</v>
      </c>
      <c r="M13" s="120" t="s">
        <v>4</v>
      </c>
      <c r="N13" s="120" t="s">
        <v>4</v>
      </c>
      <c r="O13" s="15">
        <f t="shared" si="1"/>
        <v>170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2"/>
        <v>185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3"/>
        <v>202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4"/>
        <v>217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15">
        <f t="shared" si="5"/>
        <v>185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6"/>
        <v>200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187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7"/>
        <v>202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15">
        <f t="shared" si="8"/>
        <v>170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9"/>
        <v>185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10"/>
        <v>202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11"/>
        <v>217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15">
        <f t="shared" si="12"/>
        <v>185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13"/>
        <v>200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187</v>
      </c>
      <c r="F14" s="71">
        <v>4</v>
      </c>
      <c r="G14" s="61" t="s">
        <v>132</v>
      </c>
      <c r="H14" s="120" t="s">
        <v>181</v>
      </c>
      <c r="I14" s="120" t="s">
        <v>136</v>
      </c>
      <c r="J14" s="15">
        <f t="shared" si="0"/>
        <v>202</v>
      </c>
      <c r="K14" s="71">
        <v>4</v>
      </c>
      <c r="L14" s="61" t="s">
        <v>132</v>
      </c>
      <c r="M14" s="120" t="s">
        <v>181</v>
      </c>
      <c r="N14" s="120" t="s">
        <v>136</v>
      </c>
      <c r="O14" s="15">
        <f t="shared" si="1"/>
        <v>170</v>
      </c>
      <c r="P14" s="71">
        <v>4</v>
      </c>
      <c r="Q14" s="61" t="s">
        <v>132</v>
      </c>
      <c r="R14" s="120" t="s">
        <v>181</v>
      </c>
      <c r="S14" s="120" t="s">
        <v>136</v>
      </c>
      <c r="T14" s="15">
        <f t="shared" si="2"/>
        <v>185</v>
      </c>
      <c r="U14" s="71">
        <v>4</v>
      </c>
      <c r="V14" s="61" t="s">
        <v>132</v>
      </c>
      <c r="W14" s="120" t="s">
        <v>181</v>
      </c>
      <c r="X14" s="120" t="s">
        <v>136</v>
      </c>
      <c r="Y14" s="15">
        <f t="shared" si="3"/>
        <v>202</v>
      </c>
      <c r="Z14" s="71">
        <v>4</v>
      </c>
      <c r="AA14" s="61" t="s">
        <v>132</v>
      </c>
      <c r="AB14" s="120" t="s">
        <v>181</v>
      </c>
      <c r="AC14" s="120" t="s">
        <v>136</v>
      </c>
      <c r="AD14" s="15">
        <f t="shared" si="4"/>
        <v>217</v>
      </c>
      <c r="AE14" s="71">
        <v>4</v>
      </c>
      <c r="AF14" s="61" t="s">
        <v>132</v>
      </c>
      <c r="AG14" s="120" t="s">
        <v>181</v>
      </c>
      <c r="AH14" s="120" t="s">
        <v>136</v>
      </c>
      <c r="AI14" s="15">
        <f t="shared" si="5"/>
        <v>185</v>
      </c>
      <c r="AJ14" s="71">
        <v>4</v>
      </c>
      <c r="AK14" s="61" t="s">
        <v>132</v>
      </c>
      <c r="AL14" s="120" t="s">
        <v>181</v>
      </c>
      <c r="AM14" s="120" t="s">
        <v>136</v>
      </c>
      <c r="AN14" s="15">
        <f t="shared" si="6"/>
        <v>200</v>
      </c>
      <c r="AO14" s="71">
        <v>4</v>
      </c>
      <c r="AP14" s="61" t="s">
        <v>132</v>
      </c>
      <c r="AQ14" s="120" t="s">
        <v>181</v>
      </c>
      <c r="AR14" s="120" t="s">
        <v>136</v>
      </c>
      <c r="AS14" s="15">
        <v>187</v>
      </c>
      <c r="AT14" s="71">
        <v>4</v>
      </c>
      <c r="AU14" s="61" t="s">
        <v>132</v>
      </c>
      <c r="AV14" s="120" t="s">
        <v>181</v>
      </c>
      <c r="AW14" s="120" t="s">
        <v>136</v>
      </c>
      <c r="AX14" s="15">
        <f t="shared" si="7"/>
        <v>202</v>
      </c>
      <c r="AY14" s="71">
        <v>4</v>
      </c>
      <c r="AZ14" s="61" t="s">
        <v>132</v>
      </c>
      <c r="BA14" s="120" t="s">
        <v>181</v>
      </c>
      <c r="BB14" s="120" t="s">
        <v>136</v>
      </c>
      <c r="BC14" s="15">
        <f t="shared" si="8"/>
        <v>170</v>
      </c>
      <c r="BD14" s="71">
        <v>4</v>
      </c>
      <c r="BE14" s="61" t="s">
        <v>132</v>
      </c>
      <c r="BF14" s="120" t="s">
        <v>181</v>
      </c>
      <c r="BG14" s="120" t="s">
        <v>136</v>
      </c>
      <c r="BH14" s="15">
        <f t="shared" si="9"/>
        <v>185</v>
      </c>
      <c r="BI14" s="71">
        <v>4</v>
      </c>
      <c r="BJ14" s="61" t="s">
        <v>132</v>
      </c>
      <c r="BK14" s="120" t="s">
        <v>181</v>
      </c>
      <c r="BL14" s="120" t="s">
        <v>136</v>
      </c>
      <c r="BM14" s="15">
        <f t="shared" si="10"/>
        <v>202</v>
      </c>
      <c r="BN14" s="71">
        <v>4</v>
      </c>
      <c r="BO14" s="61" t="s">
        <v>132</v>
      </c>
      <c r="BP14" s="120" t="s">
        <v>181</v>
      </c>
      <c r="BQ14" s="120" t="s">
        <v>136</v>
      </c>
      <c r="BR14" s="15">
        <f t="shared" si="11"/>
        <v>217</v>
      </c>
      <c r="BS14" s="71">
        <v>4</v>
      </c>
      <c r="BT14" s="61" t="s">
        <v>132</v>
      </c>
      <c r="BU14" s="120" t="s">
        <v>181</v>
      </c>
      <c r="BV14" s="120" t="s">
        <v>136</v>
      </c>
      <c r="BW14" s="15">
        <f t="shared" si="12"/>
        <v>185</v>
      </c>
      <c r="BX14" s="71">
        <v>4</v>
      </c>
      <c r="BY14" s="61" t="s">
        <v>132</v>
      </c>
      <c r="BZ14" s="120" t="s">
        <v>181</v>
      </c>
      <c r="CA14" s="120" t="s">
        <v>136</v>
      </c>
      <c r="CB14" s="15">
        <f t="shared" si="13"/>
        <v>200</v>
      </c>
      <c r="CC14" s="71">
        <v>4</v>
      </c>
      <c r="CD14" s="61" t="s">
        <v>132</v>
      </c>
      <c r="CE14" s="120" t="s">
        <v>181</v>
      </c>
      <c r="CF14" s="120" t="s">
        <v>136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183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198</v>
      </c>
      <c r="K15" s="71" t="s">
        <v>4</v>
      </c>
      <c r="L15" s="115" t="s">
        <v>130</v>
      </c>
      <c r="M15" s="120" t="s">
        <v>4</v>
      </c>
      <c r="N15" s="120" t="s">
        <v>4</v>
      </c>
      <c r="O15" s="15">
        <f t="shared" si="1"/>
        <v>166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181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3"/>
        <v>198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4"/>
        <v>213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15">
        <f t="shared" si="5"/>
        <v>181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6"/>
        <v>196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15">
        <v>183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15">
        <f t="shared" si="7"/>
        <v>198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15">
        <f t="shared" si="8"/>
        <v>166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15">
        <f t="shared" si="9"/>
        <v>181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10"/>
        <v>198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15">
        <f t="shared" si="11"/>
        <v>213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15">
        <f t="shared" si="12"/>
        <v>181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15">
        <f t="shared" si="13"/>
        <v>196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183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198</v>
      </c>
      <c r="K16" s="71" t="s">
        <v>4</v>
      </c>
      <c r="L16" s="61" t="s">
        <v>133</v>
      </c>
      <c r="M16" s="120" t="s">
        <v>4</v>
      </c>
      <c r="N16" s="120" t="s">
        <v>4</v>
      </c>
      <c r="O16" s="15">
        <f t="shared" si="1"/>
        <v>166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2"/>
        <v>181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3"/>
        <v>198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4"/>
        <v>213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15">
        <f t="shared" si="5"/>
        <v>181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6"/>
        <v>196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183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7"/>
        <v>198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15">
        <f t="shared" si="8"/>
        <v>166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9"/>
        <v>181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10"/>
        <v>198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11"/>
        <v>213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15">
        <f t="shared" si="12"/>
        <v>181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13"/>
        <v>196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183</v>
      </c>
      <c r="F17" s="71">
        <v>3</v>
      </c>
      <c r="G17" s="61" t="s">
        <v>132</v>
      </c>
      <c r="H17" s="120" t="s">
        <v>134</v>
      </c>
      <c r="I17" s="120" t="s">
        <v>136</v>
      </c>
      <c r="J17" s="15">
        <f t="shared" si="0"/>
        <v>198</v>
      </c>
      <c r="K17" s="71">
        <v>3</v>
      </c>
      <c r="L17" s="61" t="s">
        <v>132</v>
      </c>
      <c r="M17" s="120" t="s">
        <v>134</v>
      </c>
      <c r="N17" s="120" t="s">
        <v>136</v>
      </c>
      <c r="O17" s="15">
        <f t="shared" si="1"/>
        <v>166</v>
      </c>
      <c r="P17" s="71">
        <v>3</v>
      </c>
      <c r="Q17" s="61" t="s">
        <v>132</v>
      </c>
      <c r="R17" s="120" t="s">
        <v>134</v>
      </c>
      <c r="S17" s="120" t="s">
        <v>136</v>
      </c>
      <c r="T17" s="15">
        <f t="shared" si="2"/>
        <v>181</v>
      </c>
      <c r="U17" s="71">
        <v>3</v>
      </c>
      <c r="V17" s="61" t="s">
        <v>132</v>
      </c>
      <c r="W17" s="120" t="s">
        <v>134</v>
      </c>
      <c r="X17" s="120" t="s">
        <v>136</v>
      </c>
      <c r="Y17" s="15">
        <f t="shared" si="3"/>
        <v>198</v>
      </c>
      <c r="Z17" s="71">
        <v>3</v>
      </c>
      <c r="AA17" s="61" t="s">
        <v>132</v>
      </c>
      <c r="AB17" s="120" t="s">
        <v>134</v>
      </c>
      <c r="AC17" s="120" t="s">
        <v>136</v>
      </c>
      <c r="AD17" s="15">
        <f t="shared" si="4"/>
        <v>213</v>
      </c>
      <c r="AE17" s="71">
        <v>3</v>
      </c>
      <c r="AF17" s="61" t="s">
        <v>132</v>
      </c>
      <c r="AG17" s="120" t="s">
        <v>134</v>
      </c>
      <c r="AH17" s="120" t="s">
        <v>136</v>
      </c>
      <c r="AI17" s="15">
        <f t="shared" si="5"/>
        <v>181</v>
      </c>
      <c r="AJ17" s="71">
        <v>3</v>
      </c>
      <c r="AK17" s="61" t="s">
        <v>132</v>
      </c>
      <c r="AL17" s="120" t="s">
        <v>134</v>
      </c>
      <c r="AM17" s="120" t="s">
        <v>136</v>
      </c>
      <c r="AN17" s="15">
        <f t="shared" si="6"/>
        <v>196</v>
      </c>
      <c r="AO17" s="71">
        <v>3</v>
      </c>
      <c r="AP17" s="61" t="s">
        <v>132</v>
      </c>
      <c r="AQ17" s="120" t="s">
        <v>134</v>
      </c>
      <c r="AR17" s="120" t="s">
        <v>136</v>
      </c>
      <c r="AS17" s="15">
        <v>183</v>
      </c>
      <c r="AT17" s="71">
        <v>3</v>
      </c>
      <c r="AU17" s="61" t="s">
        <v>132</v>
      </c>
      <c r="AV17" s="120" t="s">
        <v>134</v>
      </c>
      <c r="AW17" s="120" t="s">
        <v>136</v>
      </c>
      <c r="AX17" s="15">
        <f t="shared" si="7"/>
        <v>198</v>
      </c>
      <c r="AY17" s="71">
        <v>3</v>
      </c>
      <c r="AZ17" s="61" t="s">
        <v>132</v>
      </c>
      <c r="BA17" s="120" t="s">
        <v>134</v>
      </c>
      <c r="BB17" s="120" t="s">
        <v>136</v>
      </c>
      <c r="BC17" s="15">
        <f t="shared" si="8"/>
        <v>166</v>
      </c>
      <c r="BD17" s="71">
        <v>3</v>
      </c>
      <c r="BE17" s="61" t="s">
        <v>132</v>
      </c>
      <c r="BF17" s="120" t="s">
        <v>134</v>
      </c>
      <c r="BG17" s="120" t="s">
        <v>136</v>
      </c>
      <c r="BH17" s="15">
        <f t="shared" si="9"/>
        <v>181</v>
      </c>
      <c r="BI17" s="71">
        <v>3</v>
      </c>
      <c r="BJ17" s="61" t="s">
        <v>132</v>
      </c>
      <c r="BK17" s="120" t="s">
        <v>134</v>
      </c>
      <c r="BL17" s="120" t="s">
        <v>136</v>
      </c>
      <c r="BM17" s="15">
        <f t="shared" si="10"/>
        <v>198</v>
      </c>
      <c r="BN17" s="71">
        <v>3</v>
      </c>
      <c r="BO17" s="61" t="s">
        <v>132</v>
      </c>
      <c r="BP17" s="120" t="s">
        <v>134</v>
      </c>
      <c r="BQ17" s="120" t="s">
        <v>136</v>
      </c>
      <c r="BR17" s="15">
        <f t="shared" si="11"/>
        <v>213</v>
      </c>
      <c r="BS17" s="71">
        <v>3</v>
      </c>
      <c r="BT17" s="61" t="s">
        <v>132</v>
      </c>
      <c r="BU17" s="120" t="s">
        <v>134</v>
      </c>
      <c r="BV17" s="120" t="s">
        <v>136</v>
      </c>
      <c r="BW17" s="15">
        <f t="shared" si="12"/>
        <v>181</v>
      </c>
      <c r="BX17" s="71">
        <v>3</v>
      </c>
      <c r="BY17" s="61" t="s">
        <v>132</v>
      </c>
      <c r="BZ17" s="120" t="s">
        <v>134</v>
      </c>
      <c r="CA17" s="120" t="s">
        <v>136</v>
      </c>
      <c r="CB17" s="15">
        <f t="shared" si="13"/>
        <v>196</v>
      </c>
      <c r="CC17" s="71">
        <v>3</v>
      </c>
      <c r="CD17" s="61" t="s">
        <v>132</v>
      </c>
      <c r="CE17" s="120" t="s">
        <v>134</v>
      </c>
      <c r="CF17" s="120" t="s">
        <v>136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180</v>
      </c>
      <c r="F18" s="71" t="s">
        <v>4</v>
      </c>
      <c r="G18" s="115" t="s">
        <v>130</v>
      </c>
      <c r="H18" s="120" t="s">
        <v>4</v>
      </c>
      <c r="I18" s="120" t="s">
        <v>4</v>
      </c>
      <c r="J18" s="15">
        <f t="shared" si="0"/>
        <v>195</v>
      </c>
      <c r="K18" s="71" t="s">
        <v>4</v>
      </c>
      <c r="L18" s="115" t="s">
        <v>130</v>
      </c>
      <c r="M18" s="120" t="s">
        <v>4</v>
      </c>
      <c r="N18" s="120" t="s">
        <v>4</v>
      </c>
      <c r="O18" s="15">
        <f t="shared" si="1"/>
        <v>163</v>
      </c>
      <c r="P18" s="71" t="s">
        <v>4</v>
      </c>
      <c r="Q18" s="115" t="s">
        <v>130</v>
      </c>
      <c r="R18" s="120" t="s">
        <v>4</v>
      </c>
      <c r="S18" s="120" t="s">
        <v>4</v>
      </c>
      <c r="T18" s="15">
        <f t="shared" si="2"/>
        <v>178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3"/>
        <v>195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15">
        <f t="shared" si="4"/>
        <v>210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15">
        <f t="shared" si="5"/>
        <v>178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15">
        <f t="shared" si="6"/>
        <v>193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15">
        <v>180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15">
        <f t="shared" si="7"/>
        <v>195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15">
        <f t="shared" si="8"/>
        <v>163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15">
        <f t="shared" si="9"/>
        <v>178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10"/>
        <v>195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15">
        <f t="shared" si="11"/>
        <v>210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15">
        <f t="shared" si="12"/>
        <v>178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15">
        <f t="shared" si="13"/>
        <v>193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180</v>
      </c>
      <c r="F19" s="71">
        <v>6</v>
      </c>
      <c r="G19" s="61" t="s">
        <v>132</v>
      </c>
      <c r="H19" s="120" t="s">
        <v>181</v>
      </c>
      <c r="I19" s="120" t="s">
        <v>136</v>
      </c>
      <c r="J19" s="15">
        <f t="shared" si="0"/>
        <v>195</v>
      </c>
      <c r="K19" s="71">
        <v>6</v>
      </c>
      <c r="L19" s="61" t="s">
        <v>132</v>
      </c>
      <c r="M19" s="120" t="s">
        <v>181</v>
      </c>
      <c r="N19" s="120" t="s">
        <v>136</v>
      </c>
      <c r="O19" s="15">
        <f t="shared" si="1"/>
        <v>163</v>
      </c>
      <c r="P19" s="71">
        <v>6</v>
      </c>
      <c r="Q19" s="61" t="s">
        <v>132</v>
      </c>
      <c r="R19" s="120" t="s">
        <v>181</v>
      </c>
      <c r="S19" s="120" t="s">
        <v>136</v>
      </c>
      <c r="T19" s="15">
        <f t="shared" si="2"/>
        <v>178</v>
      </c>
      <c r="U19" s="71">
        <v>6</v>
      </c>
      <c r="V19" s="61" t="s">
        <v>132</v>
      </c>
      <c r="W19" s="120" t="s">
        <v>181</v>
      </c>
      <c r="X19" s="120" t="s">
        <v>136</v>
      </c>
      <c r="Y19" s="15">
        <f t="shared" si="3"/>
        <v>195</v>
      </c>
      <c r="Z19" s="71">
        <v>6</v>
      </c>
      <c r="AA19" s="61" t="s">
        <v>132</v>
      </c>
      <c r="AB19" s="120" t="s">
        <v>181</v>
      </c>
      <c r="AC19" s="120" t="s">
        <v>136</v>
      </c>
      <c r="AD19" s="15">
        <f t="shared" si="4"/>
        <v>210</v>
      </c>
      <c r="AE19" s="71">
        <v>6</v>
      </c>
      <c r="AF19" s="61" t="s">
        <v>132</v>
      </c>
      <c r="AG19" s="120" t="s">
        <v>181</v>
      </c>
      <c r="AH19" s="120" t="s">
        <v>136</v>
      </c>
      <c r="AI19" s="15">
        <f t="shared" si="5"/>
        <v>178</v>
      </c>
      <c r="AJ19" s="71">
        <v>6</v>
      </c>
      <c r="AK19" s="61" t="s">
        <v>132</v>
      </c>
      <c r="AL19" s="120" t="s">
        <v>181</v>
      </c>
      <c r="AM19" s="120" t="s">
        <v>136</v>
      </c>
      <c r="AN19" s="15">
        <f t="shared" si="6"/>
        <v>193</v>
      </c>
      <c r="AO19" s="71">
        <v>6</v>
      </c>
      <c r="AP19" s="61" t="s">
        <v>132</v>
      </c>
      <c r="AQ19" s="120" t="s">
        <v>181</v>
      </c>
      <c r="AR19" s="120" t="s">
        <v>136</v>
      </c>
      <c r="AS19" s="15">
        <v>180</v>
      </c>
      <c r="AT19" s="71">
        <v>6</v>
      </c>
      <c r="AU19" s="61" t="s">
        <v>132</v>
      </c>
      <c r="AV19" s="120" t="s">
        <v>181</v>
      </c>
      <c r="AW19" s="120" t="s">
        <v>136</v>
      </c>
      <c r="AX19" s="15">
        <f t="shared" si="7"/>
        <v>195</v>
      </c>
      <c r="AY19" s="71">
        <v>6</v>
      </c>
      <c r="AZ19" s="61" t="s">
        <v>132</v>
      </c>
      <c r="BA19" s="120" t="s">
        <v>181</v>
      </c>
      <c r="BB19" s="120" t="s">
        <v>136</v>
      </c>
      <c r="BC19" s="15">
        <f t="shared" si="8"/>
        <v>163</v>
      </c>
      <c r="BD19" s="71">
        <v>6</v>
      </c>
      <c r="BE19" s="61" t="s">
        <v>132</v>
      </c>
      <c r="BF19" s="120" t="s">
        <v>181</v>
      </c>
      <c r="BG19" s="120" t="s">
        <v>136</v>
      </c>
      <c r="BH19" s="15">
        <f t="shared" si="9"/>
        <v>178</v>
      </c>
      <c r="BI19" s="71">
        <v>6</v>
      </c>
      <c r="BJ19" s="61" t="s">
        <v>132</v>
      </c>
      <c r="BK19" s="120" t="s">
        <v>181</v>
      </c>
      <c r="BL19" s="120" t="s">
        <v>136</v>
      </c>
      <c r="BM19" s="15">
        <f t="shared" si="10"/>
        <v>195</v>
      </c>
      <c r="BN19" s="71">
        <v>6</v>
      </c>
      <c r="BO19" s="61" t="s">
        <v>132</v>
      </c>
      <c r="BP19" s="120" t="s">
        <v>181</v>
      </c>
      <c r="BQ19" s="120" t="s">
        <v>136</v>
      </c>
      <c r="BR19" s="15">
        <f t="shared" si="11"/>
        <v>210</v>
      </c>
      <c r="BS19" s="71">
        <v>6</v>
      </c>
      <c r="BT19" s="61" t="s">
        <v>132</v>
      </c>
      <c r="BU19" s="120" t="s">
        <v>181</v>
      </c>
      <c r="BV19" s="120" t="s">
        <v>136</v>
      </c>
      <c r="BW19" s="15">
        <f t="shared" si="12"/>
        <v>178</v>
      </c>
      <c r="BX19" s="71">
        <v>6</v>
      </c>
      <c r="BY19" s="61" t="s">
        <v>132</v>
      </c>
      <c r="BZ19" s="120" t="s">
        <v>181</v>
      </c>
      <c r="CA19" s="120" t="s">
        <v>136</v>
      </c>
      <c r="CB19" s="15">
        <f t="shared" si="13"/>
        <v>193</v>
      </c>
      <c r="CC19" s="71">
        <v>6</v>
      </c>
      <c r="CD19" s="61" t="s">
        <v>132</v>
      </c>
      <c r="CE19" s="120" t="s">
        <v>181</v>
      </c>
      <c r="CF19" s="120" t="s">
        <v>136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174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189</v>
      </c>
      <c r="K20" s="71" t="s">
        <v>4</v>
      </c>
      <c r="L20" s="115" t="s">
        <v>130</v>
      </c>
      <c r="M20" s="120" t="s">
        <v>4</v>
      </c>
      <c r="N20" s="120" t="s">
        <v>4</v>
      </c>
      <c r="O20" s="15">
        <f t="shared" si="1"/>
        <v>157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172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3"/>
        <v>189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4"/>
        <v>204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15">
        <f t="shared" si="5"/>
        <v>172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6"/>
        <v>187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174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7"/>
        <v>189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15">
        <f t="shared" si="8"/>
        <v>157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9"/>
        <v>172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10"/>
        <v>189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11"/>
        <v>204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15">
        <f t="shared" si="12"/>
        <v>172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13"/>
        <v>187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174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189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f t="shared" si="1"/>
        <v>157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2"/>
        <v>172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 t="shared" si="3"/>
        <v>189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15">
        <f t="shared" si="4"/>
        <v>204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f t="shared" si="5"/>
        <v>172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f t="shared" si="6"/>
        <v>187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15">
        <v>174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7"/>
        <v>189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f t="shared" si="8"/>
        <v>157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9"/>
        <v>172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 t="shared" si="10"/>
        <v>189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15">
        <f t="shared" si="11"/>
        <v>204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15">
        <f t="shared" si="12"/>
        <v>172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f t="shared" si="13"/>
        <v>187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174</v>
      </c>
      <c r="F22" s="118" t="s">
        <v>4</v>
      </c>
      <c r="G22" s="110" t="s">
        <v>130</v>
      </c>
      <c r="H22" s="120" t="s">
        <v>4</v>
      </c>
      <c r="I22" s="120" t="s">
        <v>4</v>
      </c>
      <c r="J22" s="117">
        <f t="shared" si="0"/>
        <v>189</v>
      </c>
      <c r="K22" s="118" t="s">
        <v>4</v>
      </c>
      <c r="L22" s="110" t="s">
        <v>130</v>
      </c>
      <c r="M22" s="120" t="s">
        <v>4</v>
      </c>
      <c r="N22" s="120" t="s">
        <v>4</v>
      </c>
      <c r="O22" s="117">
        <f t="shared" si="1"/>
        <v>157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f t="shared" si="2"/>
        <v>172</v>
      </c>
      <c r="U22" s="118" t="s">
        <v>4</v>
      </c>
      <c r="V22" s="110" t="s">
        <v>130</v>
      </c>
      <c r="W22" s="120" t="s">
        <v>4</v>
      </c>
      <c r="X22" s="120" t="s">
        <v>4</v>
      </c>
      <c r="Y22" s="117">
        <f t="shared" si="3"/>
        <v>189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117">
        <f t="shared" si="4"/>
        <v>204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117">
        <f t="shared" si="5"/>
        <v>172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f t="shared" si="6"/>
        <v>187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117">
        <v>174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117">
        <f t="shared" si="7"/>
        <v>189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117">
        <f t="shared" si="8"/>
        <v>157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f t="shared" si="9"/>
        <v>172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117">
        <f t="shared" si="10"/>
        <v>189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117">
        <f t="shared" si="11"/>
        <v>204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117">
        <f t="shared" si="12"/>
        <v>172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f t="shared" si="13"/>
        <v>187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174</v>
      </c>
      <c r="F23" s="69" t="s">
        <v>4</v>
      </c>
      <c r="G23" s="59" t="s">
        <v>130</v>
      </c>
      <c r="H23" s="119" t="s">
        <v>4</v>
      </c>
      <c r="I23" s="119" t="s">
        <v>4</v>
      </c>
      <c r="J23" s="9">
        <f t="shared" si="0"/>
        <v>189</v>
      </c>
      <c r="K23" s="69" t="s">
        <v>4</v>
      </c>
      <c r="L23" s="59" t="s">
        <v>130</v>
      </c>
      <c r="M23" s="119" t="s">
        <v>4</v>
      </c>
      <c r="N23" s="119" t="s">
        <v>4</v>
      </c>
      <c r="O23" s="9">
        <f t="shared" si="1"/>
        <v>157</v>
      </c>
      <c r="P23" s="69" t="s">
        <v>4</v>
      </c>
      <c r="Q23" s="59" t="s">
        <v>130</v>
      </c>
      <c r="R23" s="119" t="s">
        <v>4</v>
      </c>
      <c r="S23" s="119" t="s">
        <v>4</v>
      </c>
      <c r="T23" s="9">
        <f t="shared" si="2"/>
        <v>172</v>
      </c>
      <c r="U23" s="69" t="s">
        <v>4</v>
      </c>
      <c r="V23" s="59" t="s">
        <v>130</v>
      </c>
      <c r="W23" s="119" t="s">
        <v>4</v>
      </c>
      <c r="X23" s="119" t="s">
        <v>4</v>
      </c>
      <c r="Y23" s="9">
        <f t="shared" si="3"/>
        <v>189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9">
        <f t="shared" si="4"/>
        <v>204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9">
        <f t="shared" si="5"/>
        <v>172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9">
        <f t="shared" si="6"/>
        <v>187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9">
        <v>174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9">
        <f t="shared" si="7"/>
        <v>189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9">
        <f t="shared" si="8"/>
        <v>157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9">
        <f t="shared" si="9"/>
        <v>172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9">
        <f t="shared" si="10"/>
        <v>189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9">
        <f t="shared" si="11"/>
        <v>204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9">
        <f t="shared" si="12"/>
        <v>172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9">
        <f t="shared" si="13"/>
        <v>187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174</v>
      </c>
      <c r="F24" s="116" t="s">
        <v>4</v>
      </c>
      <c r="G24" s="61" t="s">
        <v>131</v>
      </c>
      <c r="H24" s="120" t="s">
        <v>4</v>
      </c>
      <c r="I24" s="120" t="s">
        <v>4</v>
      </c>
      <c r="J24" s="15">
        <f t="shared" si="0"/>
        <v>189</v>
      </c>
      <c r="K24" s="116" t="s">
        <v>4</v>
      </c>
      <c r="L24" s="61" t="s">
        <v>131</v>
      </c>
      <c r="M24" s="120" t="s">
        <v>4</v>
      </c>
      <c r="N24" s="120" t="s">
        <v>4</v>
      </c>
      <c r="O24" s="15">
        <f t="shared" si="1"/>
        <v>157</v>
      </c>
      <c r="P24" s="116" t="s">
        <v>4</v>
      </c>
      <c r="Q24" s="61" t="s">
        <v>131</v>
      </c>
      <c r="R24" s="120" t="s">
        <v>4</v>
      </c>
      <c r="S24" s="120" t="s">
        <v>4</v>
      </c>
      <c r="T24" s="15">
        <f t="shared" si="2"/>
        <v>172</v>
      </c>
      <c r="U24" s="116" t="s">
        <v>4</v>
      </c>
      <c r="V24" s="61" t="s">
        <v>131</v>
      </c>
      <c r="W24" s="120" t="s">
        <v>4</v>
      </c>
      <c r="X24" s="120" t="s">
        <v>4</v>
      </c>
      <c r="Y24" s="15">
        <f t="shared" si="3"/>
        <v>189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15">
        <f t="shared" si="4"/>
        <v>204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15">
        <f t="shared" si="5"/>
        <v>172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15">
        <f t="shared" si="6"/>
        <v>187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15">
        <v>174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15">
        <f t="shared" si="7"/>
        <v>189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15">
        <f t="shared" si="8"/>
        <v>157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15">
        <f t="shared" si="9"/>
        <v>172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15">
        <f t="shared" si="10"/>
        <v>189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15">
        <f t="shared" si="11"/>
        <v>204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15">
        <f t="shared" si="12"/>
        <v>172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15">
        <f t="shared" si="13"/>
        <v>187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174</v>
      </c>
      <c r="F25" s="70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189</v>
      </c>
      <c r="K25" s="70" t="s">
        <v>4</v>
      </c>
      <c r="L25" s="61" t="s">
        <v>130</v>
      </c>
      <c r="M25" s="121" t="s">
        <v>4</v>
      </c>
      <c r="N25" s="121" t="s">
        <v>4</v>
      </c>
      <c r="O25" s="15">
        <f t="shared" si="1"/>
        <v>157</v>
      </c>
      <c r="P25" s="70" t="s">
        <v>4</v>
      </c>
      <c r="Q25" s="61" t="s">
        <v>130</v>
      </c>
      <c r="R25" s="121" t="s">
        <v>4</v>
      </c>
      <c r="S25" s="121" t="s">
        <v>4</v>
      </c>
      <c r="T25" s="15">
        <f t="shared" si="2"/>
        <v>172</v>
      </c>
      <c r="U25" s="70" t="s">
        <v>4</v>
      </c>
      <c r="V25" s="61" t="s">
        <v>130</v>
      </c>
      <c r="W25" s="121" t="s">
        <v>4</v>
      </c>
      <c r="X25" s="121" t="s">
        <v>4</v>
      </c>
      <c r="Y25" s="15">
        <f t="shared" si="3"/>
        <v>189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15">
        <f t="shared" si="4"/>
        <v>204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15">
        <f t="shared" si="5"/>
        <v>172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5">
        <f t="shared" si="6"/>
        <v>187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15">
        <v>174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15">
        <f t="shared" si="7"/>
        <v>189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15">
        <f t="shared" si="8"/>
        <v>157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5">
        <f t="shared" si="9"/>
        <v>172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15">
        <f t="shared" si="10"/>
        <v>189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15">
        <f t="shared" si="11"/>
        <v>204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15">
        <f t="shared" si="12"/>
        <v>172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5">
        <f t="shared" si="13"/>
        <v>187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174</v>
      </c>
      <c r="F26" s="71">
        <v>10</v>
      </c>
      <c r="G26" s="61" t="s">
        <v>130</v>
      </c>
      <c r="H26" s="120" t="s">
        <v>134</v>
      </c>
      <c r="I26" s="120" t="s">
        <v>135</v>
      </c>
      <c r="J26" s="15">
        <f t="shared" si="0"/>
        <v>189</v>
      </c>
      <c r="K26" s="71">
        <v>10</v>
      </c>
      <c r="L26" s="61" t="s">
        <v>130</v>
      </c>
      <c r="M26" s="120" t="s">
        <v>134</v>
      </c>
      <c r="N26" s="120" t="s">
        <v>135</v>
      </c>
      <c r="O26" s="15">
        <f t="shared" si="1"/>
        <v>157</v>
      </c>
      <c r="P26" s="71">
        <v>10</v>
      </c>
      <c r="Q26" s="61" t="s">
        <v>130</v>
      </c>
      <c r="R26" s="120" t="s">
        <v>134</v>
      </c>
      <c r="S26" s="120" t="s">
        <v>135</v>
      </c>
      <c r="T26" s="15">
        <f t="shared" si="2"/>
        <v>172</v>
      </c>
      <c r="U26" s="71">
        <v>10</v>
      </c>
      <c r="V26" s="61" t="s">
        <v>130</v>
      </c>
      <c r="W26" s="120" t="s">
        <v>134</v>
      </c>
      <c r="X26" s="120" t="s">
        <v>135</v>
      </c>
      <c r="Y26" s="15">
        <f t="shared" si="3"/>
        <v>189</v>
      </c>
      <c r="Z26" s="71">
        <v>10</v>
      </c>
      <c r="AA26" s="61" t="s">
        <v>130</v>
      </c>
      <c r="AB26" s="120" t="s">
        <v>134</v>
      </c>
      <c r="AC26" s="120" t="s">
        <v>135</v>
      </c>
      <c r="AD26" s="15">
        <f t="shared" si="4"/>
        <v>204</v>
      </c>
      <c r="AE26" s="71">
        <v>10</v>
      </c>
      <c r="AF26" s="61" t="s">
        <v>130</v>
      </c>
      <c r="AG26" s="120" t="s">
        <v>134</v>
      </c>
      <c r="AH26" s="120" t="s">
        <v>135</v>
      </c>
      <c r="AI26" s="15">
        <f t="shared" si="5"/>
        <v>172</v>
      </c>
      <c r="AJ26" s="71">
        <v>10</v>
      </c>
      <c r="AK26" s="61" t="s">
        <v>130</v>
      </c>
      <c r="AL26" s="120" t="s">
        <v>134</v>
      </c>
      <c r="AM26" s="120" t="s">
        <v>135</v>
      </c>
      <c r="AN26" s="15">
        <f t="shared" si="6"/>
        <v>187</v>
      </c>
      <c r="AO26" s="71">
        <v>10</v>
      </c>
      <c r="AP26" s="61" t="s">
        <v>130</v>
      </c>
      <c r="AQ26" s="120" t="s">
        <v>134</v>
      </c>
      <c r="AR26" s="120" t="s">
        <v>135</v>
      </c>
      <c r="AS26" s="15">
        <v>174</v>
      </c>
      <c r="AT26" s="71">
        <v>10</v>
      </c>
      <c r="AU26" s="61" t="s">
        <v>130</v>
      </c>
      <c r="AV26" s="120" t="s">
        <v>134</v>
      </c>
      <c r="AW26" s="120" t="s">
        <v>135</v>
      </c>
      <c r="AX26" s="15">
        <f t="shared" si="7"/>
        <v>189</v>
      </c>
      <c r="AY26" s="71">
        <v>10</v>
      </c>
      <c r="AZ26" s="61" t="s">
        <v>130</v>
      </c>
      <c r="BA26" s="120" t="s">
        <v>134</v>
      </c>
      <c r="BB26" s="120" t="s">
        <v>135</v>
      </c>
      <c r="BC26" s="15">
        <f t="shared" si="8"/>
        <v>157</v>
      </c>
      <c r="BD26" s="71">
        <v>10</v>
      </c>
      <c r="BE26" s="61" t="s">
        <v>130</v>
      </c>
      <c r="BF26" s="120" t="s">
        <v>134</v>
      </c>
      <c r="BG26" s="120" t="s">
        <v>135</v>
      </c>
      <c r="BH26" s="15">
        <f t="shared" si="9"/>
        <v>172</v>
      </c>
      <c r="BI26" s="71">
        <v>10</v>
      </c>
      <c r="BJ26" s="61" t="s">
        <v>130</v>
      </c>
      <c r="BK26" s="120" t="s">
        <v>134</v>
      </c>
      <c r="BL26" s="120" t="s">
        <v>135</v>
      </c>
      <c r="BM26" s="15">
        <f t="shared" si="10"/>
        <v>189</v>
      </c>
      <c r="BN26" s="71">
        <v>10</v>
      </c>
      <c r="BO26" s="61" t="s">
        <v>130</v>
      </c>
      <c r="BP26" s="120" t="s">
        <v>134</v>
      </c>
      <c r="BQ26" s="120" t="s">
        <v>135</v>
      </c>
      <c r="BR26" s="15">
        <f t="shared" si="11"/>
        <v>204</v>
      </c>
      <c r="BS26" s="71">
        <v>10</v>
      </c>
      <c r="BT26" s="61" t="s">
        <v>130</v>
      </c>
      <c r="BU26" s="120" t="s">
        <v>134</v>
      </c>
      <c r="BV26" s="120" t="s">
        <v>135</v>
      </c>
      <c r="BW26" s="15">
        <f t="shared" si="12"/>
        <v>172</v>
      </c>
      <c r="BX26" s="71">
        <v>10</v>
      </c>
      <c r="BY26" s="61" t="s">
        <v>130</v>
      </c>
      <c r="BZ26" s="120" t="s">
        <v>134</v>
      </c>
      <c r="CA26" s="120" t="s">
        <v>135</v>
      </c>
      <c r="CB26" s="15">
        <f t="shared" si="13"/>
        <v>187</v>
      </c>
      <c r="CC26" s="71">
        <v>10</v>
      </c>
      <c r="CD26" s="61" t="s">
        <v>130</v>
      </c>
      <c r="CE26" s="120" t="s">
        <v>134</v>
      </c>
      <c r="CF26" s="120" t="s">
        <v>135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174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189</v>
      </c>
      <c r="K27" s="71" t="s">
        <v>4</v>
      </c>
      <c r="L27" s="61" t="s">
        <v>133</v>
      </c>
      <c r="M27" s="120" t="s">
        <v>4</v>
      </c>
      <c r="N27" s="120" t="s">
        <v>4</v>
      </c>
      <c r="O27" s="15">
        <f t="shared" si="1"/>
        <v>157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2"/>
        <v>172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3"/>
        <v>189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4"/>
        <v>204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5">
        <f t="shared" si="5"/>
        <v>172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6"/>
        <v>187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15">
        <v>174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7"/>
        <v>189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15">
        <f t="shared" si="8"/>
        <v>157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9"/>
        <v>172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10"/>
        <v>189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11"/>
        <v>204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15">
        <f t="shared" si="12"/>
        <v>172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13"/>
        <v>187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174</v>
      </c>
      <c r="F28" s="71">
        <v>1</v>
      </c>
      <c r="G28" s="61" t="s">
        <v>132</v>
      </c>
      <c r="H28" s="122" t="s">
        <v>134</v>
      </c>
      <c r="I28" s="122" t="s">
        <v>136</v>
      </c>
      <c r="J28" s="15">
        <f t="shared" si="0"/>
        <v>189</v>
      </c>
      <c r="K28" s="71">
        <v>1</v>
      </c>
      <c r="L28" s="61" t="s">
        <v>132</v>
      </c>
      <c r="M28" s="122" t="s">
        <v>134</v>
      </c>
      <c r="N28" s="122" t="s">
        <v>136</v>
      </c>
      <c r="O28" s="15">
        <f t="shared" si="1"/>
        <v>157</v>
      </c>
      <c r="P28" s="71">
        <v>1</v>
      </c>
      <c r="Q28" s="61" t="s">
        <v>132</v>
      </c>
      <c r="R28" s="122" t="s">
        <v>134</v>
      </c>
      <c r="S28" s="122" t="s">
        <v>136</v>
      </c>
      <c r="T28" s="15">
        <f t="shared" si="2"/>
        <v>172</v>
      </c>
      <c r="U28" s="71">
        <v>1</v>
      </c>
      <c r="V28" s="61" t="s">
        <v>132</v>
      </c>
      <c r="W28" s="122" t="s">
        <v>134</v>
      </c>
      <c r="X28" s="122" t="s">
        <v>136</v>
      </c>
      <c r="Y28" s="15">
        <f t="shared" si="3"/>
        <v>189</v>
      </c>
      <c r="Z28" s="71">
        <v>1</v>
      </c>
      <c r="AA28" s="61" t="s">
        <v>132</v>
      </c>
      <c r="AB28" s="122" t="s">
        <v>134</v>
      </c>
      <c r="AC28" s="122" t="s">
        <v>136</v>
      </c>
      <c r="AD28" s="15">
        <f t="shared" si="4"/>
        <v>204</v>
      </c>
      <c r="AE28" s="71">
        <v>1</v>
      </c>
      <c r="AF28" s="61" t="s">
        <v>132</v>
      </c>
      <c r="AG28" s="122" t="s">
        <v>134</v>
      </c>
      <c r="AH28" s="122" t="s">
        <v>136</v>
      </c>
      <c r="AI28" s="15">
        <f t="shared" si="5"/>
        <v>172</v>
      </c>
      <c r="AJ28" s="71">
        <v>1</v>
      </c>
      <c r="AK28" s="61" t="s">
        <v>132</v>
      </c>
      <c r="AL28" s="122" t="s">
        <v>134</v>
      </c>
      <c r="AM28" s="122" t="s">
        <v>136</v>
      </c>
      <c r="AN28" s="15">
        <f t="shared" si="6"/>
        <v>187</v>
      </c>
      <c r="AO28" s="71">
        <v>1</v>
      </c>
      <c r="AP28" s="61" t="s">
        <v>132</v>
      </c>
      <c r="AQ28" s="122" t="s">
        <v>134</v>
      </c>
      <c r="AR28" s="122" t="s">
        <v>136</v>
      </c>
      <c r="AS28" s="15">
        <v>174</v>
      </c>
      <c r="AT28" s="71">
        <v>1</v>
      </c>
      <c r="AU28" s="61" t="s">
        <v>132</v>
      </c>
      <c r="AV28" s="122" t="s">
        <v>134</v>
      </c>
      <c r="AW28" s="122" t="s">
        <v>136</v>
      </c>
      <c r="AX28" s="15">
        <f t="shared" si="7"/>
        <v>189</v>
      </c>
      <c r="AY28" s="71">
        <v>1</v>
      </c>
      <c r="AZ28" s="61" t="s">
        <v>132</v>
      </c>
      <c r="BA28" s="122" t="s">
        <v>134</v>
      </c>
      <c r="BB28" s="122" t="s">
        <v>136</v>
      </c>
      <c r="BC28" s="15">
        <f t="shared" si="8"/>
        <v>157</v>
      </c>
      <c r="BD28" s="71">
        <v>1</v>
      </c>
      <c r="BE28" s="61" t="s">
        <v>132</v>
      </c>
      <c r="BF28" s="122" t="s">
        <v>134</v>
      </c>
      <c r="BG28" s="122" t="s">
        <v>136</v>
      </c>
      <c r="BH28" s="15">
        <f t="shared" si="9"/>
        <v>172</v>
      </c>
      <c r="BI28" s="71">
        <v>1</v>
      </c>
      <c r="BJ28" s="61" t="s">
        <v>132</v>
      </c>
      <c r="BK28" s="122" t="s">
        <v>134</v>
      </c>
      <c r="BL28" s="122" t="s">
        <v>136</v>
      </c>
      <c r="BM28" s="15">
        <f t="shared" si="10"/>
        <v>189</v>
      </c>
      <c r="BN28" s="71">
        <v>1</v>
      </c>
      <c r="BO28" s="61" t="s">
        <v>132</v>
      </c>
      <c r="BP28" s="122" t="s">
        <v>134</v>
      </c>
      <c r="BQ28" s="122" t="s">
        <v>136</v>
      </c>
      <c r="BR28" s="15">
        <f t="shared" si="11"/>
        <v>204</v>
      </c>
      <c r="BS28" s="71">
        <v>1</v>
      </c>
      <c r="BT28" s="61" t="s">
        <v>132</v>
      </c>
      <c r="BU28" s="122" t="s">
        <v>134</v>
      </c>
      <c r="BV28" s="122" t="s">
        <v>136</v>
      </c>
      <c r="BW28" s="15">
        <f t="shared" si="12"/>
        <v>172</v>
      </c>
      <c r="BX28" s="71">
        <v>1</v>
      </c>
      <c r="BY28" s="61" t="s">
        <v>132</v>
      </c>
      <c r="BZ28" s="122" t="s">
        <v>134</v>
      </c>
      <c r="CA28" s="122" t="s">
        <v>136</v>
      </c>
      <c r="CB28" s="15">
        <f t="shared" si="13"/>
        <v>187</v>
      </c>
      <c r="CC28" s="71">
        <v>1</v>
      </c>
      <c r="CD28" s="61" t="s">
        <v>132</v>
      </c>
      <c r="CE28" s="122" t="s">
        <v>134</v>
      </c>
      <c r="CF28" s="122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173</v>
      </c>
      <c r="F29" s="71">
        <v>50</v>
      </c>
      <c r="G29" s="61" t="s">
        <v>133</v>
      </c>
      <c r="H29" s="120" t="s">
        <v>189</v>
      </c>
      <c r="I29" s="120" t="s">
        <v>136</v>
      </c>
      <c r="J29" s="15">
        <f t="shared" si="0"/>
        <v>188</v>
      </c>
      <c r="K29" s="71">
        <v>50</v>
      </c>
      <c r="L29" s="61" t="s">
        <v>133</v>
      </c>
      <c r="M29" s="120" t="s">
        <v>189</v>
      </c>
      <c r="N29" s="120" t="s">
        <v>136</v>
      </c>
      <c r="O29" s="15">
        <f t="shared" si="1"/>
        <v>156</v>
      </c>
      <c r="P29" s="71">
        <v>50</v>
      </c>
      <c r="Q29" s="61" t="s">
        <v>133</v>
      </c>
      <c r="R29" s="120" t="s">
        <v>189</v>
      </c>
      <c r="S29" s="120" t="s">
        <v>136</v>
      </c>
      <c r="T29" s="15">
        <f t="shared" si="2"/>
        <v>171</v>
      </c>
      <c r="U29" s="71">
        <v>50</v>
      </c>
      <c r="V29" s="61" t="s">
        <v>133</v>
      </c>
      <c r="W29" s="120" t="s">
        <v>189</v>
      </c>
      <c r="X29" s="120" t="s">
        <v>136</v>
      </c>
      <c r="Y29" s="15">
        <f t="shared" si="3"/>
        <v>188</v>
      </c>
      <c r="Z29" s="71">
        <v>50</v>
      </c>
      <c r="AA29" s="61" t="s">
        <v>133</v>
      </c>
      <c r="AB29" s="120" t="s">
        <v>189</v>
      </c>
      <c r="AC29" s="120" t="s">
        <v>136</v>
      </c>
      <c r="AD29" s="15">
        <f t="shared" si="4"/>
        <v>203</v>
      </c>
      <c r="AE29" s="71">
        <v>50</v>
      </c>
      <c r="AF29" s="61" t="s">
        <v>133</v>
      </c>
      <c r="AG29" s="120" t="s">
        <v>189</v>
      </c>
      <c r="AH29" s="120" t="s">
        <v>136</v>
      </c>
      <c r="AI29" s="15">
        <f t="shared" si="5"/>
        <v>171</v>
      </c>
      <c r="AJ29" s="71">
        <v>50</v>
      </c>
      <c r="AK29" s="61" t="s">
        <v>133</v>
      </c>
      <c r="AL29" s="120" t="s">
        <v>189</v>
      </c>
      <c r="AM29" s="120" t="s">
        <v>136</v>
      </c>
      <c r="AN29" s="15">
        <f t="shared" si="6"/>
        <v>186</v>
      </c>
      <c r="AO29" s="71">
        <v>50</v>
      </c>
      <c r="AP29" s="61" t="s">
        <v>133</v>
      </c>
      <c r="AQ29" s="120" t="s">
        <v>189</v>
      </c>
      <c r="AR29" s="120" t="s">
        <v>136</v>
      </c>
      <c r="AS29" s="15">
        <v>173</v>
      </c>
      <c r="AT29" s="71">
        <v>50</v>
      </c>
      <c r="AU29" s="61" t="s">
        <v>133</v>
      </c>
      <c r="AV29" s="120" t="s">
        <v>189</v>
      </c>
      <c r="AW29" s="120" t="s">
        <v>136</v>
      </c>
      <c r="AX29" s="15">
        <f t="shared" si="7"/>
        <v>188</v>
      </c>
      <c r="AY29" s="71">
        <v>50</v>
      </c>
      <c r="AZ29" s="61" t="s">
        <v>133</v>
      </c>
      <c r="BA29" s="120" t="s">
        <v>189</v>
      </c>
      <c r="BB29" s="120" t="s">
        <v>136</v>
      </c>
      <c r="BC29" s="15">
        <f t="shared" si="8"/>
        <v>156</v>
      </c>
      <c r="BD29" s="71">
        <v>50</v>
      </c>
      <c r="BE29" s="61" t="s">
        <v>133</v>
      </c>
      <c r="BF29" s="120" t="s">
        <v>189</v>
      </c>
      <c r="BG29" s="120" t="s">
        <v>136</v>
      </c>
      <c r="BH29" s="15">
        <f t="shared" si="9"/>
        <v>171</v>
      </c>
      <c r="BI29" s="71">
        <v>50</v>
      </c>
      <c r="BJ29" s="61" t="s">
        <v>133</v>
      </c>
      <c r="BK29" s="120" t="s">
        <v>189</v>
      </c>
      <c r="BL29" s="120" t="s">
        <v>136</v>
      </c>
      <c r="BM29" s="15">
        <f t="shared" si="10"/>
        <v>188</v>
      </c>
      <c r="BN29" s="71">
        <v>50</v>
      </c>
      <c r="BO29" s="61" t="s">
        <v>133</v>
      </c>
      <c r="BP29" s="120" t="s">
        <v>189</v>
      </c>
      <c r="BQ29" s="120" t="s">
        <v>136</v>
      </c>
      <c r="BR29" s="15">
        <f t="shared" si="11"/>
        <v>203</v>
      </c>
      <c r="BS29" s="71">
        <v>50</v>
      </c>
      <c r="BT29" s="61" t="s">
        <v>133</v>
      </c>
      <c r="BU29" s="120" t="s">
        <v>189</v>
      </c>
      <c r="BV29" s="120" t="s">
        <v>136</v>
      </c>
      <c r="BW29" s="15">
        <f t="shared" si="12"/>
        <v>171</v>
      </c>
      <c r="BX29" s="71">
        <v>50</v>
      </c>
      <c r="BY29" s="61" t="s">
        <v>133</v>
      </c>
      <c r="BZ29" s="120" t="s">
        <v>189</v>
      </c>
      <c r="CA29" s="120" t="s">
        <v>136</v>
      </c>
      <c r="CB29" s="15">
        <f t="shared" si="13"/>
        <v>186</v>
      </c>
      <c r="CC29" s="71">
        <v>50</v>
      </c>
      <c r="CD29" s="61" t="s">
        <v>133</v>
      </c>
      <c r="CE29" s="120" t="s">
        <v>189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163</v>
      </c>
      <c r="F30" s="72">
        <v>5</v>
      </c>
      <c r="G30" s="108" t="s">
        <v>132</v>
      </c>
      <c r="H30" s="122" t="s">
        <v>182</v>
      </c>
      <c r="I30" s="122" t="s">
        <v>136</v>
      </c>
      <c r="J30" s="17">
        <f t="shared" si="0"/>
        <v>178</v>
      </c>
      <c r="K30" s="72">
        <v>5</v>
      </c>
      <c r="L30" s="108" t="s">
        <v>132</v>
      </c>
      <c r="M30" s="122" t="s">
        <v>182</v>
      </c>
      <c r="N30" s="122" t="s">
        <v>136</v>
      </c>
      <c r="O30" s="17">
        <f t="shared" si="1"/>
        <v>146</v>
      </c>
      <c r="P30" s="72">
        <v>5</v>
      </c>
      <c r="Q30" s="108" t="s">
        <v>132</v>
      </c>
      <c r="R30" s="122" t="s">
        <v>182</v>
      </c>
      <c r="S30" s="122" t="s">
        <v>136</v>
      </c>
      <c r="T30" s="17">
        <f t="shared" si="2"/>
        <v>161</v>
      </c>
      <c r="U30" s="72">
        <v>5</v>
      </c>
      <c r="V30" s="108" t="s">
        <v>132</v>
      </c>
      <c r="W30" s="122" t="s">
        <v>182</v>
      </c>
      <c r="X30" s="122" t="s">
        <v>136</v>
      </c>
      <c r="Y30" s="17">
        <f t="shared" si="3"/>
        <v>178</v>
      </c>
      <c r="Z30" s="72">
        <v>5</v>
      </c>
      <c r="AA30" s="108" t="s">
        <v>132</v>
      </c>
      <c r="AB30" s="122" t="s">
        <v>182</v>
      </c>
      <c r="AC30" s="122" t="s">
        <v>136</v>
      </c>
      <c r="AD30" s="17">
        <f t="shared" si="4"/>
        <v>193</v>
      </c>
      <c r="AE30" s="72">
        <v>5</v>
      </c>
      <c r="AF30" s="108" t="s">
        <v>132</v>
      </c>
      <c r="AG30" s="122" t="s">
        <v>182</v>
      </c>
      <c r="AH30" s="122" t="s">
        <v>136</v>
      </c>
      <c r="AI30" s="17">
        <f t="shared" si="5"/>
        <v>161</v>
      </c>
      <c r="AJ30" s="72">
        <v>5</v>
      </c>
      <c r="AK30" s="108" t="s">
        <v>132</v>
      </c>
      <c r="AL30" s="122" t="s">
        <v>182</v>
      </c>
      <c r="AM30" s="122" t="s">
        <v>136</v>
      </c>
      <c r="AN30" s="17">
        <f t="shared" si="6"/>
        <v>176</v>
      </c>
      <c r="AO30" s="72">
        <v>5</v>
      </c>
      <c r="AP30" s="108" t="s">
        <v>132</v>
      </c>
      <c r="AQ30" s="122" t="s">
        <v>182</v>
      </c>
      <c r="AR30" s="122" t="s">
        <v>136</v>
      </c>
      <c r="AS30" s="17">
        <v>163</v>
      </c>
      <c r="AT30" s="72">
        <v>5</v>
      </c>
      <c r="AU30" s="108" t="s">
        <v>132</v>
      </c>
      <c r="AV30" s="122" t="s">
        <v>182</v>
      </c>
      <c r="AW30" s="122" t="s">
        <v>136</v>
      </c>
      <c r="AX30" s="17">
        <f t="shared" si="7"/>
        <v>178</v>
      </c>
      <c r="AY30" s="72">
        <v>5</v>
      </c>
      <c r="AZ30" s="108" t="s">
        <v>132</v>
      </c>
      <c r="BA30" s="122" t="s">
        <v>182</v>
      </c>
      <c r="BB30" s="122" t="s">
        <v>136</v>
      </c>
      <c r="BC30" s="17">
        <f t="shared" si="8"/>
        <v>146</v>
      </c>
      <c r="BD30" s="72">
        <v>5</v>
      </c>
      <c r="BE30" s="108" t="s">
        <v>132</v>
      </c>
      <c r="BF30" s="122" t="s">
        <v>182</v>
      </c>
      <c r="BG30" s="122" t="s">
        <v>136</v>
      </c>
      <c r="BH30" s="17">
        <f t="shared" si="9"/>
        <v>161</v>
      </c>
      <c r="BI30" s="72">
        <v>5</v>
      </c>
      <c r="BJ30" s="108" t="s">
        <v>132</v>
      </c>
      <c r="BK30" s="122" t="s">
        <v>182</v>
      </c>
      <c r="BL30" s="122" t="s">
        <v>136</v>
      </c>
      <c r="BM30" s="17">
        <f t="shared" si="10"/>
        <v>178</v>
      </c>
      <c r="BN30" s="72">
        <v>5</v>
      </c>
      <c r="BO30" s="108" t="s">
        <v>132</v>
      </c>
      <c r="BP30" s="122" t="s">
        <v>182</v>
      </c>
      <c r="BQ30" s="122" t="s">
        <v>136</v>
      </c>
      <c r="BR30" s="17">
        <f t="shared" si="11"/>
        <v>193</v>
      </c>
      <c r="BS30" s="72">
        <v>5</v>
      </c>
      <c r="BT30" s="108" t="s">
        <v>132</v>
      </c>
      <c r="BU30" s="122" t="s">
        <v>182</v>
      </c>
      <c r="BV30" s="122" t="s">
        <v>136</v>
      </c>
      <c r="BW30" s="17">
        <f t="shared" si="12"/>
        <v>161</v>
      </c>
      <c r="BX30" s="72">
        <v>5</v>
      </c>
      <c r="BY30" s="108" t="s">
        <v>132</v>
      </c>
      <c r="BZ30" s="122" t="s">
        <v>182</v>
      </c>
      <c r="CA30" s="122" t="s">
        <v>136</v>
      </c>
      <c r="CB30" s="17">
        <f t="shared" si="13"/>
        <v>176</v>
      </c>
      <c r="CC30" s="72">
        <v>5</v>
      </c>
      <c r="CD30" s="108" t="s">
        <v>132</v>
      </c>
      <c r="CE30" s="122" t="s">
        <v>182</v>
      </c>
      <c r="CF30" s="122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158</v>
      </c>
      <c r="F31" s="71">
        <v>48</v>
      </c>
      <c r="G31" s="61" t="s">
        <v>133</v>
      </c>
      <c r="H31" s="120" t="s">
        <v>181</v>
      </c>
      <c r="I31" s="120" t="s">
        <v>140</v>
      </c>
      <c r="J31" s="15">
        <f t="shared" si="0"/>
        <v>173</v>
      </c>
      <c r="K31" s="71">
        <v>48</v>
      </c>
      <c r="L31" s="61" t="s">
        <v>133</v>
      </c>
      <c r="M31" s="120" t="s">
        <v>181</v>
      </c>
      <c r="N31" s="120" t="s">
        <v>140</v>
      </c>
      <c r="O31" s="15">
        <f t="shared" si="1"/>
        <v>141</v>
      </c>
      <c r="P31" s="71">
        <v>48</v>
      </c>
      <c r="Q31" s="61" t="s">
        <v>133</v>
      </c>
      <c r="R31" s="120" t="s">
        <v>181</v>
      </c>
      <c r="S31" s="120" t="s">
        <v>140</v>
      </c>
      <c r="T31" s="15">
        <f t="shared" si="2"/>
        <v>156</v>
      </c>
      <c r="U31" s="71">
        <v>48</v>
      </c>
      <c r="V31" s="61" t="s">
        <v>133</v>
      </c>
      <c r="W31" s="120" t="s">
        <v>181</v>
      </c>
      <c r="X31" s="120" t="s">
        <v>140</v>
      </c>
      <c r="Y31" s="15">
        <f t="shared" si="3"/>
        <v>173</v>
      </c>
      <c r="Z31" s="71">
        <v>48</v>
      </c>
      <c r="AA31" s="61" t="s">
        <v>133</v>
      </c>
      <c r="AB31" s="120" t="s">
        <v>181</v>
      </c>
      <c r="AC31" s="120" t="s">
        <v>140</v>
      </c>
      <c r="AD31" s="15">
        <f t="shared" si="4"/>
        <v>188</v>
      </c>
      <c r="AE31" s="71">
        <v>48</v>
      </c>
      <c r="AF31" s="61" t="s">
        <v>133</v>
      </c>
      <c r="AG31" s="120" t="s">
        <v>181</v>
      </c>
      <c r="AH31" s="120" t="s">
        <v>140</v>
      </c>
      <c r="AI31" s="15">
        <f t="shared" si="5"/>
        <v>156</v>
      </c>
      <c r="AJ31" s="71">
        <v>48</v>
      </c>
      <c r="AK31" s="61" t="s">
        <v>133</v>
      </c>
      <c r="AL31" s="120" t="s">
        <v>181</v>
      </c>
      <c r="AM31" s="120" t="s">
        <v>140</v>
      </c>
      <c r="AN31" s="15">
        <f t="shared" si="6"/>
        <v>171</v>
      </c>
      <c r="AO31" s="71">
        <v>48</v>
      </c>
      <c r="AP31" s="61" t="s">
        <v>133</v>
      </c>
      <c r="AQ31" s="120" t="s">
        <v>181</v>
      </c>
      <c r="AR31" s="120" t="s">
        <v>140</v>
      </c>
      <c r="AS31" s="15">
        <v>158</v>
      </c>
      <c r="AT31" s="71">
        <v>48</v>
      </c>
      <c r="AU31" s="61" t="s">
        <v>133</v>
      </c>
      <c r="AV31" s="120" t="s">
        <v>181</v>
      </c>
      <c r="AW31" s="120" t="s">
        <v>140</v>
      </c>
      <c r="AX31" s="15">
        <f t="shared" si="7"/>
        <v>173</v>
      </c>
      <c r="AY31" s="71">
        <v>48</v>
      </c>
      <c r="AZ31" s="61" t="s">
        <v>133</v>
      </c>
      <c r="BA31" s="120" t="s">
        <v>181</v>
      </c>
      <c r="BB31" s="120" t="s">
        <v>140</v>
      </c>
      <c r="BC31" s="15">
        <f t="shared" si="8"/>
        <v>141</v>
      </c>
      <c r="BD31" s="71">
        <v>48</v>
      </c>
      <c r="BE31" s="61" t="s">
        <v>133</v>
      </c>
      <c r="BF31" s="120" t="s">
        <v>181</v>
      </c>
      <c r="BG31" s="120" t="s">
        <v>140</v>
      </c>
      <c r="BH31" s="15">
        <f t="shared" si="9"/>
        <v>156</v>
      </c>
      <c r="BI31" s="71">
        <v>48</v>
      </c>
      <c r="BJ31" s="61" t="s">
        <v>133</v>
      </c>
      <c r="BK31" s="120" t="s">
        <v>181</v>
      </c>
      <c r="BL31" s="120" t="s">
        <v>140</v>
      </c>
      <c r="BM31" s="15">
        <f t="shared" si="10"/>
        <v>173</v>
      </c>
      <c r="BN31" s="71">
        <v>48</v>
      </c>
      <c r="BO31" s="61" t="s">
        <v>133</v>
      </c>
      <c r="BP31" s="120" t="s">
        <v>181</v>
      </c>
      <c r="BQ31" s="120" t="s">
        <v>140</v>
      </c>
      <c r="BR31" s="15">
        <f t="shared" si="11"/>
        <v>188</v>
      </c>
      <c r="BS31" s="71">
        <v>48</v>
      </c>
      <c r="BT31" s="61" t="s">
        <v>133</v>
      </c>
      <c r="BU31" s="120" t="s">
        <v>181</v>
      </c>
      <c r="BV31" s="120" t="s">
        <v>140</v>
      </c>
      <c r="BW31" s="15">
        <f t="shared" si="12"/>
        <v>156</v>
      </c>
      <c r="BX31" s="71">
        <v>48</v>
      </c>
      <c r="BY31" s="61" t="s">
        <v>133</v>
      </c>
      <c r="BZ31" s="120" t="s">
        <v>181</v>
      </c>
      <c r="CA31" s="120" t="s">
        <v>140</v>
      </c>
      <c r="CB31" s="15">
        <f t="shared" si="13"/>
        <v>171</v>
      </c>
      <c r="CC31" s="71">
        <v>48</v>
      </c>
      <c r="CD31" s="61" t="s">
        <v>133</v>
      </c>
      <c r="CE31" s="120" t="s">
        <v>181</v>
      </c>
      <c r="CF31" s="120" t="s">
        <v>140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158</v>
      </c>
      <c r="F32" s="71">
        <v>20</v>
      </c>
      <c r="G32" s="108" t="s">
        <v>132</v>
      </c>
      <c r="H32" s="120" t="s">
        <v>181</v>
      </c>
      <c r="I32" s="120" t="s">
        <v>136</v>
      </c>
      <c r="J32" s="15">
        <f t="shared" si="0"/>
        <v>173</v>
      </c>
      <c r="K32" s="71">
        <v>20</v>
      </c>
      <c r="L32" s="108" t="s">
        <v>132</v>
      </c>
      <c r="M32" s="120" t="s">
        <v>181</v>
      </c>
      <c r="N32" s="120" t="s">
        <v>136</v>
      </c>
      <c r="O32" s="15">
        <f>E32-17</f>
        <v>141</v>
      </c>
      <c r="P32" s="175">
        <v>10</v>
      </c>
      <c r="Q32" s="176" t="s">
        <v>132</v>
      </c>
      <c r="R32" s="120" t="s">
        <v>181</v>
      </c>
      <c r="S32" s="120" t="s">
        <v>136</v>
      </c>
      <c r="T32" s="15">
        <f t="shared" si="2"/>
        <v>156</v>
      </c>
      <c r="U32" s="175">
        <v>10</v>
      </c>
      <c r="V32" s="176" t="s">
        <v>132</v>
      </c>
      <c r="W32" s="120" t="s">
        <v>181</v>
      </c>
      <c r="X32" s="120" t="s">
        <v>136</v>
      </c>
      <c r="Y32" s="15">
        <f t="shared" si="3"/>
        <v>173</v>
      </c>
      <c r="Z32" s="71">
        <v>20</v>
      </c>
      <c r="AA32" s="108" t="s">
        <v>132</v>
      </c>
      <c r="AB32" s="120" t="s">
        <v>181</v>
      </c>
      <c r="AC32" s="120" t="s">
        <v>136</v>
      </c>
      <c r="AD32" s="15">
        <f t="shared" si="4"/>
        <v>188</v>
      </c>
      <c r="AE32" s="71">
        <v>20</v>
      </c>
      <c r="AF32" s="108" t="s">
        <v>132</v>
      </c>
      <c r="AG32" s="120" t="s">
        <v>181</v>
      </c>
      <c r="AH32" s="120" t="s">
        <v>136</v>
      </c>
      <c r="AI32" s="15">
        <f>Y32-17</f>
        <v>156</v>
      </c>
      <c r="AJ32" s="175">
        <v>10</v>
      </c>
      <c r="AK32" s="176" t="s">
        <v>132</v>
      </c>
      <c r="AL32" s="120" t="s">
        <v>181</v>
      </c>
      <c r="AM32" s="120" t="s">
        <v>136</v>
      </c>
      <c r="AN32" s="15">
        <f t="shared" si="6"/>
        <v>171</v>
      </c>
      <c r="AO32" s="175">
        <v>10</v>
      </c>
      <c r="AP32" s="176" t="s">
        <v>132</v>
      </c>
      <c r="AQ32" s="120" t="s">
        <v>181</v>
      </c>
      <c r="AR32" s="120" t="s">
        <v>136</v>
      </c>
      <c r="AS32" s="15">
        <v>158</v>
      </c>
      <c r="AT32" s="71">
        <v>20</v>
      </c>
      <c r="AU32" s="108" t="s">
        <v>132</v>
      </c>
      <c r="AV32" s="120" t="s">
        <v>181</v>
      </c>
      <c r="AW32" s="120" t="s">
        <v>136</v>
      </c>
      <c r="AX32" s="15">
        <f t="shared" si="7"/>
        <v>173</v>
      </c>
      <c r="AY32" s="71">
        <v>20</v>
      </c>
      <c r="AZ32" s="108" t="s">
        <v>132</v>
      </c>
      <c r="BA32" s="120" t="s">
        <v>181</v>
      </c>
      <c r="BB32" s="120" t="s">
        <v>136</v>
      </c>
      <c r="BC32" s="15">
        <f>AS32-17</f>
        <v>141</v>
      </c>
      <c r="BD32" s="175">
        <v>10</v>
      </c>
      <c r="BE32" s="176" t="s">
        <v>132</v>
      </c>
      <c r="BF32" s="120" t="s">
        <v>181</v>
      </c>
      <c r="BG32" s="120" t="s">
        <v>136</v>
      </c>
      <c r="BH32" s="15">
        <f t="shared" si="9"/>
        <v>156</v>
      </c>
      <c r="BI32" s="175">
        <v>10</v>
      </c>
      <c r="BJ32" s="176" t="s">
        <v>132</v>
      </c>
      <c r="BK32" s="120" t="s">
        <v>181</v>
      </c>
      <c r="BL32" s="120" t="s">
        <v>136</v>
      </c>
      <c r="BM32" s="15">
        <f t="shared" si="10"/>
        <v>173</v>
      </c>
      <c r="BN32" s="71">
        <v>20</v>
      </c>
      <c r="BO32" s="108" t="s">
        <v>132</v>
      </c>
      <c r="BP32" s="120" t="s">
        <v>181</v>
      </c>
      <c r="BQ32" s="120" t="s">
        <v>136</v>
      </c>
      <c r="BR32" s="15">
        <f t="shared" si="11"/>
        <v>188</v>
      </c>
      <c r="BS32" s="71">
        <v>20</v>
      </c>
      <c r="BT32" s="108" t="s">
        <v>132</v>
      </c>
      <c r="BU32" s="120" t="s">
        <v>181</v>
      </c>
      <c r="BV32" s="120" t="s">
        <v>136</v>
      </c>
      <c r="BW32" s="15">
        <f>BM32-17</f>
        <v>156</v>
      </c>
      <c r="BX32" s="175">
        <v>10</v>
      </c>
      <c r="BY32" s="176" t="s">
        <v>132</v>
      </c>
      <c r="BZ32" s="120" t="s">
        <v>181</v>
      </c>
      <c r="CA32" s="120" t="s">
        <v>136</v>
      </c>
      <c r="CB32" s="15">
        <f t="shared" si="13"/>
        <v>171</v>
      </c>
      <c r="CC32" s="175">
        <v>10</v>
      </c>
      <c r="CD32" s="176" t="s">
        <v>132</v>
      </c>
      <c r="CE32" s="120" t="s">
        <v>181</v>
      </c>
      <c r="CF32" s="120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138</v>
      </c>
      <c r="F33" s="71">
        <v>5</v>
      </c>
      <c r="G33" s="61" t="s">
        <v>132</v>
      </c>
      <c r="H33" s="120" t="s">
        <v>134</v>
      </c>
      <c r="I33" s="120" t="s">
        <v>154</v>
      </c>
      <c r="J33" s="15">
        <f t="shared" si="0"/>
        <v>153</v>
      </c>
      <c r="K33" s="71">
        <v>5</v>
      </c>
      <c r="L33" s="61" t="s">
        <v>132</v>
      </c>
      <c r="M33" s="120" t="s">
        <v>134</v>
      </c>
      <c r="N33" s="120" t="s">
        <v>154</v>
      </c>
      <c r="O33" s="15">
        <f t="shared" ref="O33:O66" si="14">E33-7</f>
        <v>131</v>
      </c>
      <c r="P33" s="71">
        <v>5</v>
      </c>
      <c r="Q33" s="61" t="s">
        <v>132</v>
      </c>
      <c r="R33" s="120" t="s">
        <v>134</v>
      </c>
      <c r="S33" s="120" t="s">
        <v>154</v>
      </c>
      <c r="T33" s="15">
        <f t="shared" si="2"/>
        <v>146</v>
      </c>
      <c r="U33" s="71">
        <v>5</v>
      </c>
      <c r="V33" s="61" t="s">
        <v>132</v>
      </c>
      <c r="W33" s="120" t="s">
        <v>134</v>
      </c>
      <c r="X33" s="120" t="s">
        <v>154</v>
      </c>
      <c r="Y33" s="15">
        <f t="shared" si="3"/>
        <v>153</v>
      </c>
      <c r="Z33" s="71">
        <v>5</v>
      </c>
      <c r="AA33" s="61" t="s">
        <v>132</v>
      </c>
      <c r="AB33" s="120" t="s">
        <v>134</v>
      </c>
      <c r="AC33" s="120" t="s">
        <v>154</v>
      </c>
      <c r="AD33" s="15">
        <f t="shared" si="4"/>
        <v>168</v>
      </c>
      <c r="AE33" s="71">
        <v>5</v>
      </c>
      <c r="AF33" s="61" t="s">
        <v>132</v>
      </c>
      <c r="AG33" s="120" t="s">
        <v>134</v>
      </c>
      <c r="AH33" s="120" t="s">
        <v>154</v>
      </c>
      <c r="AI33" s="15">
        <f t="shared" ref="AI33:AI66" si="15">Y33-7</f>
        <v>146</v>
      </c>
      <c r="AJ33" s="71">
        <v>5</v>
      </c>
      <c r="AK33" s="61" t="s">
        <v>132</v>
      </c>
      <c r="AL33" s="120" t="s">
        <v>134</v>
      </c>
      <c r="AM33" s="120" t="s">
        <v>154</v>
      </c>
      <c r="AN33" s="15">
        <f t="shared" si="6"/>
        <v>161</v>
      </c>
      <c r="AO33" s="71">
        <v>5</v>
      </c>
      <c r="AP33" s="61" t="s">
        <v>132</v>
      </c>
      <c r="AQ33" s="120" t="s">
        <v>134</v>
      </c>
      <c r="AR33" s="120" t="s">
        <v>154</v>
      </c>
      <c r="AS33" s="15">
        <v>138</v>
      </c>
      <c r="AT33" s="71">
        <v>5</v>
      </c>
      <c r="AU33" s="61" t="s">
        <v>132</v>
      </c>
      <c r="AV33" s="120" t="s">
        <v>134</v>
      </c>
      <c r="AW33" s="120" t="s">
        <v>154</v>
      </c>
      <c r="AX33" s="15">
        <f t="shared" si="7"/>
        <v>153</v>
      </c>
      <c r="AY33" s="71">
        <v>5</v>
      </c>
      <c r="AZ33" s="61" t="s">
        <v>132</v>
      </c>
      <c r="BA33" s="120" t="s">
        <v>134</v>
      </c>
      <c r="BB33" s="120" t="s">
        <v>154</v>
      </c>
      <c r="BC33" s="15">
        <f t="shared" ref="BC33:BC66" si="16">AS33-7</f>
        <v>131</v>
      </c>
      <c r="BD33" s="71">
        <v>5</v>
      </c>
      <c r="BE33" s="61" t="s">
        <v>132</v>
      </c>
      <c r="BF33" s="120" t="s">
        <v>134</v>
      </c>
      <c r="BG33" s="120" t="s">
        <v>154</v>
      </c>
      <c r="BH33" s="15">
        <f t="shared" si="9"/>
        <v>146</v>
      </c>
      <c r="BI33" s="71">
        <v>5</v>
      </c>
      <c r="BJ33" s="61" t="s">
        <v>132</v>
      </c>
      <c r="BK33" s="120" t="s">
        <v>134</v>
      </c>
      <c r="BL33" s="120" t="s">
        <v>154</v>
      </c>
      <c r="BM33" s="15">
        <f t="shared" si="10"/>
        <v>153</v>
      </c>
      <c r="BN33" s="71">
        <v>5</v>
      </c>
      <c r="BO33" s="61" t="s">
        <v>132</v>
      </c>
      <c r="BP33" s="120" t="s">
        <v>134</v>
      </c>
      <c r="BQ33" s="120" t="s">
        <v>154</v>
      </c>
      <c r="BR33" s="15">
        <f t="shared" si="11"/>
        <v>168</v>
      </c>
      <c r="BS33" s="71">
        <v>5</v>
      </c>
      <c r="BT33" s="61" t="s">
        <v>132</v>
      </c>
      <c r="BU33" s="120" t="s">
        <v>134</v>
      </c>
      <c r="BV33" s="120" t="s">
        <v>154</v>
      </c>
      <c r="BW33" s="15">
        <f t="shared" ref="BW33:BW66" si="17">BM33-7</f>
        <v>146</v>
      </c>
      <c r="BX33" s="71">
        <v>5</v>
      </c>
      <c r="BY33" s="61" t="s">
        <v>132</v>
      </c>
      <c r="BZ33" s="120" t="s">
        <v>134</v>
      </c>
      <c r="CA33" s="120" t="s">
        <v>154</v>
      </c>
      <c r="CB33" s="15">
        <f t="shared" si="13"/>
        <v>161</v>
      </c>
      <c r="CC33" s="71">
        <v>5</v>
      </c>
      <c r="CD33" s="61" t="s">
        <v>132</v>
      </c>
      <c r="CE33" s="120" t="s">
        <v>134</v>
      </c>
      <c r="CF33" s="120" t="s">
        <v>154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133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0"/>
        <v>148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f t="shared" si="14"/>
        <v>126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2"/>
        <v>141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148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si="4"/>
        <v>163</v>
      </c>
      <c r="AE34" s="175">
        <v>1</v>
      </c>
      <c r="AF34" s="176" t="s">
        <v>132</v>
      </c>
      <c r="AG34" s="120" t="s">
        <v>4</v>
      </c>
      <c r="AH34" s="120" t="s">
        <v>4</v>
      </c>
      <c r="AI34" s="15">
        <f t="shared" si="15"/>
        <v>141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si="6"/>
        <v>156</v>
      </c>
      <c r="AO34" s="175">
        <v>1</v>
      </c>
      <c r="AP34" s="176" t="s">
        <v>132</v>
      </c>
      <c r="AQ34" s="120" t="s">
        <v>4</v>
      </c>
      <c r="AR34" s="120" t="s">
        <v>4</v>
      </c>
      <c r="AS34" s="15">
        <v>133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7"/>
        <v>148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15">
        <f t="shared" si="16"/>
        <v>126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9"/>
        <v>141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148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si="11"/>
        <v>163</v>
      </c>
      <c r="BS34" s="175">
        <v>1</v>
      </c>
      <c r="BT34" s="176" t="s">
        <v>132</v>
      </c>
      <c r="BU34" s="120" t="s">
        <v>4</v>
      </c>
      <c r="BV34" s="120" t="s">
        <v>4</v>
      </c>
      <c r="BW34" s="15">
        <f t="shared" si="17"/>
        <v>141</v>
      </c>
      <c r="BX34" s="175">
        <v>1</v>
      </c>
      <c r="BY34" s="176" t="s">
        <v>132</v>
      </c>
      <c r="BZ34" s="120" t="s">
        <v>4</v>
      </c>
      <c r="CA34" s="120" t="s">
        <v>4</v>
      </c>
      <c r="CB34" s="15">
        <f t="shared" si="13"/>
        <v>156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133</v>
      </c>
      <c r="F35" s="71">
        <v>18</v>
      </c>
      <c r="G35" s="61" t="s">
        <v>132</v>
      </c>
      <c r="H35" s="120" t="s">
        <v>189</v>
      </c>
      <c r="I35" s="120" t="s">
        <v>136</v>
      </c>
      <c r="J35" s="15">
        <f t="shared" si="0"/>
        <v>148</v>
      </c>
      <c r="K35" s="71">
        <v>18</v>
      </c>
      <c r="L35" s="61" t="s">
        <v>132</v>
      </c>
      <c r="M35" s="120" t="s">
        <v>189</v>
      </c>
      <c r="N35" s="120" t="s">
        <v>136</v>
      </c>
      <c r="O35" s="15">
        <f t="shared" si="14"/>
        <v>126</v>
      </c>
      <c r="P35" s="71">
        <v>18</v>
      </c>
      <c r="Q35" s="61" t="s">
        <v>132</v>
      </c>
      <c r="R35" s="120" t="s">
        <v>189</v>
      </c>
      <c r="S35" s="120" t="s">
        <v>136</v>
      </c>
      <c r="T35" s="15">
        <f t="shared" si="2"/>
        <v>141</v>
      </c>
      <c r="U35" s="71">
        <v>18</v>
      </c>
      <c r="V35" s="61" t="s">
        <v>132</v>
      </c>
      <c r="W35" s="120" t="s">
        <v>189</v>
      </c>
      <c r="X35" s="120" t="s">
        <v>136</v>
      </c>
      <c r="Y35" s="15">
        <f t="shared" ref="Y35:Y38" si="18">E35+14</f>
        <v>147</v>
      </c>
      <c r="Z35" s="71">
        <v>18</v>
      </c>
      <c r="AA35" s="61" t="s">
        <v>132</v>
      </c>
      <c r="AB35" s="120" t="s">
        <v>189</v>
      </c>
      <c r="AC35" s="120" t="s">
        <v>136</v>
      </c>
      <c r="AD35" s="15">
        <f t="shared" si="4"/>
        <v>162</v>
      </c>
      <c r="AE35" s="71">
        <v>18</v>
      </c>
      <c r="AF35" s="61" t="s">
        <v>132</v>
      </c>
      <c r="AG35" s="120" t="s">
        <v>189</v>
      </c>
      <c r="AH35" s="120" t="s">
        <v>136</v>
      </c>
      <c r="AI35" s="15">
        <f t="shared" si="15"/>
        <v>140</v>
      </c>
      <c r="AJ35" s="71">
        <v>18</v>
      </c>
      <c r="AK35" s="61" t="s">
        <v>132</v>
      </c>
      <c r="AL35" s="120" t="s">
        <v>189</v>
      </c>
      <c r="AM35" s="120" t="s">
        <v>136</v>
      </c>
      <c r="AN35" s="15">
        <f t="shared" si="6"/>
        <v>155</v>
      </c>
      <c r="AO35" s="71">
        <v>18</v>
      </c>
      <c r="AP35" s="61" t="s">
        <v>132</v>
      </c>
      <c r="AQ35" s="120" t="s">
        <v>189</v>
      </c>
      <c r="AR35" s="120" t="s">
        <v>136</v>
      </c>
      <c r="AS35" s="15">
        <v>133</v>
      </c>
      <c r="AT35" s="71">
        <v>18</v>
      </c>
      <c r="AU35" s="61" t="s">
        <v>132</v>
      </c>
      <c r="AV35" s="120" t="s">
        <v>189</v>
      </c>
      <c r="AW35" s="120" t="s">
        <v>136</v>
      </c>
      <c r="AX35" s="15">
        <f t="shared" si="7"/>
        <v>148</v>
      </c>
      <c r="AY35" s="71">
        <v>18</v>
      </c>
      <c r="AZ35" s="61" t="s">
        <v>132</v>
      </c>
      <c r="BA35" s="120" t="s">
        <v>189</v>
      </c>
      <c r="BB35" s="120" t="s">
        <v>136</v>
      </c>
      <c r="BC35" s="15">
        <f t="shared" si="16"/>
        <v>126</v>
      </c>
      <c r="BD35" s="71">
        <v>18</v>
      </c>
      <c r="BE35" s="61" t="s">
        <v>132</v>
      </c>
      <c r="BF35" s="120" t="s">
        <v>189</v>
      </c>
      <c r="BG35" s="120" t="s">
        <v>136</v>
      </c>
      <c r="BH35" s="15">
        <f t="shared" si="9"/>
        <v>141</v>
      </c>
      <c r="BI35" s="71">
        <v>18</v>
      </c>
      <c r="BJ35" s="61" t="s">
        <v>132</v>
      </c>
      <c r="BK35" s="120" t="s">
        <v>189</v>
      </c>
      <c r="BL35" s="120" t="s">
        <v>136</v>
      </c>
      <c r="BM35" s="15">
        <f t="shared" ref="BM35:BM38" si="19">AS35+14</f>
        <v>147</v>
      </c>
      <c r="BN35" s="71">
        <v>18</v>
      </c>
      <c r="BO35" s="61" t="s">
        <v>132</v>
      </c>
      <c r="BP35" s="120" t="s">
        <v>189</v>
      </c>
      <c r="BQ35" s="120" t="s">
        <v>136</v>
      </c>
      <c r="BR35" s="15">
        <f t="shared" si="11"/>
        <v>162</v>
      </c>
      <c r="BS35" s="71">
        <v>18</v>
      </c>
      <c r="BT35" s="61" t="s">
        <v>132</v>
      </c>
      <c r="BU35" s="120" t="s">
        <v>189</v>
      </c>
      <c r="BV35" s="120" t="s">
        <v>136</v>
      </c>
      <c r="BW35" s="15">
        <f t="shared" si="17"/>
        <v>140</v>
      </c>
      <c r="BX35" s="71">
        <v>18</v>
      </c>
      <c r="BY35" s="61" t="s">
        <v>132</v>
      </c>
      <c r="BZ35" s="120" t="s">
        <v>189</v>
      </c>
      <c r="CA35" s="120" t="s">
        <v>136</v>
      </c>
      <c r="CB35" s="15">
        <f t="shared" si="13"/>
        <v>155</v>
      </c>
      <c r="CC35" s="71">
        <v>18</v>
      </c>
      <c r="CD35" s="61" t="s">
        <v>132</v>
      </c>
      <c r="CE35" s="120" t="s">
        <v>189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115</v>
      </c>
      <c r="F36" s="71">
        <v>8</v>
      </c>
      <c r="G36" s="61" t="s">
        <v>132</v>
      </c>
      <c r="H36" s="120" t="s">
        <v>181</v>
      </c>
      <c r="I36" s="120" t="s">
        <v>141</v>
      </c>
      <c r="J36" s="15">
        <f t="shared" si="0"/>
        <v>130</v>
      </c>
      <c r="K36" s="71">
        <v>8</v>
      </c>
      <c r="L36" s="61" t="s">
        <v>132</v>
      </c>
      <c r="M36" s="120" t="s">
        <v>181</v>
      </c>
      <c r="N36" s="120" t="s">
        <v>141</v>
      </c>
      <c r="O36" s="15">
        <f t="shared" si="14"/>
        <v>108</v>
      </c>
      <c r="P36" s="71">
        <v>8</v>
      </c>
      <c r="Q36" s="61" t="s">
        <v>132</v>
      </c>
      <c r="R36" s="120" t="s">
        <v>181</v>
      </c>
      <c r="S36" s="120" t="s">
        <v>141</v>
      </c>
      <c r="T36" s="15">
        <f t="shared" si="2"/>
        <v>123</v>
      </c>
      <c r="U36" s="71">
        <v>8</v>
      </c>
      <c r="V36" s="61" t="s">
        <v>132</v>
      </c>
      <c r="W36" s="120" t="s">
        <v>181</v>
      </c>
      <c r="X36" s="120" t="s">
        <v>141</v>
      </c>
      <c r="Y36" s="15">
        <f t="shared" si="18"/>
        <v>129</v>
      </c>
      <c r="Z36" s="71">
        <v>8</v>
      </c>
      <c r="AA36" s="61" t="s">
        <v>132</v>
      </c>
      <c r="AB36" s="120" t="s">
        <v>181</v>
      </c>
      <c r="AC36" s="120" t="s">
        <v>141</v>
      </c>
      <c r="AD36" s="15">
        <f t="shared" si="4"/>
        <v>144</v>
      </c>
      <c r="AE36" s="71">
        <v>8</v>
      </c>
      <c r="AF36" s="61" t="s">
        <v>132</v>
      </c>
      <c r="AG36" s="120" t="s">
        <v>181</v>
      </c>
      <c r="AH36" s="120" t="s">
        <v>141</v>
      </c>
      <c r="AI36" s="15">
        <f t="shared" si="15"/>
        <v>122</v>
      </c>
      <c r="AJ36" s="71">
        <v>8</v>
      </c>
      <c r="AK36" s="61" t="s">
        <v>132</v>
      </c>
      <c r="AL36" s="120" t="s">
        <v>181</v>
      </c>
      <c r="AM36" s="120" t="s">
        <v>141</v>
      </c>
      <c r="AN36" s="15">
        <f t="shared" si="6"/>
        <v>137</v>
      </c>
      <c r="AO36" s="71">
        <v>8</v>
      </c>
      <c r="AP36" s="61" t="s">
        <v>132</v>
      </c>
      <c r="AQ36" s="120" t="s">
        <v>181</v>
      </c>
      <c r="AR36" s="120" t="s">
        <v>141</v>
      </c>
      <c r="AS36" s="15">
        <v>115</v>
      </c>
      <c r="AT36" s="71">
        <v>8</v>
      </c>
      <c r="AU36" s="61" t="s">
        <v>132</v>
      </c>
      <c r="AV36" s="120" t="s">
        <v>181</v>
      </c>
      <c r="AW36" s="120" t="s">
        <v>141</v>
      </c>
      <c r="AX36" s="15">
        <f t="shared" si="7"/>
        <v>130</v>
      </c>
      <c r="AY36" s="71">
        <v>8</v>
      </c>
      <c r="AZ36" s="61" t="s">
        <v>132</v>
      </c>
      <c r="BA36" s="120" t="s">
        <v>181</v>
      </c>
      <c r="BB36" s="120" t="s">
        <v>141</v>
      </c>
      <c r="BC36" s="15">
        <f t="shared" si="16"/>
        <v>108</v>
      </c>
      <c r="BD36" s="71">
        <v>8</v>
      </c>
      <c r="BE36" s="61" t="s">
        <v>132</v>
      </c>
      <c r="BF36" s="120" t="s">
        <v>181</v>
      </c>
      <c r="BG36" s="120" t="s">
        <v>141</v>
      </c>
      <c r="BH36" s="15">
        <f t="shared" si="9"/>
        <v>123</v>
      </c>
      <c r="BI36" s="71">
        <v>8</v>
      </c>
      <c r="BJ36" s="61" t="s">
        <v>132</v>
      </c>
      <c r="BK36" s="120" t="s">
        <v>181</v>
      </c>
      <c r="BL36" s="120" t="s">
        <v>141</v>
      </c>
      <c r="BM36" s="15">
        <f t="shared" si="19"/>
        <v>129</v>
      </c>
      <c r="BN36" s="71">
        <v>8</v>
      </c>
      <c r="BO36" s="61" t="s">
        <v>132</v>
      </c>
      <c r="BP36" s="120" t="s">
        <v>181</v>
      </c>
      <c r="BQ36" s="120" t="s">
        <v>141</v>
      </c>
      <c r="BR36" s="15">
        <f t="shared" si="11"/>
        <v>144</v>
      </c>
      <c r="BS36" s="71">
        <v>8</v>
      </c>
      <c r="BT36" s="61" t="s">
        <v>132</v>
      </c>
      <c r="BU36" s="120" t="s">
        <v>181</v>
      </c>
      <c r="BV36" s="120" t="s">
        <v>141</v>
      </c>
      <c r="BW36" s="15">
        <f t="shared" si="17"/>
        <v>122</v>
      </c>
      <c r="BX36" s="71">
        <v>8</v>
      </c>
      <c r="BY36" s="61" t="s">
        <v>132</v>
      </c>
      <c r="BZ36" s="120" t="s">
        <v>181</v>
      </c>
      <c r="CA36" s="120" t="s">
        <v>141</v>
      </c>
      <c r="CB36" s="15">
        <f t="shared" si="13"/>
        <v>137</v>
      </c>
      <c r="CC36" s="71">
        <v>8</v>
      </c>
      <c r="CD36" s="61" t="s">
        <v>132</v>
      </c>
      <c r="CE36" s="120" t="s">
        <v>181</v>
      </c>
      <c r="CF36" s="120" t="s">
        <v>141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107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0"/>
        <v>122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f t="shared" si="14"/>
        <v>100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2"/>
        <v>115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18"/>
        <v>121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4"/>
        <v>136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f t="shared" si="15"/>
        <v>114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6"/>
        <v>129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15">
        <v>107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7"/>
        <v>122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15">
        <f t="shared" si="16"/>
        <v>100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9"/>
        <v>115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19"/>
        <v>121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11"/>
        <v>136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15">
        <f t="shared" si="17"/>
        <v>114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 t="shared" si="13"/>
        <v>129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107</v>
      </c>
      <c r="F38" s="71">
        <v>60</v>
      </c>
      <c r="G38" s="115" t="s">
        <v>130</v>
      </c>
      <c r="H38" s="120" t="s">
        <v>182</v>
      </c>
      <c r="I38" s="120" t="s">
        <v>141</v>
      </c>
      <c r="J38" s="15">
        <f t="shared" si="0"/>
        <v>122</v>
      </c>
      <c r="K38" s="71">
        <v>60</v>
      </c>
      <c r="L38" s="115" t="s">
        <v>130</v>
      </c>
      <c r="M38" s="120" t="s">
        <v>182</v>
      </c>
      <c r="N38" s="120" t="s">
        <v>141</v>
      </c>
      <c r="O38" s="15">
        <f t="shared" si="14"/>
        <v>100</v>
      </c>
      <c r="P38" s="71">
        <v>60</v>
      </c>
      <c r="Q38" s="115" t="s">
        <v>130</v>
      </c>
      <c r="R38" s="120" t="s">
        <v>182</v>
      </c>
      <c r="S38" s="120" t="s">
        <v>141</v>
      </c>
      <c r="T38" s="15">
        <f t="shared" si="2"/>
        <v>115</v>
      </c>
      <c r="U38" s="71">
        <v>60</v>
      </c>
      <c r="V38" s="115" t="s">
        <v>130</v>
      </c>
      <c r="W38" s="120" t="s">
        <v>182</v>
      </c>
      <c r="X38" s="120" t="s">
        <v>141</v>
      </c>
      <c r="Y38" s="15">
        <f t="shared" si="18"/>
        <v>121</v>
      </c>
      <c r="Z38" s="71">
        <v>60</v>
      </c>
      <c r="AA38" s="115" t="s">
        <v>130</v>
      </c>
      <c r="AB38" s="120" t="s">
        <v>182</v>
      </c>
      <c r="AC38" s="120" t="s">
        <v>141</v>
      </c>
      <c r="AD38" s="15">
        <f t="shared" si="4"/>
        <v>136</v>
      </c>
      <c r="AE38" s="71">
        <v>60</v>
      </c>
      <c r="AF38" s="115" t="s">
        <v>130</v>
      </c>
      <c r="AG38" s="120" t="s">
        <v>182</v>
      </c>
      <c r="AH38" s="120" t="s">
        <v>141</v>
      </c>
      <c r="AI38" s="15">
        <f t="shared" si="15"/>
        <v>114</v>
      </c>
      <c r="AJ38" s="71">
        <v>60</v>
      </c>
      <c r="AK38" s="115" t="s">
        <v>130</v>
      </c>
      <c r="AL38" s="120" t="s">
        <v>182</v>
      </c>
      <c r="AM38" s="120" t="s">
        <v>141</v>
      </c>
      <c r="AN38" s="15">
        <f t="shared" si="6"/>
        <v>129</v>
      </c>
      <c r="AO38" s="71">
        <v>60</v>
      </c>
      <c r="AP38" s="115" t="s">
        <v>130</v>
      </c>
      <c r="AQ38" s="120" t="s">
        <v>182</v>
      </c>
      <c r="AR38" s="120" t="s">
        <v>141</v>
      </c>
      <c r="AS38" s="15">
        <v>107</v>
      </c>
      <c r="AT38" s="71">
        <v>60</v>
      </c>
      <c r="AU38" s="115" t="s">
        <v>130</v>
      </c>
      <c r="AV38" s="120" t="s">
        <v>182</v>
      </c>
      <c r="AW38" s="120" t="s">
        <v>141</v>
      </c>
      <c r="AX38" s="15">
        <f t="shared" si="7"/>
        <v>122</v>
      </c>
      <c r="AY38" s="71">
        <v>60</v>
      </c>
      <c r="AZ38" s="115" t="s">
        <v>130</v>
      </c>
      <c r="BA38" s="120" t="s">
        <v>182</v>
      </c>
      <c r="BB38" s="120" t="s">
        <v>141</v>
      </c>
      <c r="BC38" s="15">
        <f t="shared" si="16"/>
        <v>100</v>
      </c>
      <c r="BD38" s="71">
        <v>60</v>
      </c>
      <c r="BE38" s="115" t="s">
        <v>130</v>
      </c>
      <c r="BF38" s="120" t="s">
        <v>182</v>
      </c>
      <c r="BG38" s="120" t="s">
        <v>141</v>
      </c>
      <c r="BH38" s="15">
        <f t="shared" si="9"/>
        <v>115</v>
      </c>
      <c r="BI38" s="71">
        <v>60</v>
      </c>
      <c r="BJ38" s="115" t="s">
        <v>130</v>
      </c>
      <c r="BK38" s="120" t="s">
        <v>182</v>
      </c>
      <c r="BL38" s="120" t="s">
        <v>141</v>
      </c>
      <c r="BM38" s="15">
        <f t="shared" si="19"/>
        <v>121</v>
      </c>
      <c r="BN38" s="71">
        <v>60</v>
      </c>
      <c r="BO38" s="115" t="s">
        <v>130</v>
      </c>
      <c r="BP38" s="120" t="s">
        <v>182</v>
      </c>
      <c r="BQ38" s="120" t="s">
        <v>141</v>
      </c>
      <c r="BR38" s="15">
        <f t="shared" si="11"/>
        <v>136</v>
      </c>
      <c r="BS38" s="71">
        <v>60</v>
      </c>
      <c r="BT38" s="115" t="s">
        <v>130</v>
      </c>
      <c r="BU38" s="120" t="s">
        <v>182</v>
      </c>
      <c r="BV38" s="120" t="s">
        <v>141</v>
      </c>
      <c r="BW38" s="15">
        <f t="shared" si="17"/>
        <v>114</v>
      </c>
      <c r="BX38" s="71">
        <v>60</v>
      </c>
      <c r="BY38" s="115" t="s">
        <v>130</v>
      </c>
      <c r="BZ38" s="120" t="s">
        <v>182</v>
      </c>
      <c r="CA38" s="120" t="s">
        <v>141</v>
      </c>
      <c r="CB38" s="15">
        <f t="shared" si="13"/>
        <v>129</v>
      </c>
      <c r="CC38" s="71">
        <v>60</v>
      </c>
      <c r="CD38" s="115" t="s">
        <v>130</v>
      </c>
      <c r="CE38" s="120" t="s">
        <v>182</v>
      </c>
      <c r="CF38" s="120" t="s">
        <v>141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106</v>
      </c>
      <c r="F39" s="71">
        <v>10</v>
      </c>
      <c r="G39" s="61" t="s">
        <v>130</v>
      </c>
      <c r="H39" s="120" t="s">
        <v>205</v>
      </c>
      <c r="I39" s="120" t="s">
        <v>135</v>
      </c>
      <c r="J39" s="15">
        <f t="shared" si="0"/>
        <v>121</v>
      </c>
      <c r="K39" s="71">
        <v>10</v>
      </c>
      <c r="L39" s="61" t="s">
        <v>130</v>
      </c>
      <c r="M39" s="120" t="s">
        <v>205</v>
      </c>
      <c r="N39" s="120" t="s">
        <v>135</v>
      </c>
      <c r="O39" s="15">
        <f t="shared" si="14"/>
        <v>99</v>
      </c>
      <c r="P39" s="71">
        <v>10</v>
      </c>
      <c r="Q39" s="61" t="s">
        <v>130</v>
      </c>
      <c r="R39" s="120" t="s">
        <v>205</v>
      </c>
      <c r="S39" s="120" t="s">
        <v>135</v>
      </c>
      <c r="T39" s="15">
        <f t="shared" si="2"/>
        <v>114</v>
      </c>
      <c r="U39" s="71">
        <v>10</v>
      </c>
      <c r="V39" s="61" t="s">
        <v>130</v>
      </c>
      <c r="W39" s="120" t="s">
        <v>205</v>
      </c>
      <c r="X39" s="120" t="s">
        <v>135</v>
      </c>
      <c r="Y39" s="15">
        <f>E39+14</f>
        <v>120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4"/>
        <v>135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15"/>
        <v>113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6"/>
        <v>128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106</v>
      </c>
      <c r="AT39" s="71">
        <v>10</v>
      </c>
      <c r="AU39" s="61" t="s">
        <v>130</v>
      </c>
      <c r="AV39" s="120" t="s">
        <v>205</v>
      </c>
      <c r="AW39" s="120" t="s">
        <v>135</v>
      </c>
      <c r="AX39" s="15">
        <f t="shared" si="7"/>
        <v>121</v>
      </c>
      <c r="AY39" s="71">
        <v>10</v>
      </c>
      <c r="AZ39" s="61" t="s">
        <v>130</v>
      </c>
      <c r="BA39" s="120" t="s">
        <v>205</v>
      </c>
      <c r="BB39" s="120" t="s">
        <v>135</v>
      </c>
      <c r="BC39" s="15">
        <f t="shared" si="16"/>
        <v>99</v>
      </c>
      <c r="BD39" s="71">
        <v>10</v>
      </c>
      <c r="BE39" s="61" t="s">
        <v>130</v>
      </c>
      <c r="BF39" s="120" t="s">
        <v>205</v>
      </c>
      <c r="BG39" s="120" t="s">
        <v>135</v>
      </c>
      <c r="BH39" s="15">
        <f t="shared" si="9"/>
        <v>114</v>
      </c>
      <c r="BI39" s="71">
        <v>10</v>
      </c>
      <c r="BJ39" s="61" t="s">
        <v>130</v>
      </c>
      <c r="BK39" s="120" t="s">
        <v>205</v>
      </c>
      <c r="BL39" s="120" t="s">
        <v>135</v>
      </c>
      <c r="BM39" s="15">
        <f>AS39+14</f>
        <v>120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11"/>
        <v>135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si="17"/>
        <v>113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si="13"/>
        <v>128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106</v>
      </c>
      <c r="F40" s="118">
        <v>40</v>
      </c>
      <c r="G40" s="110" t="s">
        <v>130</v>
      </c>
      <c r="H40" s="123" t="s">
        <v>205</v>
      </c>
      <c r="I40" s="123" t="s">
        <v>4</v>
      </c>
      <c r="J40" s="117">
        <f t="shared" si="0"/>
        <v>121</v>
      </c>
      <c r="K40" s="118">
        <v>40</v>
      </c>
      <c r="L40" s="110" t="s">
        <v>130</v>
      </c>
      <c r="M40" s="123" t="s">
        <v>205</v>
      </c>
      <c r="N40" s="123" t="s">
        <v>4</v>
      </c>
      <c r="O40" s="117">
        <f t="shared" si="14"/>
        <v>99</v>
      </c>
      <c r="P40" s="118">
        <v>40</v>
      </c>
      <c r="Q40" s="110" t="s">
        <v>130</v>
      </c>
      <c r="R40" s="123" t="s">
        <v>205</v>
      </c>
      <c r="S40" s="123" t="s">
        <v>4</v>
      </c>
      <c r="T40" s="117">
        <f t="shared" si="2"/>
        <v>114</v>
      </c>
      <c r="U40" s="118">
        <v>40</v>
      </c>
      <c r="V40" s="110" t="s">
        <v>130</v>
      </c>
      <c r="W40" s="123" t="s">
        <v>205</v>
      </c>
      <c r="X40" s="123" t="s">
        <v>4</v>
      </c>
      <c r="Y40" s="117">
        <f>E40+14</f>
        <v>120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4"/>
        <v>135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15"/>
        <v>113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6"/>
        <v>128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106</v>
      </c>
      <c r="AT40" s="118">
        <v>40</v>
      </c>
      <c r="AU40" s="110" t="s">
        <v>130</v>
      </c>
      <c r="AV40" s="123" t="s">
        <v>205</v>
      </c>
      <c r="AW40" s="123" t="s">
        <v>4</v>
      </c>
      <c r="AX40" s="117">
        <f t="shared" si="7"/>
        <v>121</v>
      </c>
      <c r="AY40" s="118">
        <v>40</v>
      </c>
      <c r="AZ40" s="110" t="s">
        <v>130</v>
      </c>
      <c r="BA40" s="123" t="s">
        <v>205</v>
      </c>
      <c r="BB40" s="123" t="s">
        <v>4</v>
      </c>
      <c r="BC40" s="117">
        <f t="shared" si="16"/>
        <v>99</v>
      </c>
      <c r="BD40" s="118">
        <v>40</v>
      </c>
      <c r="BE40" s="110" t="s">
        <v>130</v>
      </c>
      <c r="BF40" s="123" t="s">
        <v>205</v>
      </c>
      <c r="BG40" s="123" t="s">
        <v>4</v>
      </c>
      <c r="BH40" s="117">
        <f t="shared" si="9"/>
        <v>114</v>
      </c>
      <c r="BI40" s="118">
        <v>40</v>
      </c>
      <c r="BJ40" s="110" t="s">
        <v>130</v>
      </c>
      <c r="BK40" s="123" t="s">
        <v>205</v>
      </c>
      <c r="BL40" s="123" t="s">
        <v>4</v>
      </c>
      <c r="BM40" s="117">
        <f>AS40+14</f>
        <v>120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11"/>
        <v>135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17"/>
        <v>113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13"/>
        <v>128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105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0"/>
        <v>120</v>
      </c>
      <c r="K41" s="69" t="s">
        <v>4</v>
      </c>
      <c r="L41" s="59" t="s">
        <v>131</v>
      </c>
      <c r="M41" s="119" t="s">
        <v>4</v>
      </c>
      <c r="N41" s="119" t="s">
        <v>4</v>
      </c>
      <c r="O41" s="9">
        <f t="shared" si="14"/>
        <v>98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2"/>
        <v>113</v>
      </c>
      <c r="U41" s="69" t="s">
        <v>4</v>
      </c>
      <c r="V41" s="59" t="s">
        <v>131</v>
      </c>
      <c r="W41" s="119" t="s">
        <v>4</v>
      </c>
      <c r="X41" s="119" t="s">
        <v>4</v>
      </c>
      <c r="Y41" s="9">
        <f t="shared" ref="Y41:Y42" si="20">E41+15</f>
        <v>120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4"/>
        <v>135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9">
        <f t="shared" si="15"/>
        <v>113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6"/>
        <v>128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105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7"/>
        <v>120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9">
        <f t="shared" si="16"/>
        <v>98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9"/>
        <v>113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9">
        <f t="shared" ref="BM41:BM42" si="21">AS41+15</f>
        <v>120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11"/>
        <v>135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9">
        <f t="shared" si="17"/>
        <v>113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13"/>
        <v>128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15">
        <v>105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0"/>
        <v>120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f t="shared" si="14"/>
        <v>98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2"/>
        <v>113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20"/>
        <v>120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4"/>
        <v>135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15"/>
        <v>113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6"/>
        <v>128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105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7"/>
        <v>120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f t="shared" si="16"/>
        <v>98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9"/>
        <v>113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21"/>
        <v>120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11"/>
        <v>135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17"/>
        <v>113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13"/>
        <v>128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105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0"/>
        <v>120</v>
      </c>
      <c r="K43" s="71" t="s">
        <v>4</v>
      </c>
      <c r="L43" s="61" t="s">
        <v>132</v>
      </c>
      <c r="M43" s="121" t="s">
        <v>4</v>
      </c>
      <c r="N43" s="121" t="s">
        <v>4</v>
      </c>
      <c r="O43" s="15">
        <f t="shared" si="14"/>
        <v>98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2"/>
        <v>113</v>
      </c>
      <c r="U43" s="71" t="s">
        <v>4</v>
      </c>
      <c r="V43" s="61" t="s">
        <v>132</v>
      </c>
      <c r="W43" s="121" t="s">
        <v>4</v>
      </c>
      <c r="X43" s="121" t="s">
        <v>4</v>
      </c>
      <c r="Y43" s="15">
        <f>E43+15</f>
        <v>120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4"/>
        <v>135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15"/>
        <v>113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6"/>
        <v>128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105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7"/>
        <v>120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15">
        <f t="shared" si="16"/>
        <v>98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9"/>
        <v>113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15">
        <f>AS43+15</f>
        <v>120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11"/>
        <v>135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17"/>
        <v>113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13"/>
        <v>128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105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0"/>
        <v>120</v>
      </c>
      <c r="K44" s="118" t="s">
        <v>4</v>
      </c>
      <c r="L44" s="110" t="s">
        <v>130</v>
      </c>
      <c r="M44" s="123" t="s">
        <v>4</v>
      </c>
      <c r="N44" s="123" t="s">
        <v>4</v>
      </c>
      <c r="O44" s="117">
        <f t="shared" si="14"/>
        <v>98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2"/>
        <v>113</v>
      </c>
      <c r="U44" s="118" t="s">
        <v>4</v>
      </c>
      <c r="V44" s="110" t="s">
        <v>130</v>
      </c>
      <c r="W44" s="123" t="s">
        <v>4</v>
      </c>
      <c r="X44" s="123" t="s">
        <v>4</v>
      </c>
      <c r="Y44" s="117">
        <f>E44+10</f>
        <v>115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4"/>
        <v>130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15"/>
        <v>108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6"/>
        <v>123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105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7"/>
        <v>120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117">
        <f t="shared" si="16"/>
        <v>98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9"/>
        <v>113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117">
        <f>AS44+10</f>
        <v>115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11"/>
        <v>130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17"/>
        <v>108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13"/>
        <v>123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105</v>
      </c>
      <c r="F45" s="73">
        <v>3.2</v>
      </c>
      <c r="G45" s="109" t="s">
        <v>131</v>
      </c>
      <c r="H45" s="124" t="s">
        <v>134</v>
      </c>
      <c r="I45" s="124" t="s">
        <v>4</v>
      </c>
      <c r="J45" s="20">
        <f t="shared" si="0"/>
        <v>120</v>
      </c>
      <c r="K45" s="173">
        <v>3.6</v>
      </c>
      <c r="L45" s="179" t="s">
        <v>131</v>
      </c>
      <c r="M45" s="124" t="s">
        <v>134</v>
      </c>
      <c r="N45" s="124" t="s">
        <v>4</v>
      </c>
      <c r="O45" s="20">
        <f t="shared" si="14"/>
        <v>98</v>
      </c>
      <c r="P45" s="225">
        <v>3</v>
      </c>
      <c r="Q45" s="179" t="s">
        <v>131</v>
      </c>
      <c r="R45" s="124" t="s">
        <v>134</v>
      </c>
      <c r="S45" s="124" t="s">
        <v>4</v>
      </c>
      <c r="T45" s="20">
        <f t="shared" si="2"/>
        <v>113</v>
      </c>
      <c r="U45" s="225">
        <v>3.4</v>
      </c>
      <c r="V45" s="179" t="s">
        <v>131</v>
      </c>
      <c r="W45" s="124" t="s">
        <v>134</v>
      </c>
      <c r="X45" s="124" t="s">
        <v>4</v>
      </c>
      <c r="Y45" s="20">
        <f t="shared" ref="Y45:Y49" si="22">E45+9</f>
        <v>114</v>
      </c>
      <c r="Z45" s="73">
        <v>3.2</v>
      </c>
      <c r="AA45" s="109" t="s">
        <v>131</v>
      </c>
      <c r="AB45" s="124" t="s">
        <v>134</v>
      </c>
      <c r="AC45" s="124" t="s">
        <v>4</v>
      </c>
      <c r="AD45" s="20">
        <f t="shared" si="4"/>
        <v>129</v>
      </c>
      <c r="AE45" s="173">
        <v>3.6</v>
      </c>
      <c r="AF45" s="179" t="s">
        <v>131</v>
      </c>
      <c r="AG45" s="124" t="s">
        <v>134</v>
      </c>
      <c r="AH45" s="124" t="s">
        <v>4</v>
      </c>
      <c r="AI45" s="20">
        <f t="shared" si="15"/>
        <v>107</v>
      </c>
      <c r="AJ45" s="225">
        <v>3</v>
      </c>
      <c r="AK45" s="179" t="s">
        <v>131</v>
      </c>
      <c r="AL45" s="124" t="s">
        <v>134</v>
      </c>
      <c r="AM45" s="124" t="s">
        <v>4</v>
      </c>
      <c r="AN45" s="20">
        <f t="shared" si="6"/>
        <v>122</v>
      </c>
      <c r="AO45" s="225">
        <v>3.4</v>
      </c>
      <c r="AP45" s="179" t="s">
        <v>131</v>
      </c>
      <c r="AQ45" s="124" t="s">
        <v>134</v>
      </c>
      <c r="AR45" s="124" t="s">
        <v>4</v>
      </c>
      <c r="AS45" s="20">
        <v>105</v>
      </c>
      <c r="AT45" s="73">
        <v>3.2</v>
      </c>
      <c r="AU45" s="109" t="s">
        <v>131</v>
      </c>
      <c r="AV45" s="124" t="s">
        <v>134</v>
      </c>
      <c r="AW45" s="124" t="s">
        <v>4</v>
      </c>
      <c r="AX45" s="20">
        <f t="shared" si="7"/>
        <v>120</v>
      </c>
      <c r="AY45" s="173">
        <v>3.6</v>
      </c>
      <c r="AZ45" s="179" t="s">
        <v>131</v>
      </c>
      <c r="BA45" s="124" t="s">
        <v>134</v>
      </c>
      <c r="BB45" s="124" t="s">
        <v>4</v>
      </c>
      <c r="BC45" s="20">
        <f t="shared" si="16"/>
        <v>98</v>
      </c>
      <c r="BD45" s="225">
        <v>3</v>
      </c>
      <c r="BE45" s="179" t="s">
        <v>131</v>
      </c>
      <c r="BF45" s="124" t="s">
        <v>134</v>
      </c>
      <c r="BG45" s="124" t="s">
        <v>4</v>
      </c>
      <c r="BH45" s="20">
        <f t="shared" si="9"/>
        <v>113</v>
      </c>
      <c r="BI45" s="225">
        <v>3.4</v>
      </c>
      <c r="BJ45" s="179" t="s">
        <v>131</v>
      </c>
      <c r="BK45" s="124" t="s">
        <v>134</v>
      </c>
      <c r="BL45" s="124" t="s">
        <v>4</v>
      </c>
      <c r="BM45" s="20">
        <f t="shared" ref="BM45:BM49" si="23">AS45+9</f>
        <v>114</v>
      </c>
      <c r="BN45" s="73">
        <v>3.2</v>
      </c>
      <c r="BO45" s="109" t="s">
        <v>131</v>
      </c>
      <c r="BP45" s="124" t="s">
        <v>134</v>
      </c>
      <c r="BQ45" s="124" t="s">
        <v>4</v>
      </c>
      <c r="BR45" s="20">
        <f t="shared" si="11"/>
        <v>129</v>
      </c>
      <c r="BS45" s="173">
        <v>3.6</v>
      </c>
      <c r="BT45" s="179" t="s">
        <v>131</v>
      </c>
      <c r="BU45" s="124" t="s">
        <v>134</v>
      </c>
      <c r="BV45" s="124" t="s">
        <v>4</v>
      </c>
      <c r="BW45" s="20">
        <f t="shared" si="17"/>
        <v>107</v>
      </c>
      <c r="BX45" s="225">
        <v>3</v>
      </c>
      <c r="BY45" s="179" t="s">
        <v>131</v>
      </c>
      <c r="BZ45" s="124" t="s">
        <v>134</v>
      </c>
      <c r="CA45" s="124" t="s">
        <v>4</v>
      </c>
      <c r="CB45" s="20">
        <f t="shared" si="13"/>
        <v>122</v>
      </c>
      <c r="CC45" s="225">
        <v>3.4</v>
      </c>
      <c r="CD45" s="179" t="s">
        <v>131</v>
      </c>
      <c r="CE45" s="124" t="s">
        <v>134</v>
      </c>
      <c r="CF45" s="124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104</v>
      </c>
      <c r="F46" s="70" t="s">
        <v>4</v>
      </c>
      <c r="G46" s="61" t="s">
        <v>130</v>
      </c>
      <c r="H46" s="125" t="s">
        <v>4</v>
      </c>
      <c r="I46" s="125" t="s">
        <v>4</v>
      </c>
      <c r="J46" s="22">
        <f t="shared" si="0"/>
        <v>119</v>
      </c>
      <c r="K46" s="70" t="s">
        <v>4</v>
      </c>
      <c r="L46" s="61" t="s">
        <v>130</v>
      </c>
      <c r="M46" s="125" t="s">
        <v>4</v>
      </c>
      <c r="N46" s="125" t="s">
        <v>4</v>
      </c>
      <c r="O46" s="22">
        <f t="shared" si="14"/>
        <v>97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f t="shared" si="2"/>
        <v>112</v>
      </c>
      <c r="U46" s="70" t="s">
        <v>4</v>
      </c>
      <c r="V46" s="61" t="s">
        <v>130</v>
      </c>
      <c r="W46" s="125" t="s">
        <v>4</v>
      </c>
      <c r="X46" s="125" t="s">
        <v>4</v>
      </c>
      <c r="Y46" s="22">
        <f t="shared" si="22"/>
        <v>113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22">
        <f t="shared" si="4"/>
        <v>128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22">
        <f t="shared" si="15"/>
        <v>106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f t="shared" si="6"/>
        <v>121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2">
        <v>104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22">
        <f t="shared" si="7"/>
        <v>119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22">
        <f t="shared" si="16"/>
        <v>97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f t="shared" si="9"/>
        <v>112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2">
        <f t="shared" si="23"/>
        <v>113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22">
        <f t="shared" si="11"/>
        <v>128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22">
        <f t="shared" si="17"/>
        <v>106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f t="shared" si="13"/>
        <v>121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104</v>
      </c>
      <c r="F47" s="74" t="s">
        <v>4</v>
      </c>
      <c r="G47" s="147" t="s">
        <v>130</v>
      </c>
      <c r="H47" s="126" t="s">
        <v>4</v>
      </c>
      <c r="I47" s="126" t="s">
        <v>4</v>
      </c>
      <c r="J47" s="22">
        <f t="shared" si="0"/>
        <v>119</v>
      </c>
      <c r="K47" s="74" t="s">
        <v>4</v>
      </c>
      <c r="L47" s="147" t="s">
        <v>130</v>
      </c>
      <c r="M47" s="126" t="s">
        <v>4</v>
      </c>
      <c r="N47" s="126" t="s">
        <v>4</v>
      </c>
      <c r="O47" s="22">
        <f t="shared" si="14"/>
        <v>97</v>
      </c>
      <c r="P47" s="74" t="s">
        <v>4</v>
      </c>
      <c r="Q47" s="147" t="s">
        <v>130</v>
      </c>
      <c r="R47" s="126" t="s">
        <v>4</v>
      </c>
      <c r="S47" s="126" t="s">
        <v>4</v>
      </c>
      <c r="T47" s="22">
        <f t="shared" si="2"/>
        <v>112</v>
      </c>
      <c r="U47" s="74" t="s">
        <v>4</v>
      </c>
      <c r="V47" s="147" t="s">
        <v>130</v>
      </c>
      <c r="W47" s="126" t="s">
        <v>4</v>
      </c>
      <c r="X47" s="126" t="s">
        <v>4</v>
      </c>
      <c r="Y47" s="22">
        <f t="shared" si="22"/>
        <v>113</v>
      </c>
      <c r="Z47" s="74" t="s">
        <v>4</v>
      </c>
      <c r="AA47" s="147" t="s">
        <v>130</v>
      </c>
      <c r="AB47" s="126" t="s">
        <v>4</v>
      </c>
      <c r="AC47" s="126" t="s">
        <v>4</v>
      </c>
      <c r="AD47" s="22">
        <f t="shared" si="4"/>
        <v>128</v>
      </c>
      <c r="AE47" s="74" t="s">
        <v>4</v>
      </c>
      <c r="AF47" s="147" t="s">
        <v>130</v>
      </c>
      <c r="AG47" s="126" t="s">
        <v>4</v>
      </c>
      <c r="AH47" s="126" t="s">
        <v>4</v>
      </c>
      <c r="AI47" s="22">
        <f t="shared" si="15"/>
        <v>106</v>
      </c>
      <c r="AJ47" s="74" t="s">
        <v>4</v>
      </c>
      <c r="AK47" s="147" t="s">
        <v>130</v>
      </c>
      <c r="AL47" s="126" t="s">
        <v>4</v>
      </c>
      <c r="AM47" s="126" t="s">
        <v>4</v>
      </c>
      <c r="AN47" s="22">
        <f t="shared" si="6"/>
        <v>121</v>
      </c>
      <c r="AO47" s="74" t="s">
        <v>4</v>
      </c>
      <c r="AP47" s="147" t="s">
        <v>130</v>
      </c>
      <c r="AQ47" s="126" t="s">
        <v>4</v>
      </c>
      <c r="AR47" s="126" t="s">
        <v>4</v>
      </c>
      <c r="AS47" s="22">
        <v>104</v>
      </c>
      <c r="AT47" s="74" t="s">
        <v>4</v>
      </c>
      <c r="AU47" s="147" t="s">
        <v>130</v>
      </c>
      <c r="AV47" s="126" t="s">
        <v>4</v>
      </c>
      <c r="AW47" s="126" t="s">
        <v>4</v>
      </c>
      <c r="AX47" s="22">
        <f t="shared" si="7"/>
        <v>119</v>
      </c>
      <c r="AY47" s="74" t="s">
        <v>4</v>
      </c>
      <c r="AZ47" s="147" t="s">
        <v>130</v>
      </c>
      <c r="BA47" s="126" t="s">
        <v>4</v>
      </c>
      <c r="BB47" s="126" t="s">
        <v>4</v>
      </c>
      <c r="BC47" s="22">
        <f t="shared" si="16"/>
        <v>97</v>
      </c>
      <c r="BD47" s="74" t="s">
        <v>4</v>
      </c>
      <c r="BE47" s="147" t="s">
        <v>130</v>
      </c>
      <c r="BF47" s="126" t="s">
        <v>4</v>
      </c>
      <c r="BG47" s="126" t="s">
        <v>4</v>
      </c>
      <c r="BH47" s="22">
        <f t="shared" si="9"/>
        <v>112</v>
      </c>
      <c r="BI47" s="74" t="s">
        <v>4</v>
      </c>
      <c r="BJ47" s="147" t="s">
        <v>130</v>
      </c>
      <c r="BK47" s="126" t="s">
        <v>4</v>
      </c>
      <c r="BL47" s="126" t="s">
        <v>4</v>
      </c>
      <c r="BM47" s="22">
        <f t="shared" si="23"/>
        <v>113</v>
      </c>
      <c r="BN47" s="74" t="s">
        <v>4</v>
      </c>
      <c r="BO47" s="147" t="s">
        <v>130</v>
      </c>
      <c r="BP47" s="126" t="s">
        <v>4</v>
      </c>
      <c r="BQ47" s="126" t="s">
        <v>4</v>
      </c>
      <c r="BR47" s="22">
        <f t="shared" si="11"/>
        <v>128</v>
      </c>
      <c r="BS47" s="74" t="s">
        <v>4</v>
      </c>
      <c r="BT47" s="147" t="s">
        <v>130</v>
      </c>
      <c r="BU47" s="126" t="s">
        <v>4</v>
      </c>
      <c r="BV47" s="126" t="s">
        <v>4</v>
      </c>
      <c r="BW47" s="22">
        <f t="shared" si="17"/>
        <v>106</v>
      </c>
      <c r="BX47" s="74" t="s">
        <v>4</v>
      </c>
      <c r="BY47" s="147" t="s">
        <v>130</v>
      </c>
      <c r="BZ47" s="126" t="s">
        <v>4</v>
      </c>
      <c r="CA47" s="126" t="s">
        <v>4</v>
      </c>
      <c r="CB47" s="22">
        <f t="shared" si="13"/>
        <v>121</v>
      </c>
      <c r="CC47" s="74" t="s">
        <v>4</v>
      </c>
      <c r="CD47" s="147" t="s">
        <v>130</v>
      </c>
      <c r="CE47" s="126" t="s">
        <v>4</v>
      </c>
      <c r="CF47" s="126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104</v>
      </c>
      <c r="F48" s="74">
        <v>6</v>
      </c>
      <c r="G48" s="63" t="s">
        <v>132</v>
      </c>
      <c r="H48" s="127" t="s">
        <v>190</v>
      </c>
      <c r="I48" s="127" t="s">
        <v>140</v>
      </c>
      <c r="J48" s="22">
        <f t="shared" si="0"/>
        <v>119</v>
      </c>
      <c r="K48" s="74">
        <v>6</v>
      </c>
      <c r="L48" s="63" t="s">
        <v>132</v>
      </c>
      <c r="M48" s="127" t="s">
        <v>190</v>
      </c>
      <c r="N48" s="127" t="s">
        <v>140</v>
      </c>
      <c r="O48" s="22">
        <f t="shared" si="14"/>
        <v>97</v>
      </c>
      <c r="P48" s="74">
        <v>6</v>
      </c>
      <c r="Q48" s="63" t="s">
        <v>132</v>
      </c>
      <c r="R48" s="127" t="s">
        <v>190</v>
      </c>
      <c r="S48" s="127" t="s">
        <v>140</v>
      </c>
      <c r="T48" s="22">
        <f t="shared" si="2"/>
        <v>112</v>
      </c>
      <c r="U48" s="74">
        <v>6</v>
      </c>
      <c r="V48" s="63" t="s">
        <v>132</v>
      </c>
      <c r="W48" s="127" t="s">
        <v>190</v>
      </c>
      <c r="X48" s="127" t="s">
        <v>140</v>
      </c>
      <c r="Y48" s="22">
        <f t="shared" si="22"/>
        <v>113</v>
      </c>
      <c r="Z48" s="74">
        <v>6</v>
      </c>
      <c r="AA48" s="63" t="s">
        <v>132</v>
      </c>
      <c r="AB48" s="127" t="s">
        <v>190</v>
      </c>
      <c r="AC48" s="127" t="s">
        <v>140</v>
      </c>
      <c r="AD48" s="22">
        <f t="shared" si="4"/>
        <v>128</v>
      </c>
      <c r="AE48" s="74">
        <v>6</v>
      </c>
      <c r="AF48" s="63" t="s">
        <v>132</v>
      </c>
      <c r="AG48" s="127" t="s">
        <v>190</v>
      </c>
      <c r="AH48" s="127" t="s">
        <v>140</v>
      </c>
      <c r="AI48" s="22">
        <f t="shared" si="15"/>
        <v>106</v>
      </c>
      <c r="AJ48" s="74">
        <v>6</v>
      </c>
      <c r="AK48" s="63" t="s">
        <v>132</v>
      </c>
      <c r="AL48" s="127" t="s">
        <v>190</v>
      </c>
      <c r="AM48" s="127" t="s">
        <v>140</v>
      </c>
      <c r="AN48" s="22">
        <f t="shared" si="6"/>
        <v>121</v>
      </c>
      <c r="AO48" s="74">
        <v>6</v>
      </c>
      <c r="AP48" s="63" t="s">
        <v>132</v>
      </c>
      <c r="AQ48" s="127" t="s">
        <v>190</v>
      </c>
      <c r="AR48" s="127" t="s">
        <v>140</v>
      </c>
      <c r="AS48" s="22">
        <v>104</v>
      </c>
      <c r="AT48" s="74">
        <v>6</v>
      </c>
      <c r="AU48" s="63" t="s">
        <v>132</v>
      </c>
      <c r="AV48" s="127" t="s">
        <v>190</v>
      </c>
      <c r="AW48" s="127" t="s">
        <v>140</v>
      </c>
      <c r="AX48" s="22">
        <f t="shared" si="7"/>
        <v>119</v>
      </c>
      <c r="AY48" s="74">
        <v>6</v>
      </c>
      <c r="AZ48" s="63" t="s">
        <v>132</v>
      </c>
      <c r="BA48" s="127" t="s">
        <v>190</v>
      </c>
      <c r="BB48" s="127" t="s">
        <v>140</v>
      </c>
      <c r="BC48" s="22">
        <f t="shared" si="16"/>
        <v>97</v>
      </c>
      <c r="BD48" s="74">
        <v>6</v>
      </c>
      <c r="BE48" s="63" t="s">
        <v>132</v>
      </c>
      <c r="BF48" s="127" t="s">
        <v>190</v>
      </c>
      <c r="BG48" s="127" t="s">
        <v>140</v>
      </c>
      <c r="BH48" s="22">
        <f t="shared" si="9"/>
        <v>112</v>
      </c>
      <c r="BI48" s="74">
        <v>6</v>
      </c>
      <c r="BJ48" s="63" t="s">
        <v>132</v>
      </c>
      <c r="BK48" s="127" t="s">
        <v>190</v>
      </c>
      <c r="BL48" s="127" t="s">
        <v>140</v>
      </c>
      <c r="BM48" s="22">
        <f t="shared" si="23"/>
        <v>113</v>
      </c>
      <c r="BN48" s="74">
        <v>6</v>
      </c>
      <c r="BO48" s="63" t="s">
        <v>132</v>
      </c>
      <c r="BP48" s="127" t="s">
        <v>190</v>
      </c>
      <c r="BQ48" s="127" t="s">
        <v>140</v>
      </c>
      <c r="BR48" s="22">
        <f t="shared" si="11"/>
        <v>128</v>
      </c>
      <c r="BS48" s="74">
        <v>6</v>
      </c>
      <c r="BT48" s="63" t="s">
        <v>132</v>
      </c>
      <c r="BU48" s="127" t="s">
        <v>190</v>
      </c>
      <c r="BV48" s="127" t="s">
        <v>140</v>
      </c>
      <c r="BW48" s="22">
        <f t="shared" si="17"/>
        <v>106</v>
      </c>
      <c r="BX48" s="74">
        <v>6</v>
      </c>
      <c r="BY48" s="63" t="s">
        <v>132</v>
      </c>
      <c r="BZ48" s="127" t="s">
        <v>190</v>
      </c>
      <c r="CA48" s="127" t="s">
        <v>140</v>
      </c>
      <c r="CB48" s="22">
        <f t="shared" si="13"/>
        <v>121</v>
      </c>
      <c r="CC48" s="74">
        <v>6</v>
      </c>
      <c r="CD48" s="63" t="s">
        <v>132</v>
      </c>
      <c r="CE48" s="127" t="s">
        <v>190</v>
      </c>
      <c r="CF48" s="127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98</v>
      </c>
      <c r="F49" s="74" t="s">
        <v>4</v>
      </c>
      <c r="G49" s="147" t="s">
        <v>130</v>
      </c>
      <c r="H49" s="127" t="s">
        <v>4</v>
      </c>
      <c r="I49" s="127" t="s">
        <v>4</v>
      </c>
      <c r="J49" s="22">
        <f t="shared" si="0"/>
        <v>113</v>
      </c>
      <c r="K49" s="74" t="s">
        <v>4</v>
      </c>
      <c r="L49" s="147" t="s">
        <v>130</v>
      </c>
      <c r="M49" s="127" t="s">
        <v>4</v>
      </c>
      <c r="N49" s="127" t="s">
        <v>4</v>
      </c>
      <c r="O49" s="22">
        <f t="shared" si="14"/>
        <v>91</v>
      </c>
      <c r="P49" s="74" t="s">
        <v>4</v>
      </c>
      <c r="Q49" s="147" t="s">
        <v>130</v>
      </c>
      <c r="R49" s="127" t="s">
        <v>4</v>
      </c>
      <c r="S49" s="127" t="s">
        <v>4</v>
      </c>
      <c r="T49" s="22">
        <f t="shared" si="2"/>
        <v>106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f t="shared" si="22"/>
        <v>107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2">
        <f t="shared" si="4"/>
        <v>122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22">
        <f t="shared" si="15"/>
        <v>100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2">
        <f t="shared" si="6"/>
        <v>115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2">
        <v>98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22">
        <f t="shared" si="7"/>
        <v>113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22">
        <f t="shared" si="16"/>
        <v>91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22">
        <f t="shared" si="9"/>
        <v>106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2">
        <f t="shared" si="23"/>
        <v>107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22">
        <f t="shared" si="11"/>
        <v>122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22">
        <f t="shared" si="17"/>
        <v>100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22">
        <f t="shared" si="13"/>
        <v>115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98</v>
      </c>
      <c r="F50" s="74">
        <v>10</v>
      </c>
      <c r="G50" s="63" t="s">
        <v>130</v>
      </c>
      <c r="H50" s="127" t="s">
        <v>205</v>
      </c>
      <c r="I50" s="127" t="s">
        <v>135</v>
      </c>
      <c r="J50" s="22">
        <f t="shared" si="0"/>
        <v>113</v>
      </c>
      <c r="K50" s="74">
        <v>10</v>
      </c>
      <c r="L50" s="63" t="s">
        <v>130</v>
      </c>
      <c r="M50" s="127" t="s">
        <v>205</v>
      </c>
      <c r="N50" s="127" t="s">
        <v>135</v>
      </c>
      <c r="O50" s="22">
        <f t="shared" si="14"/>
        <v>91</v>
      </c>
      <c r="P50" s="74">
        <v>10</v>
      </c>
      <c r="Q50" s="63" t="s">
        <v>130</v>
      </c>
      <c r="R50" s="127" t="s">
        <v>205</v>
      </c>
      <c r="S50" s="127" t="s">
        <v>135</v>
      </c>
      <c r="T50" s="22">
        <f t="shared" si="2"/>
        <v>106</v>
      </c>
      <c r="U50" s="74">
        <v>10</v>
      </c>
      <c r="V50" s="63" t="s">
        <v>130</v>
      </c>
      <c r="W50" s="127" t="s">
        <v>205</v>
      </c>
      <c r="X50" s="127" t="s">
        <v>135</v>
      </c>
      <c r="Y50" s="22">
        <f>E50+9</f>
        <v>107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si="4"/>
        <v>122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22">
        <f t="shared" si="15"/>
        <v>100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6"/>
        <v>115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2">
        <v>98</v>
      </c>
      <c r="AT50" s="74">
        <v>10</v>
      </c>
      <c r="AU50" s="63" t="s">
        <v>130</v>
      </c>
      <c r="AV50" s="127" t="s">
        <v>205</v>
      </c>
      <c r="AW50" s="127" t="s">
        <v>135</v>
      </c>
      <c r="AX50" s="22">
        <f t="shared" si="7"/>
        <v>113</v>
      </c>
      <c r="AY50" s="74">
        <v>10</v>
      </c>
      <c r="AZ50" s="63" t="s">
        <v>130</v>
      </c>
      <c r="BA50" s="127" t="s">
        <v>205</v>
      </c>
      <c r="BB50" s="127" t="s">
        <v>135</v>
      </c>
      <c r="BC50" s="22">
        <f t="shared" si="16"/>
        <v>91</v>
      </c>
      <c r="BD50" s="74">
        <v>10</v>
      </c>
      <c r="BE50" s="63" t="s">
        <v>130</v>
      </c>
      <c r="BF50" s="127" t="s">
        <v>205</v>
      </c>
      <c r="BG50" s="127" t="s">
        <v>135</v>
      </c>
      <c r="BH50" s="22">
        <f t="shared" si="9"/>
        <v>106</v>
      </c>
      <c r="BI50" s="74">
        <v>10</v>
      </c>
      <c r="BJ50" s="63" t="s">
        <v>130</v>
      </c>
      <c r="BK50" s="127" t="s">
        <v>205</v>
      </c>
      <c r="BL50" s="127" t="s">
        <v>135</v>
      </c>
      <c r="BM50" s="22">
        <f>AS50+9</f>
        <v>107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si="11"/>
        <v>122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22">
        <f t="shared" si="17"/>
        <v>100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2">
        <f t="shared" si="13"/>
        <v>115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98</v>
      </c>
      <c r="F51" s="76">
        <v>40</v>
      </c>
      <c r="G51" s="110" t="s">
        <v>130</v>
      </c>
      <c r="H51" s="133" t="s">
        <v>205</v>
      </c>
      <c r="I51" s="133" t="s">
        <v>4</v>
      </c>
      <c r="J51" s="28">
        <f t="shared" si="0"/>
        <v>113</v>
      </c>
      <c r="K51" s="76">
        <v>40</v>
      </c>
      <c r="L51" s="110" t="s">
        <v>130</v>
      </c>
      <c r="M51" s="133" t="s">
        <v>205</v>
      </c>
      <c r="N51" s="133" t="s">
        <v>4</v>
      </c>
      <c r="O51" s="28">
        <f t="shared" si="14"/>
        <v>91</v>
      </c>
      <c r="P51" s="76">
        <v>40</v>
      </c>
      <c r="Q51" s="110" t="s">
        <v>130</v>
      </c>
      <c r="R51" s="133" t="s">
        <v>205</v>
      </c>
      <c r="S51" s="133" t="s">
        <v>4</v>
      </c>
      <c r="T51" s="28">
        <f t="shared" si="2"/>
        <v>106</v>
      </c>
      <c r="U51" s="76">
        <v>40</v>
      </c>
      <c r="V51" s="110" t="s">
        <v>130</v>
      </c>
      <c r="W51" s="133" t="s">
        <v>205</v>
      </c>
      <c r="X51" s="133" t="s">
        <v>4</v>
      </c>
      <c r="Y51" s="28">
        <f>E51+9</f>
        <v>107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4"/>
        <v>122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28">
        <f t="shared" si="15"/>
        <v>100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6"/>
        <v>115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8">
        <v>98</v>
      </c>
      <c r="AT51" s="76">
        <v>40</v>
      </c>
      <c r="AU51" s="110" t="s">
        <v>130</v>
      </c>
      <c r="AV51" s="133" t="s">
        <v>205</v>
      </c>
      <c r="AW51" s="133" t="s">
        <v>4</v>
      </c>
      <c r="AX51" s="28">
        <f t="shared" si="7"/>
        <v>113</v>
      </c>
      <c r="AY51" s="76">
        <v>40</v>
      </c>
      <c r="AZ51" s="110" t="s">
        <v>130</v>
      </c>
      <c r="BA51" s="133" t="s">
        <v>205</v>
      </c>
      <c r="BB51" s="133" t="s">
        <v>4</v>
      </c>
      <c r="BC51" s="28">
        <f t="shared" si="16"/>
        <v>91</v>
      </c>
      <c r="BD51" s="76">
        <v>40</v>
      </c>
      <c r="BE51" s="110" t="s">
        <v>130</v>
      </c>
      <c r="BF51" s="133" t="s">
        <v>205</v>
      </c>
      <c r="BG51" s="133" t="s">
        <v>4</v>
      </c>
      <c r="BH51" s="28">
        <f t="shared" si="9"/>
        <v>106</v>
      </c>
      <c r="BI51" s="76">
        <v>40</v>
      </c>
      <c r="BJ51" s="110" t="s">
        <v>130</v>
      </c>
      <c r="BK51" s="133" t="s">
        <v>205</v>
      </c>
      <c r="BL51" s="133" t="s">
        <v>4</v>
      </c>
      <c r="BM51" s="28">
        <f>AS51+9</f>
        <v>107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11"/>
        <v>122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28">
        <f t="shared" si="17"/>
        <v>100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8">
        <f t="shared" si="13"/>
        <v>115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48">
        <v>97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0"/>
        <v>112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f t="shared" si="14"/>
        <v>90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2"/>
        <v>105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24">E52+10</f>
        <v>107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4"/>
        <v>122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si="15"/>
        <v>100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6"/>
        <v>115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148">
        <v>97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148">
        <f t="shared" si="7"/>
        <v>112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148">
        <f t="shared" si="16"/>
        <v>90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f t="shared" si="9"/>
        <v>105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25">AS52+10</f>
        <v>107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11"/>
        <v>122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f t="shared" si="17"/>
        <v>100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f t="shared" si="13"/>
        <v>115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12">
        <v>97</v>
      </c>
      <c r="F53" s="71" t="s">
        <v>4</v>
      </c>
      <c r="G53" s="61" t="s">
        <v>130</v>
      </c>
      <c r="H53" s="121" t="s">
        <v>4</v>
      </c>
      <c r="I53" s="121" t="s">
        <v>4</v>
      </c>
      <c r="J53" s="12">
        <f t="shared" si="0"/>
        <v>112</v>
      </c>
      <c r="K53" s="71" t="s">
        <v>4</v>
      </c>
      <c r="L53" s="61" t="s">
        <v>130</v>
      </c>
      <c r="M53" s="121" t="s">
        <v>4</v>
      </c>
      <c r="N53" s="121" t="s">
        <v>4</v>
      </c>
      <c r="O53" s="12">
        <f t="shared" si="14"/>
        <v>90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f t="shared" si="2"/>
        <v>105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f t="shared" si="24"/>
        <v>107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4"/>
        <v>122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f t="shared" si="15"/>
        <v>100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f t="shared" si="6"/>
        <v>115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12">
        <v>97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12">
        <f t="shared" si="7"/>
        <v>112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12">
        <f t="shared" si="16"/>
        <v>90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f t="shared" si="9"/>
        <v>105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12">
        <f t="shared" si="25"/>
        <v>107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12">
        <f t="shared" si="11"/>
        <v>122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f t="shared" si="17"/>
        <v>100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f t="shared" si="13"/>
        <v>115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12">
        <v>97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0"/>
        <v>112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f t="shared" si="14"/>
        <v>90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f t="shared" si="2"/>
        <v>105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107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4"/>
        <v>122</v>
      </c>
      <c r="AE54" s="190">
        <v>2</v>
      </c>
      <c r="AF54" s="168" t="s">
        <v>132</v>
      </c>
      <c r="AG54" s="127" t="s">
        <v>4</v>
      </c>
      <c r="AH54" s="127" t="s">
        <v>4</v>
      </c>
      <c r="AI54" s="12">
        <f t="shared" si="15"/>
        <v>100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6"/>
        <v>115</v>
      </c>
      <c r="AO54" s="190">
        <v>2</v>
      </c>
      <c r="AP54" s="168" t="s">
        <v>132</v>
      </c>
      <c r="AQ54" s="127" t="s">
        <v>4</v>
      </c>
      <c r="AR54" s="127" t="s">
        <v>4</v>
      </c>
      <c r="AS54" s="12">
        <v>97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12">
        <f t="shared" si="7"/>
        <v>112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12">
        <f t="shared" si="16"/>
        <v>90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f t="shared" si="9"/>
        <v>105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107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11"/>
        <v>122</v>
      </c>
      <c r="BS54" s="190">
        <v>2</v>
      </c>
      <c r="BT54" s="168" t="s">
        <v>132</v>
      </c>
      <c r="BU54" s="127" t="s">
        <v>4</v>
      </c>
      <c r="BV54" s="127" t="s">
        <v>4</v>
      </c>
      <c r="BW54" s="12">
        <f t="shared" si="17"/>
        <v>100</v>
      </c>
      <c r="BX54" s="190">
        <v>2</v>
      </c>
      <c r="BY54" s="168" t="s">
        <v>132</v>
      </c>
      <c r="BZ54" s="127" t="s">
        <v>4</v>
      </c>
      <c r="CA54" s="127" t="s">
        <v>4</v>
      </c>
      <c r="CB54" s="12">
        <f t="shared" si="13"/>
        <v>115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8">
        <v>97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0"/>
        <v>112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f t="shared" si="14"/>
        <v>90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2"/>
        <v>105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105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4"/>
        <v>120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28">
        <f t="shared" si="15"/>
        <v>98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6"/>
        <v>113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8">
        <v>97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8">
        <f t="shared" si="7"/>
        <v>112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8">
        <f t="shared" si="16"/>
        <v>90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9"/>
        <v>105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105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11"/>
        <v>120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28">
        <f t="shared" si="17"/>
        <v>98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8">
        <f t="shared" si="13"/>
        <v>113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97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0"/>
        <v>112</v>
      </c>
      <c r="K56" s="73" t="s">
        <v>4</v>
      </c>
      <c r="L56" s="109" t="s">
        <v>131</v>
      </c>
      <c r="M56" s="119" t="s">
        <v>4</v>
      </c>
      <c r="N56" s="119" t="s">
        <v>4</v>
      </c>
      <c r="O56" s="20">
        <f t="shared" si="14"/>
        <v>90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2"/>
        <v>105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75" si="26">E56+7</f>
        <v>104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4"/>
        <v>119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0">
        <f t="shared" si="15"/>
        <v>97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si="6"/>
        <v>112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0">
        <v>97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7"/>
        <v>112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0">
        <f t="shared" si="16"/>
        <v>90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9"/>
        <v>105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5" si="27">AS56+7</f>
        <v>104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11"/>
        <v>119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0">
        <f t="shared" si="17"/>
        <v>97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si="13"/>
        <v>112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97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0"/>
        <v>112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f t="shared" si="14"/>
        <v>90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2"/>
        <v>105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26"/>
        <v>104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4"/>
        <v>119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f t="shared" si="15"/>
        <v>97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6"/>
        <v>112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2">
        <v>97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7"/>
        <v>112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f t="shared" si="16"/>
        <v>90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9"/>
        <v>105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27"/>
        <v>104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11"/>
        <v>119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f t="shared" si="17"/>
        <v>97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13"/>
        <v>112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97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0"/>
        <v>112</v>
      </c>
      <c r="K58" s="75" t="s">
        <v>4</v>
      </c>
      <c r="L58" s="63" t="s">
        <v>132</v>
      </c>
      <c r="M58" s="120" t="s">
        <v>4</v>
      </c>
      <c r="N58" s="120" t="s">
        <v>4</v>
      </c>
      <c r="O58" s="26">
        <f t="shared" si="14"/>
        <v>90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2"/>
        <v>105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26"/>
        <v>104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4"/>
        <v>119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26">
        <f t="shared" si="15"/>
        <v>97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6"/>
        <v>112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6">
        <v>97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7"/>
        <v>112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26">
        <f t="shared" si="16"/>
        <v>90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9"/>
        <v>105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27"/>
        <v>104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11"/>
        <v>119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26">
        <f t="shared" si="17"/>
        <v>97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13"/>
        <v>112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97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0"/>
        <v>112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f t="shared" si="14"/>
        <v>90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2"/>
        <v>105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26"/>
        <v>104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4"/>
        <v>119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f t="shared" si="15"/>
        <v>97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6"/>
        <v>112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2">
        <v>97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7"/>
        <v>112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f t="shared" si="16"/>
        <v>90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9"/>
        <v>105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27"/>
        <v>104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11"/>
        <v>119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f t="shared" si="17"/>
        <v>97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13"/>
        <v>112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97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0"/>
        <v>112</v>
      </c>
      <c r="K60" s="75" t="s">
        <v>4</v>
      </c>
      <c r="L60" s="63" t="s">
        <v>132</v>
      </c>
      <c r="M60" s="120" t="s">
        <v>4</v>
      </c>
      <c r="N60" s="120" t="s">
        <v>4</v>
      </c>
      <c r="O60" s="26">
        <f t="shared" si="14"/>
        <v>90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2"/>
        <v>105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26"/>
        <v>104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4"/>
        <v>119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6">
        <f t="shared" si="15"/>
        <v>97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6"/>
        <v>112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6">
        <v>97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7"/>
        <v>112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6">
        <f t="shared" si="16"/>
        <v>90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9"/>
        <v>105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27"/>
        <v>104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11"/>
        <v>119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6">
        <f t="shared" si="17"/>
        <v>97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13"/>
        <v>112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97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0"/>
        <v>112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f t="shared" si="14"/>
        <v>90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2"/>
        <v>105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26"/>
        <v>104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4"/>
        <v>119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f t="shared" si="15"/>
        <v>97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6"/>
        <v>112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6">
        <v>97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7"/>
        <v>112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6">
        <f t="shared" si="16"/>
        <v>90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9"/>
        <v>105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27"/>
        <v>104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11"/>
        <v>119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6">
        <f t="shared" si="17"/>
        <v>97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13"/>
        <v>112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97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0"/>
        <v>112</v>
      </c>
      <c r="K62" s="75" t="s">
        <v>4</v>
      </c>
      <c r="L62" s="63" t="s">
        <v>130</v>
      </c>
      <c r="M62" s="120" t="s">
        <v>4</v>
      </c>
      <c r="N62" s="120" t="s">
        <v>4</v>
      </c>
      <c r="O62" s="26">
        <f t="shared" si="14"/>
        <v>90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2"/>
        <v>105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26"/>
        <v>104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4"/>
        <v>119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6">
        <f t="shared" si="15"/>
        <v>97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6"/>
        <v>112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6">
        <v>97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7"/>
        <v>112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6">
        <f t="shared" si="16"/>
        <v>90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9"/>
        <v>105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27"/>
        <v>104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11"/>
        <v>119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6">
        <f t="shared" si="17"/>
        <v>97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13"/>
        <v>112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97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0"/>
        <v>112</v>
      </c>
      <c r="K63" s="76" t="s">
        <v>4</v>
      </c>
      <c r="L63" s="110" t="s">
        <v>130</v>
      </c>
      <c r="M63" s="123" t="s">
        <v>4</v>
      </c>
      <c r="N63" s="123" t="s">
        <v>4</v>
      </c>
      <c r="O63" s="28">
        <f t="shared" si="14"/>
        <v>90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2"/>
        <v>105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26"/>
        <v>104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4"/>
        <v>119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8">
        <f t="shared" si="15"/>
        <v>97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6"/>
        <v>112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8">
        <v>97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7"/>
        <v>112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8">
        <f t="shared" si="16"/>
        <v>90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9"/>
        <v>105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27"/>
        <v>104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11"/>
        <v>119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8">
        <f t="shared" si="17"/>
        <v>97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13"/>
        <v>112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97</v>
      </c>
      <c r="F64" s="208">
        <v>3.2</v>
      </c>
      <c r="G64" s="109" t="s">
        <v>131</v>
      </c>
      <c r="H64" s="158" t="s">
        <v>134</v>
      </c>
      <c r="I64" s="158" t="s">
        <v>4</v>
      </c>
      <c r="J64" s="36">
        <f t="shared" si="0"/>
        <v>112</v>
      </c>
      <c r="K64" s="210">
        <v>3.4</v>
      </c>
      <c r="L64" s="180" t="s">
        <v>131</v>
      </c>
      <c r="M64" s="158" t="s">
        <v>134</v>
      </c>
      <c r="N64" s="158" t="s">
        <v>4</v>
      </c>
      <c r="O64" s="36">
        <f t="shared" si="14"/>
        <v>90</v>
      </c>
      <c r="P64" s="208">
        <v>3.2</v>
      </c>
      <c r="Q64" s="109" t="s">
        <v>131</v>
      </c>
      <c r="R64" s="158" t="s">
        <v>134</v>
      </c>
      <c r="S64" s="158" t="s">
        <v>4</v>
      </c>
      <c r="T64" s="36">
        <f t="shared" si="2"/>
        <v>105</v>
      </c>
      <c r="U64" s="208">
        <v>3.2</v>
      </c>
      <c r="V64" s="109" t="s">
        <v>131</v>
      </c>
      <c r="W64" s="158" t="s">
        <v>134</v>
      </c>
      <c r="X64" s="158" t="s">
        <v>4</v>
      </c>
      <c r="Y64" s="36">
        <f t="shared" si="26"/>
        <v>104</v>
      </c>
      <c r="Z64" s="208">
        <v>3.2</v>
      </c>
      <c r="AA64" s="109" t="s">
        <v>131</v>
      </c>
      <c r="AB64" s="158" t="s">
        <v>134</v>
      </c>
      <c r="AC64" s="158" t="s">
        <v>4</v>
      </c>
      <c r="AD64" s="36">
        <f t="shared" si="4"/>
        <v>119</v>
      </c>
      <c r="AE64" s="210">
        <v>3.4</v>
      </c>
      <c r="AF64" s="180" t="s">
        <v>131</v>
      </c>
      <c r="AG64" s="158" t="s">
        <v>134</v>
      </c>
      <c r="AH64" s="158" t="s">
        <v>4</v>
      </c>
      <c r="AI64" s="36">
        <f t="shared" si="15"/>
        <v>97</v>
      </c>
      <c r="AJ64" s="208">
        <v>3.2</v>
      </c>
      <c r="AK64" s="109" t="s">
        <v>131</v>
      </c>
      <c r="AL64" s="158" t="s">
        <v>134</v>
      </c>
      <c r="AM64" s="158" t="s">
        <v>4</v>
      </c>
      <c r="AN64" s="36">
        <f t="shared" si="6"/>
        <v>112</v>
      </c>
      <c r="AO64" s="208">
        <v>3.2</v>
      </c>
      <c r="AP64" s="109" t="s">
        <v>131</v>
      </c>
      <c r="AQ64" s="158" t="s">
        <v>134</v>
      </c>
      <c r="AR64" s="158" t="s">
        <v>4</v>
      </c>
      <c r="AS64" s="36">
        <v>97</v>
      </c>
      <c r="AT64" s="208">
        <v>3.2</v>
      </c>
      <c r="AU64" s="109" t="s">
        <v>131</v>
      </c>
      <c r="AV64" s="158" t="s">
        <v>134</v>
      </c>
      <c r="AW64" s="158" t="s">
        <v>4</v>
      </c>
      <c r="AX64" s="36">
        <f t="shared" si="7"/>
        <v>112</v>
      </c>
      <c r="AY64" s="210">
        <v>3.4</v>
      </c>
      <c r="AZ64" s="180" t="s">
        <v>131</v>
      </c>
      <c r="BA64" s="158" t="s">
        <v>134</v>
      </c>
      <c r="BB64" s="158" t="s">
        <v>4</v>
      </c>
      <c r="BC64" s="36">
        <f t="shared" si="16"/>
        <v>90</v>
      </c>
      <c r="BD64" s="208">
        <v>3.2</v>
      </c>
      <c r="BE64" s="109" t="s">
        <v>131</v>
      </c>
      <c r="BF64" s="158" t="s">
        <v>134</v>
      </c>
      <c r="BG64" s="158" t="s">
        <v>4</v>
      </c>
      <c r="BH64" s="36">
        <f t="shared" si="9"/>
        <v>105</v>
      </c>
      <c r="BI64" s="208">
        <v>3.2</v>
      </c>
      <c r="BJ64" s="109" t="s">
        <v>131</v>
      </c>
      <c r="BK64" s="158" t="s">
        <v>134</v>
      </c>
      <c r="BL64" s="158" t="s">
        <v>4</v>
      </c>
      <c r="BM64" s="36">
        <f t="shared" si="27"/>
        <v>104</v>
      </c>
      <c r="BN64" s="208">
        <v>3.2</v>
      </c>
      <c r="BO64" s="109" t="s">
        <v>131</v>
      </c>
      <c r="BP64" s="158" t="s">
        <v>134</v>
      </c>
      <c r="BQ64" s="158" t="s">
        <v>4</v>
      </c>
      <c r="BR64" s="36">
        <f t="shared" si="11"/>
        <v>119</v>
      </c>
      <c r="BS64" s="210">
        <v>3.4</v>
      </c>
      <c r="BT64" s="180" t="s">
        <v>131</v>
      </c>
      <c r="BU64" s="158" t="s">
        <v>134</v>
      </c>
      <c r="BV64" s="158" t="s">
        <v>4</v>
      </c>
      <c r="BW64" s="36">
        <f t="shared" si="17"/>
        <v>97</v>
      </c>
      <c r="BX64" s="208">
        <v>3.2</v>
      </c>
      <c r="BY64" s="109" t="s">
        <v>131</v>
      </c>
      <c r="BZ64" s="158" t="s">
        <v>134</v>
      </c>
      <c r="CA64" s="158" t="s">
        <v>4</v>
      </c>
      <c r="CB64" s="36">
        <f t="shared" si="13"/>
        <v>112</v>
      </c>
      <c r="CC64" s="208">
        <v>3.2</v>
      </c>
      <c r="CD64" s="109" t="s">
        <v>131</v>
      </c>
      <c r="CE64" s="158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96</v>
      </c>
      <c r="F65" s="70" t="s">
        <v>4</v>
      </c>
      <c r="G65" s="61" t="s">
        <v>130</v>
      </c>
      <c r="H65" s="121" t="s">
        <v>4</v>
      </c>
      <c r="I65" s="121" t="s">
        <v>4</v>
      </c>
      <c r="J65" s="26">
        <f t="shared" si="0"/>
        <v>111</v>
      </c>
      <c r="K65" s="70" t="s">
        <v>4</v>
      </c>
      <c r="L65" s="61" t="s">
        <v>130</v>
      </c>
      <c r="M65" s="121" t="s">
        <v>4</v>
      </c>
      <c r="N65" s="121" t="s">
        <v>4</v>
      </c>
      <c r="O65" s="26">
        <f t="shared" si="14"/>
        <v>89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f t="shared" si="2"/>
        <v>104</v>
      </c>
      <c r="U65" s="70" t="s">
        <v>4</v>
      </c>
      <c r="V65" s="61" t="s">
        <v>130</v>
      </c>
      <c r="W65" s="121" t="s">
        <v>4</v>
      </c>
      <c r="X65" s="121" t="s">
        <v>4</v>
      </c>
      <c r="Y65" s="26">
        <f t="shared" si="26"/>
        <v>103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26">
        <f t="shared" si="4"/>
        <v>118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26">
        <f t="shared" si="15"/>
        <v>96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f t="shared" si="6"/>
        <v>111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6">
        <v>96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26">
        <f t="shared" si="7"/>
        <v>111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26">
        <f t="shared" si="16"/>
        <v>89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f t="shared" si="9"/>
        <v>104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6">
        <f t="shared" si="27"/>
        <v>103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26">
        <f t="shared" si="11"/>
        <v>118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26">
        <f t="shared" si="17"/>
        <v>96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f t="shared" si="13"/>
        <v>111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96</v>
      </c>
      <c r="F66" s="74">
        <v>10</v>
      </c>
      <c r="G66" s="147" t="s">
        <v>130</v>
      </c>
      <c r="H66" s="120" t="s">
        <v>181</v>
      </c>
      <c r="I66" s="120" t="s">
        <v>141</v>
      </c>
      <c r="J66" s="22">
        <f t="shared" si="0"/>
        <v>111</v>
      </c>
      <c r="K66" s="74">
        <v>10</v>
      </c>
      <c r="L66" s="147" t="s">
        <v>130</v>
      </c>
      <c r="M66" s="120" t="s">
        <v>181</v>
      </c>
      <c r="N66" s="120" t="s">
        <v>141</v>
      </c>
      <c r="O66" s="22">
        <f t="shared" si="14"/>
        <v>89</v>
      </c>
      <c r="P66" s="74">
        <v>10</v>
      </c>
      <c r="Q66" s="147" t="s">
        <v>130</v>
      </c>
      <c r="R66" s="120" t="s">
        <v>181</v>
      </c>
      <c r="S66" s="120" t="s">
        <v>141</v>
      </c>
      <c r="T66" s="22">
        <f t="shared" si="2"/>
        <v>104</v>
      </c>
      <c r="U66" s="74">
        <v>10</v>
      </c>
      <c r="V66" s="147" t="s">
        <v>130</v>
      </c>
      <c r="W66" s="120" t="s">
        <v>181</v>
      </c>
      <c r="X66" s="120" t="s">
        <v>141</v>
      </c>
      <c r="Y66" s="22">
        <f t="shared" si="26"/>
        <v>103</v>
      </c>
      <c r="Z66" s="74">
        <v>10</v>
      </c>
      <c r="AA66" s="147" t="s">
        <v>130</v>
      </c>
      <c r="AB66" s="120" t="s">
        <v>181</v>
      </c>
      <c r="AC66" s="120" t="s">
        <v>141</v>
      </c>
      <c r="AD66" s="22">
        <f t="shared" si="4"/>
        <v>118</v>
      </c>
      <c r="AE66" s="74">
        <v>10</v>
      </c>
      <c r="AF66" s="147" t="s">
        <v>130</v>
      </c>
      <c r="AG66" s="120" t="s">
        <v>181</v>
      </c>
      <c r="AH66" s="120" t="s">
        <v>141</v>
      </c>
      <c r="AI66" s="22">
        <f t="shared" si="15"/>
        <v>96</v>
      </c>
      <c r="AJ66" s="74">
        <v>10</v>
      </c>
      <c r="AK66" s="147" t="s">
        <v>130</v>
      </c>
      <c r="AL66" s="120" t="s">
        <v>181</v>
      </c>
      <c r="AM66" s="120" t="s">
        <v>141</v>
      </c>
      <c r="AN66" s="22">
        <f t="shared" si="6"/>
        <v>111</v>
      </c>
      <c r="AO66" s="74">
        <v>10</v>
      </c>
      <c r="AP66" s="147" t="s">
        <v>130</v>
      </c>
      <c r="AQ66" s="120" t="s">
        <v>181</v>
      </c>
      <c r="AR66" s="120" t="s">
        <v>141</v>
      </c>
      <c r="AS66" s="22">
        <v>96</v>
      </c>
      <c r="AT66" s="74">
        <v>10</v>
      </c>
      <c r="AU66" s="147" t="s">
        <v>130</v>
      </c>
      <c r="AV66" s="120" t="s">
        <v>181</v>
      </c>
      <c r="AW66" s="120" t="s">
        <v>141</v>
      </c>
      <c r="AX66" s="22">
        <f t="shared" si="7"/>
        <v>111</v>
      </c>
      <c r="AY66" s="74">
        <v>10</v>
      </c>
      <c r="AZ66" s="147" t="s">
        <v>130</v>
      </c>
      <c r="BA66" s="120" t="s">
        <v>181</v>
      </c>
      <c r="BB66" s="120" t="s">
        <v>141</v>
      </c>
      <c r="BC66" s="22">
        <f t="shared" si="16"/>
        <v>89</v>
      </c>
      <c r="BD66" s="74">
        <v>10</v>
      </c>
      <c r="BE66" s="147" t="s">
        <v>130</v>
      </c>
      <c r="BF66" s="120" t="s">
        <v>181</v>
      </c>
      <c r="BG66" s="120" t="s">
        <v>141</v>
      </c>
      <c r="BH66" s="22">
        <f t="shared" si="9"/>
        <v>104</v>
      </c>
      <c r="BI66" s="74">
        <v>10</v>
      </c>
      <c r="BJ66" s="147" t="s">
        <v>130</v>
      </c>
      <c r="BK66" s="120" t="s">
        <v>181</v>
      </c>
      <c r="BL66" s="120" t="s">
        <v>141</v>
      </c>
      <c r="BM66" s="22">
        <f t="shared" si="27"/>
        <v>103</v>
      </c>
      <c r="BN66" s="74">
        <v>10</v>
      </c>
      <c r="BO66" s="147" t="s">
        <v>130</v>
      </c>
      <c r="BP66" s="120" t="s">
        <v>181</v>
      </c>
      <c r="BQ66" s="120" t="s">
        <v>141</v>
      </c>
      <c r="BR66" s="22">
        <f t="shared" si="11"/>
        <v>118</v>
      </c>
      <c r="BS66" s="74">
        <v>10</v>
      </c>
      <c r="BT66" s="147" t="s">
        <v>130</v>
      </c>
      <c r="BU66" s="120" t="s">
        <v>181</v>
      </c>
      <c r="BV66" s="120" t="s">
        <v>141</v>
      </c>
      <c r="BW66" s="22">
        <f t="shared" si="17"/>
        <v>96</v>
      </c>
      <c r="BX66" s="74">
        <v>10</v>
      </c>
      <c r="BY66" s="147" t="s">
        <v>130</v>
      </c>
      <c r="BZ66" s="120" t="s">
        <v>181</v>
      </c>
      <c r="CA66" s="120" t="s">
        <v>141</v>
      </c>
      <c r="CB66" s="22">
        <f t="shared" si="13"/>
        <v>111</v>
      </c>
      <c r="CC66" s="74">
        <v>10</v>
      </c>
      <c r="CD66" s="147" t="s">
        <v>130</v>
      </c>
      <c r="CE66" s="120" t="s">
        <v>181</v>
      </c>
      <c r="CF66" s="120" t="s">
        <v>141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96</v>
      </c>
      <c r="F67" s="74">
        <v>9</v>
      </c>
      <c r="G67" s="63" t="s">
        <v>132</v>
      </c>
      <c r="H67" s="120" t="s">
        <v>181</v>
      </c>
      <c r="I67" s="120" t="s">
        <v>136</v>
      </c>
      <c r="J67" s="22">
        <f t="shared" si="0"/>
        <v>111</v>
      </c>
      <c r="K67" s="74">
        <v>9</v>
      </c>
      <c r="L67" s="63" t="s">
        <v>132</v>
      </c>
      <c r="M67" s="120" t="s">
        <v>181</v>
      </c>
      <c r="N67" s="120" t="s">
        <v>136</v>
      </c>
      <c r="O67" s="22">
        <f>E67-7</f>
        <v>89</v>
      </c>
      <c r="P67" s="167">
        <v>3</v>
      </c>
      <c r="Q67" s="181" t="s">
        <v>132</v>
      </c>
      <c r="R67" s="120" t="s">
        <v>181</v>
      </c>
      <c r="S67" s="120" t="s">
        <v>136</v>
      </c>
      <c r="T67" s="22">
        <f t="shared" si="2"/>
        <v>104</v>
      </c>
      <c r="U67" s="167">
        <v>3</v>
      </c>
      <c r="V67" s="181" t="s">
        <v>132</v>
      </c>
      <c r="W67" s="120" t="s">
        <v>181</v>
      </c>
      <c r="X67" s="120" t="s">
        <v>136</v>
      </c>
      <c r="Y67" s="22">
        <f t="shared" si="26"/>
        <v>103</v>
      </c>
      <c r="Z67" s="74">
        <v>9</v>
      </c>
      <c r="AA67" s="63" t="s">
        <v>132</v>
      </c>
      <c r="AB67" s="120" t="s">
        <v>181</v>
      </c>
      <c r="AC67" s="120" t="s">
        <v>136</v>
      </c>
      <c r="AD67" s="22">
        <f t="shared" si="4"/>
        <v>118</v>
      </c>
      <c r="AE67" s="74">
        <v>9</v>
      </c>
      <c r="AF67" s="63" t="s">
        <v>132</v>
      </c>
      <c r="AG67" s="120" t="s">
        <v>181</v>
      </c>
      <c r="AH67" s="120" t="s">
        <v>136</v>
      </c>
      <c r="AI67" s="22">
        <f>Y67-7</f>
        <v>96</v>
      </c>
      <c r="AJ67" s="167">
        <v>3</v>
      </c>
      <c r="AK67" s="181" t="s">
        <v>132</v>
      </c>
      <c r="AL67" s="120" t="s">
        <v>181</v>
      </c>
      <c r="AM67" s="120" t="s">
        <v>136</v>
      </c>
      <c r="AN67" s="22">
        <f t="shared" si="6"/>
        <v>111</v>
      </c>
      <c r="AO67" s="167">
        <v>3</v>
      </c>
      <c r="AP67" s="181" t="s">
        <v>132</v>
      </c>
      <c r="AQ67" s="120" t="s">
        <v>181</v>
      </c>
      <c r="AR67" s="120" t="s">
        <v>136</v>
      </c>
      <c r="AS67" s="22">
        <v>96</v>
      </c>
      <c r="AT67" s="74">
        <v>9</v>
      </c>
      <c r="AU67" s="63" t="s">
        <v>132</v>
      </c>
      <c r="AV67" s="120" t="s">
        <v>181</v>
      </c>
      <c r="AW67" s="120" t="s">
        <v>136</v>
      </c>
      <c r="AX67" s="22">
        <f t="shared" si="7"/>
        <v>111</v>
      </c>
      <c r="AY67" s="74">
        <v>9</v>
      </c>
      <c r="AZ67" s="63" t="s">
        <v>132</v>
      </c>
      <c r="BA67" s="120" t="s">
        <v>181</v>
      </c>
      <c r="BB67" s="120" t="s">
        <v>136</v>
      </c>
      <c r="BC67" s="22">
        <f>AS67-7</f>
        <v>89</v>
      </c>
      <c r="BD67" s="167">
        <v>3</v>
      </c>
      <c r="BE67" s="181" t="s">
        <v>132</v>
      </c>
      <c r="BF67" s="120" t="s">
        <v>181</v>
      </c>
      <c r="BG67" s="120" t="s">
        <v>136</v>
      </c>
      <c r="BH67" s="22">
        <f t="shared" si="9"/>
        <v>104</v>
      </c>
      <c r="BI67" s="167">
        <v>3</v>
      </c>
      <c r="BJ67" s="181" t="s">
        <v>132</v>
      </c>
      <c r="BK67" s="120" t="s">
        <v>181</v>
      </c>
      <c r="BL67" s="120" t="s">
        <v>136</v>
      </c>
      <c r="BM67" s="22">
        <f t="shared" si="27"/>
        <v>103</v>
      </c>
      <c r="BN67" s="74">
        <v>9</v>
      </c>
      <c r="BO67" s="63" t="s">
        <v>132</v>
      </c>
      <c r="BP67" s="120" t="s">
        <v>181</v>
      </c>
      <c r="BQ67" s="120" t="s">
        <v>136</v>
      </c>
      <c r="BR67" s="22">
        <f t="shared" si="11"/>
        <v>118</v>
      </c>
      <c r="BS67" s="74">
        <v>9</v>
      </c>
      <c r="BT67" s="63" t="s">
        <v>132</v>
      </c>
      <c r="BU67" s="120" t="s">
        <v>181</v>
      </c>
      <c r="BV67" s="120" t="s">
        <v>136</v>
      </c>
      <c r="BW67" s="22">
        <f>BM67-7</f>
        <v>96</v>
      </c>
      <c r="BX67" s="167">
        <v>3</v>
      </c>
      <c r="BY67" s="181" t="s">
        <v>132</v>
      </c>
      <c r="BZ67" s="120" t="s">
        <v>181</v>
      </c>
      <c r="CA67" s="120" t="s">
        <v>136</v>
      </c>
      <c r="CB67" s="22">
        <f t="shared" si="13"/>
        <v>111</v>
      </c>
      <c r="CC67" s="167">
        <v>3</v>
      </c>
      <c r="CD67" s="181" t="s">
        <v>132</v>
      </c>
      <c r="CE67" s="120" t="s">
        <v>181</v>
      </c>
      <c r="CF67" s="120" t="s">
        <v>136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87</v>
      </c>
      <c r="F68" s="74">
        <v>44</v>
      </c>
      <c r="G68" s="63" t="s">
        <v>133</v>
      </c>
      <c r="H68" s="120" t="s">
        <v>181</v>
      </c>
      <c r="I68" s="120" t="s">
        <v>140</v>
      </c>
      <c r="J68" s="22">
        <f t="shared" si="0"/>
        <v>102</v>
      </c>
      <c r="K68" s="74">
        <v>44</v>
      </c>
      <c r="L68" s="63" t="s">
        <v>133</v>
      </c>
      <c r="M68" s="120" t="s">
        <v>181</v>
      </c>
      <c r="N68" s="120" t="s">
        <v>140</v>
      </c>
      <c r="O68" s="22">
        <f>E68-1</f>
        <v>86</v>
      </c>
      <c r="P68" s="74">
        <v>44</v>
      </c>
      <c r="Q68" s="63" t="s">
        <v>133</v>
      </c>
      <c r="R68" s="120" t="s">
        <v>181</v>
      </c>
      <c r="S68" s="120" t="s">
        <v>140</v>
      </c>
      <c r="T68" s="22">
        <f t="shared" si="2"/>
        <v>101</v>
      </c>
      <c r="U68" s="74">
        <v>44</v>
      </c>
      <c r="V68" s="63" t="s">
        <v>133</v>
      </c>
      <c r="W68" s="120" t="s">
        <v>181</v>
      </c>
      <c r="X68" s="120" t="s">
        <v>140</v>
      </c>
      <c r="Y68" s="22">
        <f t="shared" si="26"/>
        <v>94</v>
      </c>
      <c r="Z68" s="74">
        <v>44</v>
      </c>
      <c r="AA68" s="63" t="s">
        <v>133</v>
      </c>
      <c r="AB68" s="120" t="s">
        <v>181</v>
      </c>
      <c r="AC68" s="120" t="s">
        <v>140</v>
      </c>
      <c r="AD68" s="22">
        <f t="shared" si="4"/>
        <v>109</v>
      </c>
      <c r="AE68" s="74">
        <v>44</v>
      </c>
      <c r="AF68" s="63" t="s">
        <v>133</v>
      </c>
      <c r="AG68" s="120" t="s">
        <v>181</v>
      </c>
      <c r="AH68" s="120" t="s">
        <v>140</v>
      </c>
      <c r="AI68" s="22">
        <f>Y68-1</f>
        <v>93</v>
      </c>
      <c r="AJ68" s="74">
        <v>44</v>
      </c>
      <c r="AK68" s="63" t="s">
        <v>133</v>
      </c>
      <c r="AL68" s="120" t="s">
        <v>181</v>
      </c>
      <c r="AM68" s="120" t="s">
        <v>140</v>
      </c>
      <c r="AN68" s="22">
        <f t="shared" si="6"/>
        <v>108</v>
      </c>
      <c r="AO68" s="74">
        <v>44</v>
      </c>
      <c r="AP68" s="63" t="s">
        <v>133</v>
      </c>
      <c r="AQ68" s="120" t="s">
        <v>181</v>
      </c>
      <c r="AR68" s="120" t="s">
        <v>140</v>
      </c>
      <c r="AS68" s="22">
        <v>87</v>
      </c>
      <c r="AT68" s="74">
        <v>44</v>
      </c>
      <c r="AU68" s="63" t="s">
        <v>133</v>
      </c>
      <c r="AV68" s="120" t="s">
        <v>181</v>
      </c>
      <c r="AW68" s="120" t="s">
        <v>140</v>
      </c>
      <c r="AX68" s="22">
        <f t="shared" si="7"/>
        <v>102</v>
      </c>
      <c r="AY68" s="74">
        <v>44</v>
      </c>
      <c r="AZ68" s="63" t="s">
        <v>133</v>
      </c>
      <c r="BA68" s="120" t="s">
        <v>181</v>
      </c>
      <c r="BB68" s="120" t="s">
        <v>140</v>
      </c>
      <c r="BC68" s="22">
        <f>AS68-1</f>
        <v>86</v>
      </c>
      <c r="BD68" s="74">
        <v>44</v>
      </c>
      <c r="BE68" s="63" t="s">
        <v>133</v>
      </c>
      <c r="BF68" s="120" t="s">
        <v>181</v>
      </c>
      <c r="BG68" s="120" t="s">
        <v>140</v>
      </c>
      <c r="BH68" s="22">
        <f t="shared" si="9"/>
        <v>101</v>
      </c>
      <c r="BI68" s="74">
        <v>44</v>
      </c>
      <c r="BJ68" s="63" t="s">
        <v>133</v>
      </c>
      <c r="BK68" s="120" t="s">
        <v>181</v>
      </c>
      <c r="BL68" s="120" t="s">
        <v>140</v>
      </c>
      <c r="BM68" s="22">
        <f t="shared" si="27"/>
        <v>94</v>
      </c>
      <c r="BN68" s="74">
        <v>44</v>
      </c>
      <c r="BO68" s="63" t="s">
        <v>133</v>
      </c>
      <c r="BP68" s="120" t="s">
        <v>181</v>
      </c>
      <c r="BQ68" s="120" t="s">
        <v>140</v>
      </c>
      <c r="BR68" s="22">
        <f t="shared" si="11"/>
        <v>109</v>
      </c>
      <c r="BS68" s="74">
        <v>44</v>
      </c>
      <c r="BT68" s="63" t="s">
        <v>133</v>
      </c>
      <c r="BU68" s="120" t="s">
        <v>181</v>
      </c>
      <c r="BV68" s="120" t="s">
        <v>140</v>
      </c>
      <c r="BW68" s="22">
        <f>BM68-1</f>
        <v>93</v>
      </c>
      <c r="BX68" s="74">
        <v>44</v>
      </c>
      <c r="BY68" s="63" t="s">
        <v>133</v>
      </c>
      <c r="BZ68" s="120" t="s">
        <v>181</v>
      </c>
      <c r="CA68" s="120" t="s">
        <v>140</v>
      </c>
      <c r="CB68" s="22">
        <f t="shared" si="13"/>
        <v>108</v>
      </c>
      <c r="CC68" s="74">
        <v>44</v>
      </c>
      <c r="CD68" s="63" t="s">
        <v>133</v>
      </c>
      <c r="CE68" s="120" t="s">
        <v>181</v>
      </c>
      <c r="CF68" s="120" t="s">
        <v>140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83</v>
      </c>
      <c r="F69" s="74">
        <v>1</v>
      </c>
      <c r="G69" s="63" t="s">
        <v>132</v>
      </c>
      <c r="H69" s="120" t="s">
        <v>181</v>
      </c>
      <c r="I69" s="120" t="s">
        <v>141</v>
      </c>
      <c r="J69" s="22">
        <f t="shared" si="0"/>
        <v>98</v>
      </c>
      <c r="K69" s="74">
        <v>1</v>
      </c>
      <c r="L69" s="63" t="s">
        <v>132</v>
      </c>
      <c r="M69" s="120" t="s">
        <v>181</v>
      </c>
      <c r="N69" s="120" t="s">
        <v>141</v>
      </c>
      <c r="O69" s="22">
        <f t="shared" ref="O69:O102" si="28">E69</f>
        <v>83</v>
      </c>
      <c r="P69" s="74">
        <v>1</v>
      </c>
      <c r="Q69" s="63" t="s">
        <v>132</v>
      </c>
      <c r="R69" s="120" t="s">
        <v>181</v>
      </c>
      <c r="S69" s="120" t="s">
        <v>141</v>
      </c>
      <c r="T69" s="22">
        <f t="shared" si="2"/>
        <v>98</v>
      </c>
      <c r="U69" s="74">
        <v>1</v>
      </c>
      <c r="V69" s="63" t="s">
        <v>132</v>
      </c>
      <c r="W69" s="120" t="s">
        <v>181</v>
      </c>
      <c r="X69" s="120" t="s">
        <v>141</v>
      </c>
      <c r="Y69" s="22">
        <f t="shared" si="26"/>
        <v>90</v>
      </c>
      <c r="Z69" s="74">
        <v>1</v>
      </c>
      <c r="AA69" s="63" t="s">
        <v>132</v>
      </c>
      <c r="AB69" s="120" t="s">
        <v>181</v>
      </c>
      <c r="AC69" s="120" t="s">
        <v>141</v>
      </c>
      <c r="AD69" s="22">
        <f t="shared" si="4"/>
        <v>105</v>
      </c>
      <c r="AE69" s="74">
        <v>1</v>
      </c>
      <c r="AF69" s="63" t="s">
        <v>132</v>
      </c>
      <c r="AG69" s="120" t="s">
        <v>181</v>
      </c>
      <c r="AH69" s="120" t="s">
        <v>141</v>
      </c>
      <c r="AI69" s="22">
        <f t="shared" ref="AI69:AI102" si="29">Y69</f>
        <v>90</v>
      </c>
      <c r="AJ69" s="74">
        <v>1</v>
      </c>
      <c r="AK69" s="63" t="s">
        <v>132</v>
      </c>
      <c r="AL69" s="120" t="s">
        <v>181</v>
      </c>
      <c r="AM69" s="120" t="s">
        <v>141</v>
      </c>
      <c r="AN69" s="22">
        <f t="shared" si="6"/>
        <v>105</v>
      </c>
      <c r="AO69" s="74">
        <v>1</v>
      </c>
      <c r="AP69" s="63" t="s">
        <v>132</v>
      </c>
      <c r="AQ69" s="120" t="s">
        <v>181</v>
      </c>
      <c r="AR69" s="120" t="s">
        <v>141</v>
      </c>
      <c r="AS69" s="22">
        <v>83</v>
      </c>
      <c r="AT69" s="74">
        <v>1</v>
      </c>
      <c r="AU69" s="63" t="s">
        <v>132</v>
      </c>
      <c r="AV69" s="120" t="s">
        <v>181</v>
      </c>
      <c r="AW69" s="120" t="s">
        <v>141</v>
      </c>
      <c r="AX69" s="22">
        <f t="shared" si="7"/>
        <v>98</v>
      </c>
      <c r="AY69" s="74">
        <v>1</v>
      </c>
      <c r="AZ69" s="63" t="s">
        <v>132</v>
      </c>
      <c r="BA69" s="120" t="s">
        <v>181</v>
      </c>
      <c r="BB69" s="120" t="s">
        <v>141</v>
      </c>
      <c r="BC69" s="22">
        <f t="shared" ref="BC69:BC83" si="30">AS69</f>
        <v>83</v>
      </c>
      <c r="BD69" s="74">
        <v>1</v>
      </c>
      <c r="BE69" s="63" t="s">
        <v>132</v>
      </c>
      <c r="BF69" s="120" t="s">
        <v>181</v>
      </c>
      <c r="BG69" s="120" t="s">
        <v>141</v>
      </c>
      <c r="BH69" s="22">
        <f t="shared" si="9"/>
        <v>98</v>
      </c>
      <c r="BI69" s="74">
        <v>1</v>
      </c>
      <c r="BJ69" s="63" t="s">
        <v>132</v>
      </c>
      <c r="BK69" s="120" t="s">
        <v>181</v>
      </c>
      <c r="BL69" s="120" t="s">
        <v>141</v>
      </c>
      <c r="BM69" s="22">
        <f t="shared" si="27"/>
        <v>90</v>
      </c>
      <c r="BN69" s="74">
        <v>1</v>
      </c>
      <c r="BO69" s="63" t="s">
        <v>132</v>
      </c>
      <c r="BP69" s="120" t="s">
        <v>181</v>
      </c>
      <c r="BQ69" s="120" t="s">
        <v>141</v>
      </c>
      <c r="BR69" s="22">
        <f t="shared" si="11"/>
        <v>105</v>
      </c>
      <c r="BS69" s="74">
        <v>1</v>
      </c>
      <c r="BT69" s="63" t="s">
        <v>132</v>
      </c>
      <c r="BU69" s="120" t="s">
        <v>181</v>
      </c>
      <c r="BV69" s="120" t="s">
        <v>141</v>
      </c>
      <c r="BW69" s="22">
        <f t="shared" ref="BW69:BW83" si="31">BM69</f>
        <v>90</v>
      </c>
      <c r="BX69" s="74">
        <v>1</v>
      </c>
      <c r="BY69" s="63" t="s">
        <v>132</v>
      </c>
      <c r="BZ69" s="120" t="s">
        <v>181</v>
      </c>
      <c r="CA69" s="120" t="s">
        <v>141</v>
      </c>
      <c r="CB69" s="22">
        <f t="shared" si="13"/>
        <v>105</v>
      </c>
      <c r="CC69" s="74">
        <v>1</v>
      </c>
      <c r="CD69" s="63" t="s">
        <v>132</v>
      </c>
      <c r="CE69" s="120" t="s">
        <v>181</v>
      </c>
      <c r="CF69" s="120" t="s">
        <v>141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82</v>
      </c>
      <c r="F70" s="75">
        <v>50</v>
      </c>
      <c r="G70" s="63" t="s">
        <v>133</v>
      </c>
      <c r="H70" s="120" t="s">
        <v>181</v>
      </c>
      <c r="I70" s="120" t="s">
        <v>136</v>
      </c>
      <c r="J70" s="26">
        <f t="shared" si="0"/>
        <v>97</v>
      </c>
      <c r="K70" s="75">
        <v>50</v>
      </c>
      <c r="L70" s="63" t="s">
        <v>133</v>
      </c>
      <c r="M70" s="120" t="s">
        <v>181</v>
      </c>
      <c r="N70" s="120" t="s">
        <v>136</v>
      </c>
      <c r="O70" s="26">
        <f t="shared" si="28"/>
        <v>82</v>
      </c>
      <c r="P70" s="75">
        <v>50</v>
      </c>
      <c r="Q70" s="63" t="s">
        <v>133</v>
      </c>
      <c r="R70" s="120" t="s">
        <v>181</v>
      </c>
      <c r="S70" s="120" t="s">
        <v>136</v>
      </c>
      <c r="T70" s="26">
        <f t="shared" si="2"/>
        <v>97</v>
      </c>
      <c r="U70" s="75">
        <v>50</v>
      </c>
      <c r="V70" s="63" t="s">
        <v>133</v>
      </c>
      <c r="W70" s="120" t="s">
        <v>181</v>
      </c>
      <c r="X70" s="120" t="s">
        <v>136</v>
      </c>
      <c r="Y70" s="26">
        <f t="shared" si="26"/>
        <v>89</v>
      </c>
      <c r="Z70" s="75">
        <v>50</v>
      </c>
      <c r="AA70" s="63" t="s">
        <v>133</v>
      </c>
      <c r="AB70" s="120" t="s">
        <v>181</v>
      </c>
      <c r="AC70" s="120" t="s">
        <v>136</v>
      </c>
      <c r="AD70" s="26">
        <f t="shared" si="4"/>
        <v>104</v>
      </c>
      <c r="AE70" s="75">
        <v>50</v>
      </c>
      <c r="AF70" s="63" t="s">
        <v>133</v>
      </c>
      <c r="AG70" s="120" t="s">
        <v>181</v>
      </c>
      <c r="AH70" s="120" t="s">
        <v>136</v>
      </c>
      <c r="AI70" s="26">
        <f t="shared" si="29"/>
        <v>89</v>
      </c>
      <c r="AJ70" s="75">
        <v>50</v>
      </c>
      <c r="AK70" s="63" t="s">
        <v>133</v>
      </c>
      <c r="AL70" s="120" t="s">
        <v>181</v>
      </c>
      <c r="AM70" s="120" t="s">
        <v>136</v>
      </c>
      <c r="AN70" s="26">
        <f t="shared" si="6"/>
        <v>104</v>
      </c>
      <c r="AO70" s="75">
        <v>50</v>
      </c>
      <c r="AP70" s="63" t="s">
        <v>133</v>
      </c>
      <c r="AQ70" s="120" t="s">
        <v>181</v>
      </c>
      <c r="AR70" s="120" t="s">
        <v>136</v>
      </c>
      <c r="AS70" s="26">
        <v>82</v>
      </c>
      <c r="AT70" s="75">
        <v>50</v>
      </c>
      <c r="AU70" s="63" t="s">
        <v>133</v>
      </c>
      <c r="AV70" s="120" t="s">
        <v>181</v>
      </c>
      <c r="AW70" s="120" t="s">
        <v>136</v>
      </c>
      <c r="AX70" s="26">
        <f t="shared" si="7"/>
        <v>97</v>
      </c>
      <c r="AY70" s="75">
        <v>50</v>
      </c>
      <c r="AZ70" s="63" t="s">
        <v>133</v>
      </c>
      <c r="BA70" s="120" t="s">
        <v>181</v>
      </c>
      <c r="BB70" s="120" t="s">
        <v>136</v>
      </c>
      <c r="BC70" s="26">
        <f t="shared" si="30"/>
        <v>82</v>
      </c>
      <c r="BD70" s="75">
        <v>50</v>
      </c>
      <c r="BE70" s="63" t="s">
        <v>133</v>
      </c>
      <c r="BF70" s="120" t="s">
        <v>181</v>
      </c>
      <c r="BG70" s="120" t="s">
        <v>136</v>
      </c>
      <c r="BH70" s="26">
        <f t="shared" si="9"/>
        <v>97</v>
      </c>
      <c r="BI70" s="75">
        <v>50</v>
      </c>
      <c r="BJ70" s="63" t="s">
        <v>133</v>
      </c>
      <c r="BK70" s="120" t="s">
        <v>181</v>
      </c>
      <c r="BL70" s="120" t="s">
        <v>136</v>
      </c>
      <c r="BM70" s="26">
        <f t="shared" si="27"/>
        <v>89</v>
      </c>
      <c r="BN70" s="75">
        <v>50</v>
      </c>
      <c r="BO70" s="63" t="s">
        <v>133</v>
      </c>
      <c r="BP70" s="120" t="s">
        <v>181</v>
      </c>
      <c r="BQ70" s="120" t="s">
        <v>136</v>
      </c>
      <c r="BR70" s="26">
        <f t="shared" si="11"/>
        <v>104</v>
      </c>
      <c r="BS70" s="75">
        <v>50</v>
      </c>
      <c r="BT70" s="63" t="s">
        <v>133</v>
      </c>
      <c r="BU70" s="120" t="s">
        <v>181</v>
      </c>
      <c r="BV70" s="120" t="s">
        <v>136</v>
      </c>
      <c r="BW70" s="26">
        <f t="shared" si="31"/>
        <v>89</v>
      </c>
      <c r="BX70" s="75">
        <v>50</v>
      </c>
      <c r="BY70" s="63" t="s">
        <v>133</v>
      </c>
      <c r="BZ70" s="120" t="s">
        <v>181</v>
      </c>
      <c r="CA70" s="120" t="s">
        <v>136</v>
      </c>
      <c r="CB70" s="26">
        <f t="shared" si="13"/>
        <v>104</v>
      </c>
      <c r="CC70" s="75">
        <v>50</v>
      </c>
      <c r="CD70" s="63" t="s">
        <v>133</v>
      </c>
      <c r="CE70" s="120" t="s">
        <v>181</v>
      </c>
      <c r="CF70" s="120" t="s">
        <v>136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80</v>
      </c>
      <c r="F71" s="74">
        <v>58</v>
      </c>
      <c r="G71" s="63" t="s">
        <v>133</v>
      </c>
      <c r="H71" s="120" t="s">
        <v>181</v>
      </c>
      <c r="I71" s="120" t="s">
        <v>140</v>
      </c>
      <c r="J71" s="22">
        <f>E71+15</f>
        <v>95</v>
      </c>
      <c r="K71" s="167">
        <v>68</v>
      </c>
      <c r="L71" s="181" t="s">
        <v>133</v>
      </c>
      <c r="M71" s="120" t="s">
        <v>181</v>
      </c>
      <c r="N71" s="120" t="s">
        <v>140</v>
      </c>
      <c r="O71" s="22">
        <f t="shared" si="28"/>
        <v>80</v>
      </c>
      <c r="P71" s="74">
        <v>58</v>
      </c>
      <c r="Q71" s="63" t="s">
        <v>133</v>
      </c>
      <c r="R71" s="120" t="s">
        <v>181</v>
      </c>
      <c r="S71" s="120" t="s">
        <v>140</v>
      </c>
      <c r="T71" s="22">
        <f t="shared" ref="T71:T102" si="32">J71+O71-E71</f>
        <v>95</v>
      </c>
      <c r="U71" s="167">
        <v>68</v>
      </c>
      <c r="V71" s="181" t="s">
        <v>133</v>
      </c>
      <c r="W71" s="120" t="s">
        <v>181</v>
      </c>
      <c r="X71" s="120" t="s">
        <v>140</v>
      </c>
      <c r="Y71" s="22">
        <f t="shared" si="26"/>
        <v>87</v>
      </c>
      <c r="Z71" s="74">
        <v>58</v>
      </c>
      <c r="AA71" s="63" t="s">
        <v>133</v>
      </c>
      <c r="AB71" s="120" t="s">
        <v>181</v>
      </c>
      <c r="AC71" s="120" t="s">
        <v>140</v>
      </c>
      <c r="AD71" s="22">
        <f>Y71+15</f>
        <v>102</v>
      </c>
      <c r="AE71" s="167">
        <v>68</v>
      </c>
      <c r="AF71" s="181" t="s">
        <v>133</v>
      </c>
      <c r="AG71" s="120" t="s">
        <v>181</v>
      </c>
      <c r="AH71" s="120" t="s">
        <v>140</v>
      </c>
      <c r="AI71" s="22">
        <f t="shared" si="29"/>
        <v>87</v>
      </c>
      <c r="AJ71" s="74">
        <v>58</v>
      </c>
      <c r="AK71" s="63" t="s">
        <v>133</v>
      </c>
      <c r="AL71" s="120" t="s">
        <v>181</v>
      </c>
      <c r="AM71" s="120" t="s">
        <v>140</v>
      </c>
      <c r="AN71" s="22">
        <f t="shared" ref="AN71:AN103" si="33">AD71+AI71-Y71</f>
        <v>102</v>
      </c>
      <c r="AO71" s="167">
        <v>68</v>
      </c>
      <c r="AP71" s="181" t="s">
        <v>133</v>
      </c>
      <c r="AQ71" s="120" t="s">
        <v>181</v>
      </c>
      <c r="AR71" s="120" t="s">
        <v>140</v>
      </c>
      <c r="AS71" s="22">
        <v>80</v>
      </c>
      <c r="AT71" s="74">
        <v>58</v>
      </c>
      <c r="AU71" s="63" t="s">
        <v>133</v>
      </c>
      <c r="AV71" s="120" t="s">
        <v>181</v>
      </c>
      <c r="AW71" s="120" t="s">
        <v>140</v>
      </c>
      <c r="AX71" s="22">
        <f>AS71+15</f>
        <v>95</v>
      </c>
      <c r="AY71" s="167">
        <v>68</v>
      </c>
      <c r="AZ71" s="181" t="s">
        <v>133</v>
      </c>
      <c r="BA71" s="120" t="s">
        <v>181</v>
      </c>
      <c r="BB71" s="120" t="s">
        <v>140</v>
      </c>
      <c r="BC71" s="22">
        <f t="shared" si="30"/>
        <v>80</v>
      </c>
      <c r="BD71" s="74">
        <v>58</v>
      </c>
      <c r="BE71" s="63" t="s">
        <v>133</v>
      </c>
      <c r="BF71" s="120" t="s">
        <v>181</v>
      </c>
      <c r="BG71" s="120" t="s">
        <v>140</v>
      </c>
      <c r="BH71" s="22">
        <f t="shared" ref="BH71:BH83" si="34">AX71+BC71-AS71</f>
        <v>95</v>
      </c>
      <c r="BI71" s="167">
        <v>68</v>
      </c>
      <c r="BJ71" s="181" t="s">
        <v>133</v>
      </c>
      <c r="BK71" s="120" t="s">
        <v>181</v>
      </c>
      <c r="BL71" s="120" t="s">
        <v>140</v>
      </c>
      <c r="BM71" s="22">
        <f t="shared" si="27"/>
        <v>87</v>
      </c>
      <c r="BN71" s="74">
        <v>58</v>
      </c>
      <c r="BO71" s="63" t="s">
        <v>133</v>
      </c>
      <c r="BP71" s="120" t="s">
        <v>181</v>
      </c>
      <c r="BQ71" s="120" t="s">
        <v>140</v>
      </c>
      <c r="BR71" s="22">
        <f>BM71+15</f>
        <v>102</v>
      </c>
      <c r="BS71" s="167">
        <v>68</v>
      </c>
      <c r="BT71" s="181" t="s">
        <v>133</v>
      </c>
      <c r="BU71" s="120" t="s">
        <v>181</v>
      </c>
      <c r="BV71" s="120" t="s">
        <v>140</v>
      </c>
      <c r="BW71" s="22">
        <f t="shared" si="31"/>
        <v>87</v>
      </c>
      <c r="BX71" s="74">
        <v>58</v>
      </c>
      <c r="BY71" s="63" t="s">
        <v>133</v>
      </c>
      <c r="BZ71" s="120" t="s">
        <v>181</v>
      </c>
      <c r="CA71" s="120" t="s">
        <v>140</v>
      </c>
      <c r="CB71" s="22">
        <f t="shared" ref="CB71:CB83" si="35">BR71+BW71-BM71</f>
        <v>102</v>
      </c>
      <c r="CC71" s="167">
        <v>68</v>
      </c>
      <c r="CD71" s="181" t="s">
        <v>133</v>
      </c>
      <c r="CE71" s="120" t="s">
        <v>181</v>
      </c>
      <c r="CF71" s="120" t="s">
        <v>140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78</v>
      </c>
      <c r="F72" s="77" t="s">
        <v>4</v>
      </c>
      <c r="G72" s="111" t="s">
        <v>132</v>
      </c>
      <c r="H72" s="120" t="s">
        <v>4</v>
      </c>
      <c r="I72" s="120" t="s">
        <v>4</v>
      </c>
      <c r="J72" s="31">
        <f t="shared" ref="J72:J101" si="36">E72+10</f>
        <v>88</v>
      </c>
      <c r="K72" s="77" t="s">
        <v>4</v>
      </c>
      <c r="L72" s="111" t="s">
        <v>132</v>
      </c>
      <c r="M72" s="120" t="s">
        <v>4</v>
      </c>
      <c r="N72" s="120" t="s">
        <v>4</v>
      </c>
      <c r="O72" s="31">
        <f t="shared" si="28"/>
        <v>78</v>
      </c>
      <c r="P72" s="77" t="s">
        <v>4</v>
      </c>
      <c r="Q72" s="111" t="s">
        <v>132</v>
      </c>
      <c r="R72" s="120" t="s">
        <v>4</v>
      </c>
      <c r="S72" s="120" t="s">
        <v>4</v>
      </c>
      <c r="T72" s="31">
        <f t="shared" si="32"/>
        <v>88</v>
      </c>
      <c r="U72" s="77" t="s">
        <v>4</v>
      </c>
      <c r="V72" s="111" t="s">
        <v>132</v>
      </c>
      <c r="W72" s="120" t="s">
        <v>4</v>
      </c>
      <c r="X72" s="120" t="s">
        <v>4</v>
      </c>
      <c r="Y72" s="31">
        <f t="shared" si="26"/>
        <v>85</v>
      </c>
      <c r="Z72" s="77" t="s">
        <v>4</v>
      </c>
      <c r="AA72" s="111" t="s">
        <v>132</v>
      </c>
      <c r="AB72" s="120" t="s">
        <v>4</v>
      </c>
      <c r="AC72" s="120" t="s">
        <v>4</v>
      </c>
      <c r="AD72" s="31">
        <f t="shared" ref="AD72:AD101" si="37">Y72+10</f>
        <v>95</v>
      </c>
      <c r="AE72" s="77" t="s">
        <v>4</v>
      </c>
      <c r="AF72" s="111" t="s">
        <v>132</v>
      </c>
      <c r="AG72" s="120" t="s">
        <v>4</v>
      </c>
      <c r="AH72" s="120" t="s">
        <v>4</v>
      </c>
      <c r="AI72" s="31">
        <f t="shared" si="29"/>
        <v>85</v>
      </c>
      <c r="AJ72" s="77" t="s">
        <v>4</v>
      </c>
      <c r="AK72" s="111" t="s">
        <v>132</v>
      </c>
      <c r="AL72" s="120" t="s">
        <v>4</v>
      </c>
      <c r="AM72" s="120" t="s">
        <v>4</v>
      </c>
      <c r="AN72" s="31">
        <f t="shared" si="33"/>
        <v>95</v>
      </c>
      <c r="AO72" s="77" t="s">
        <v>4</v>
      </c>
      <c r="AP72" s="111" t="s">
        <v>132</v>
      </c>
      <c r="AQ72" s="120" t="s">
        <v>4</v>
      </c>
      <c r="AR72" s="120" t="s">
        <v>4</v>
      </c>
      <c r="AS72" s="31">
        <v>78</v>
      </c>
      <c r="AT72" s="77" t="s">
        <v>4</v>
      </c>
      <c r="AU72" s="111" t="s">
        <v>132</v>
      </c>
      <c r="AV72" s="120" t="s">
        <v>4</v>
      </c>
      <c r="AW72" s="120" t="s">
        <v>4</v>
      </c>
      <c r="AX72" s="31">
        <f t="shared" ref="AX72:AX94" si="38">AS72+10</f>
        <v>88</v>
      </c>
      <c r="AY72" s="77" t="s">
        <v>4</v>
      </c>
      <c r="AZ72" s="111" t="s">
        <v>132</v>
      </c>
      <c r="BA72" s="120" t="s">
        <v>4</v>
      </c>
      <c r="BB72" s="120" t="s">
        <v>4</v>
      </c>
      <c r="BC72" s="31">
        <f t="shared" si="30"/>
        <v>78</v>
      </c>
      <c r="BD72" s="77" t="s">
        <v>4</v>
      </c>
      <c r="BE72" s="111" t="s">
        <v>132</v>
      </c>
      <c r="BF72" s="120" t="s">
        <v>4</v>
      </c>
      <c r="BG72" s="120" t="s">
        <v>4</v>
      </c>
      <c r="BH72" s="31">
        <f t="shared" si="34"/>
        <v>88</v>
      </c>
      <c r="BI72" s="77" t="s">
        <v>4</v>
      </c>
      <c r="BJ72" s="111" t="s">
        <v>132</v>
      </c>
      <c r="BK72" s="120" t="s">
        <v>4</v>
      </c>
      <c r="BL72" s="120" t="s">
        <v>4</v>
      </c>
      <c r="BM72" s="31">
        <f t="shared" si="27"/>
        <v>85</v>
      </c>
      <c r="BN72" s="77" t="s">
        <v>4</v>
      </c>
      <c r="BO72" s="111" t="s">
        <v>132</v>
      </c>
      <c r="BP72" s="120" t="s">
        <v>4</v>
      </c>
      <c r="BQ72" s="120" t="s">
        <v>4</v>
      </c>
      <c r="BR72" s="31">
        <f t="shared" ref="BR72:BR94" si="39">BM72+10</f>
        <v>95</v>
      </c>
      <c r="BS72" s="77" t="s">
        <v>4</v>
      </c>
      <c r="BT72" s="111" t="s">
        <v>132</v>
      </c>
      <c r="BU72" s="120" t="s">
        <v>4</v>
      </c>
      <c r="BV72" s="120" t="s">
        <v>4</v>
      </c>
      <c r="BW72" s="31">
        <f t="shared" si="31"/>
        <v>85</v>
      </c>
      <c r="BX72" s="77" t="s">
        <v>4</v>
      </c>
      <c r="BY72" s="111" t="s">
        <v>132</v>
      </c>
      <c r="BZ72" s="120" t="s">
        <v>4</v>
      </c>
      <c r="CA72" s="120" t="s">
        <v>4</v>
      </c>
      <c r="CB72" s="31">
        <f t="shared" si="35"/>
        <v>95</v>
      </c>
      <c r="CC72" s="77" t="s">
        <v>4</v>
      </c>
      <c r="CD72" s="111" t="s">
        <v>132</v>
      </c>
      <c r="CE72" s="120" t="s">
        <v>4</v>
      </c>
      <c r="CF72" s="120" t="s">
        <v>4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78</v>
      </c>
      <c r="F73" s="77">
        <v>30</v>
      </c>
      <c r="G73" s="153" t="s">
        <v>130</v>
      </c>
      <c r="H73" s="120" t="s">
        <v>182</v>
      </c>
      <c r="I73" s="120" t="s">
        <v>141</v>
      </c>
      <c r="J73" s="31">
        <f t="shared" si="36"/>
        <v>88</v>
      </c>
      <c r="K73" s="77">
        <v>30</v>
      </c>
      <c r="L73" s="153" t="s">
        <v>130</v>
      </c>
      <c r="M73" s="120" t="s">
        <v>182</v>
      </c>
      <c r="N73" s="120" t="s">
        <v>141</v>
      </c>
      <c r="O73" s="31">
        <f t="shared" si="28"/>
        <v>78</v>
      </c>
      <c r="P73" s="77">
        <v>30</v>
      </c>
      <c r="Q73" s="153" t="s">
        <v>130</v>
      </c>
      <c r="R73" s="120" t="s">
        <v>182</v>
      </c>
      <c r="S73" s="120" t="s">
        <v>141</v>
      </c>
      <c r="T73" s="31">
        <f t="shared" si="32"/>
        <v>88</v>
      </c>
      <c r="U73" s="77">
        <v>30</v>
      </c>
      <c r="V73" s="153" t="s">
        <v>130</v>
      </c>
      <c r="W73" s="120" t="s">
        <v>182</v>
      </c>
      <c r="X73" s="120" t="s">
        <v>141</v>
      </c>
      <c r="Y73" s="31">
        <f t="shared" si="26"/>
        <v>85</v>
      </c>
      <c r="Z73" s="77">
        <v>30</v>
      </c>
      <c r="AA73" s="153" t="s">
        <v>130</v>
      </c>
      <c r="AB73" s="120" t="s">
        <v>182</v>
      </c>
      <c r="AC73" s="120" t="s">
        <v>141</v>
      </c>
      <c r="AD73" s="31">
        <f t="shared" si="37"/>
        <v>95</v>
      </c>
      <c r="AE73" s="77">
        <v>30</v>
      </c>
      <c r="AF73" s="153" t="s">
        <v>130</v>
      </c>
      <c r="AG73" s="120" t="s">
        <v>182</v>
      </c>
      <c r="AH73" s="120" t="s">
        <v>141</v>
      </c>
      <c r="AI73" s="31">
        <f t="shared" si="29"/>
        <v>85</v>
      </c>
      <c r="AJ73" s="77">
        <v>30</v>
      </c>
      <c r="AK73" s="153" t="s">
        <v>130</v>
      </c>
      <c r="AL73" s="120" t="s">
        <v>182</v>
      </c>
      <c r="AM73" s="120" t="s">
        <v>141</v>
      </c>
      <c r="AN73" s="31">
        <f t="shared" si="33"/>
        <v>95</v>
      </c>
      <c r="AO73" s="77">
        <v>30</v>
      </c>
      <c r="AP73" s="153" t="s">
        <v>130</v>
      </c>
      <c r="AQ73" s="120" t="s">
        <v>182</v>
      </c>
      <c r="AR73" s="120" t="s">
        <v>141</v>
      </c>
      <c r="AS73" s="31">
        <v>78</v>
      </c>
      <c r="AT73" s="77">
        <v>30</v>
      </c>
      <c r="AU73" s="153" t="s">
        <v>130</v>
      </c>
      <c r="AV73" s="120" t="s">
        <v>182</v>
      </c>
      <c r="AW73" s="120" t="s">
        <v>141</v>
      </c>
      <c r="AX73" s="31">
        <f t="shared" si="38"/>
        <v>88</v>
      </c>
      <c r="AY73" s="77">
        <v>30</v>
      </c>
      <c r="AZ73" s="153" t="s">
        <v>130</v>
      </c>
      <c r="BA73" s="120" t="s">
        <v>182</v>
      </c>
      <c r="BB73" s="120" t="s">
        <v>141</v>
      </c>
      <c r="BC73" s="31">
        <f t="shared" si="30"/>
        <v>78</v>
      </c>
      <c r="BD73" s="77">
        <v>30</v>
      </c>
      <c r="BE73" s="153" t="s">
        <v>130</v>
      </c>
      <c r="BF73" s="120" t="s">
        <v>182</v>
      </c>
      <c r="BG73" s="120" t="s">
        <v>141</v>
      </c>
      <c r="BH73" s="31">
        <f t="shared" si="34"/>
        <v>88</v>
      </c>
      <c r="BI73" s="77">
        <v>30</v>
      </c>
      <c r="BJ73" s="153" t="s">
        <v>130</v>
      </c>
      <c r="BK73" s="120" t="s">
        <v>182</v>
      </c>
      <c r="BL73" s="120" t="s">
        <v>141</v>
      </c>
      <c r="BM73" s="31">
        <f t="shared" si="27"/>
        <v>85</v>
      </c>
      <c r="BN73" s="77">
        <v>30</v>
      </c>
      <c r="BO73" s="153" t="s">
        <v>130</v>
      </c>
      <c r="BP73" s="120" t="s">
        <v>182</v>
      </c>
      <c r="BQ73" s="120" t="s">
        <v>141</v>
      </c>
      <c r="BR73" s="31">
        <f t="shared" si="39"/>
        <v>95</v>
      </c>
      <c r="BS73" s="77">
        <v>30</v>
      </c>
      <c r="BT73" s="153" t="s">
        <v>130</v>
      </c>
      <c r="BU73" s="120" t="s">
        <v>182</v>
      </c>
      <c r="BV73" s="120" t="s">
        <v>141</v>
      </c>
      <c r="BW73" s="31">
        <f t="shared" si="31"/>
        <v>85</v>
      </c>
      <c r="BX73" s="77">
        <v>30</v>
      </c>
      <c r="BY73" s="153" t="s">
        <v>130</v>
      </c>
      <c r="BZ73" s="120" t="s">
        <v>182</v>
      </c>
      <c r="CA73" s="120" t="s">
        <v>141</v>
      </c>
      <c r="CB73" s="31">
        <f t="shared" si="35"/>
        <v>95</v>
      </c>
      <c r="CC73" s="77">
        <v>30</v>
      </c>
      <c r="CD73" s="153" t="s">
        <v>130</v>
      </c>
      <c r="CE73" s="120" t="s">
        <v>182</v>
      </c>
      <c r="CF73" s="120" t="s">
        <v>141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77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si="36"/>
        <v>87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f t="shared" si="28"/>
        <v>77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32"/>
        <v>87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 t="shared" si="26"/>
        <v>84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37"/>
        <v>94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f t="shared" si="29"/>
        <v>84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33"/>
        <v>94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77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38"/>
        <v>87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f t="shared" si="30"/>
        <v>77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34"/>
        <v>87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 t="shared" si="27"/>
        <v>84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39"/>
        <v>94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f t="shared" si="31"/>
        <v>84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35"/>
        <v>94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77</v>
      </c>
      <c r="F75" s="160">
        <v>35</v>
      </c>
      <c r="G75" s="161" t="s">
        <v>130</v>
      </c>
      <c r="H75" s="123" t="s">
        <v>205</v>
      </c>
      <c r="I75" s="123" t="s">
        <v>4</v>
      </c>
      <c r="J75" s="159">
        <f t="shared" si="36"/>
        <v>87</v>
      </c>
      <c r="K75" s="160">
        <v>35</v>
      </c>
      <c r="L75" s="161" t="s">
        <v>130</v>
      </c>
      <c r="M75" s="123" t="s">
        <v>205</v>
      </c>
      <c r="N75" s="123" t="s">
        <v>4</v>
      </c>
      <c r="O75" s="159">
        <f t="shared" si="28"/>
        <v>77</v>
      </c>
      <c r="P75" s="160">
        <v>35</v>
      </c>
      <c r="Q75" s="161" t="s">
        <v>130</v>
      </c>
      <c r="R75" s="123" t="s">
        <v>205</v>
      </c>
      <c r="S75" s="123" t="s">
        <v>4</v>
      </c>
      <c r="T75" s="159">
        <f t="shared" si="32"/>
        <v>87</v>
      </c>
      <c r="U75" s="160">
        <v>35</v>
      </c>
      <c r="V75" s="161" t="s">
        <v>130</v>
      </c>
      <c r="W75" s="123" t="s">
        <v>205</v>
      </c>
      <c r="X75" s="123" t="s">
        <v>4</v>
      </c>
      <c r="Y75" s="159">
        <f t="shared" si="26"/>
        <v>84</v>
      </c>
      <c r="Z75" s="160">
        <v>35</v>
      </c>
      <c r="AA75" s="161" t="s">
        <v>130</v>
      </c>
      <c r="AB75" s="123" t="s">
        <v>205</v>
      </c>
      <c r="AC75" s="123" t="s">
        <v>4</v>
      </c>
      <c r="AD75" s="159">
        <f t="shared" si="37"/>
        <v>94</v>
      </c>
      <c r="AE75" s="160">
        <v>35</v>
      </c>
      <c r="AF75" s="161" t="s">
        <v>130</v>
      </c>
      <c r="AG75" s="123" t="s">
        <v>205</v>
      </c>
      <c r="AH75" s="123" t="s">
        <v>4</v>
      </c>
      <c r="AI75" s="159">
        <f t="shared" si="29"/>
        <v>84</v>
      </c>
      <c r="AJ75" s="160">
        <v>35</v>
      </c>
      <c r="AK75" s="161" t="s">
        <v>130</v>
      </c>
      <c r="AL75" s="123" t="s">
        <v>205</v>
      </c>
      <c r="AM75" s="123" t="s">
        <v>4</v>
      </c>
      <c r="AN75" s="159">
        <f t="shared" si="33"/>
        <v>94</v>
      </c>
      <c r="AO75" s="160">
        <v>35</v>
      </c>
      <c r="AP75" s="161" t="s">
        <v>130</v>
      </c>
      <c r="AQ75" s="123" t="s">
        <v>205</v>
      </c>
      <c r="AR75" s="123" t="s">
        <v>4</v>
      </c>
      <c r="AS75" s="159">
        <v>77</v>
      </c>
      <c r="AT75" s="160">
        <v>35</v>
      </c>
      <c r="AU75" s="161" t="s">
        <v>130</v>
      </c>
      <c r="AV75" s="123" t="s">
        <v>205</v>
      </c>
      <c r="AW75" s="123" t="s">
        <v>4</v>
      </c>
      <c r="AX75" s="159">
        <f t="shared" si="38"/>
        <v>87</v>
      </c>
      <c r="AY75" s="160">
        <v>35</v>
      </c>
      <c r="AZ75" s="161" t="s">
        <v>130</v>
      </c>
      <c r="BA75" s="123" t="s">
        <v>205</v>
      </c>
      <c r="BB75" s="123" t="s">
        <v>4</v>
      </c>
      <c r="BC75" s="159">
        <f t="shared" si="30"/>
        <v>77</v>
      </c>
      <c r="BD75" s="160">
        <v>35</v>
      </c>
      <c r="BE75" s="161" t="s">
        <v>130</v>
      </c>
      <c r="BF75" s="123" t="s">
        <v>205</v>
      </c>
      <c r="BG75" s="123" t="s">
        <v>4</v>
      </c>
      <c r="BH75" s="159">
        <f t="shared" si="34"/>
        <v>87</v>
      </c>
      <c r="BI75" s="160">
        <v>35</v>
      </c>
      <c r="BJ75" s="161" t="s">
        <v>130</v>
      </c>
      <c r="BK75" s="123" t="s">
        <v>205</v>
      </c>
      <c r="BL75" s="123" t="s">
        <v>4</v>
      </c>
      <c r="BM75" s="159">
        <f t="shared" si="27"/>
        <v>84</v>
      </c>
      <c r="BN75" s="160">
        <v>35</v>
      </c>
      <c r="BO75" s="161" t="s">
        <v>130</v>
      </c>
      <c r="BP75" s="123" t="s">
        <v>205</v>
      </c>
      <c r="BQ75" s="123" t="s">
        <v>4</v>
      </c>
      <c r="BR75" s="159">
        <f t="shared" si="39"/>
        <v>94</v>
      </c>
      <c r="BS75" s="160">
        <v>35</v>
      </c>
      <c r="BT75" s="161" t="s">
        <v>130</v>
      </c>
      <c r="BU75" s="123" t="s">
        <v>205</v>
      </c>
      <c r="BV75" s="123" t="s">
        <v>4</v>
      </c>
      <c r="BW75" s="159">
        <f t="shared" si="31"/>
        <v>84</v>
      </c>
      <c r="BX75" s="160">
        <v>35</v>
      </c>
      <c r="BY75" s="161" t="s">
        <v>130</v>
      </c>
      <c r="BZ75" s="123" t="s">
        <v>205</v>
      </c>
      <c r="CA75" s="123" t="s">
        <v>4</v>
      </c>
      <c r="CB75" s="159">
        <f t="shared" si="35"/>
        <v>94</v>
      </c>
      <c r="CC75" s="160">
        <v>35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76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36"/>
        <v>86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f t="shared" si="28"/>
        <v>76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32"/>
        <v>86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83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si="37"/>
        <v>93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si="29"/>
        <v>83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si="33"/>
        <v>93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76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38"/>
        <v>86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f t="shared" si="30"/>
        <v>76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34"/>
        <v>86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83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39"/>
        <v>93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31"/>
        <v>83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35"/>
        <v>93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76</v>
      </c>
      <c r="F77" s="74" t="s">
        <v>4</v>
      </c>
      <c r="G77" s="63" t="s">
        <v>130</v>
      </c>
      <c r="H77" s="125" t="s">
        <v>4</v>
      </c>
      <c r="I77" s="125" t="s">
        <v>4</v>
      </c>
      <c r="J77" s="86">
        <f t="shared" si="36"/>
        <v>86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f t="shared" si="28"/>
        <v>76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f t="shared" si="32"/>
        <v>86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f t="shared" ref="Y77" si="40">E77+6</f>
        <v>82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86">
        <f t="shared" si="37"/>
        <v>92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f t="shared" si="29"/>
        <v>82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f t="shared" si="33"/>
        <v>92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76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86">
        <f t="shared" si="38"/>
        <v>86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86">
        <f t="shared" si="30"/>
        <v>76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f t="shared" si="34"/>
        <v>86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f t="shared" ref="BM77" si="41">AS77+6</f>
        <v>82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86">
        <f t="shared" si="39"/>
        <v>92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f t="shared" si="31"/>
        <v>82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f t="shared" si="35"/>
        <v>92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76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36"/>
        <v>86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f t="shared" si="28"/>
        <v>76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32"/>
        <v>86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82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37"/>
        <v>92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29"/>
        <v>82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33"/>
        <v>92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76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38"/>
        <v>86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f t="shared" si="30"/>
        <v>76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34"/>
        <v>86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82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39"/>
        <v>92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31"/>
        <v>82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35"/>
        <v>92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76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36"/>
        <v>86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f t="shared" si="28"/>
        <v>76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32"/>
        <v>86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77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37"/>
        <v>87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29"/>
        <v>77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33"/>
        <v>87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76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38"/>
        <v>86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f t="shared" si="30"/>
        <v>76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34"/>
        <v>86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77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39"/>
        <v>87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31"/>
        <v>77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35"/>
        <v>87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76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36"/>
        <v>86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f t="shared" si="28"/>
        <v>76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32"/>
        <v>86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42">E80</f>
        <v>76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si="37"/>
        <v>86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f t="shared" si="29"/>
        <v>76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si="33"/>
        <v>86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76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0">
        <f t="shared" si="38"/>
        <v>86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f t="shared" si="30"/>
        <v>76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f t="shared" si="34"/>
        <v>86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43">AS80</f>
        <v>76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0">
        <f t="shared" si="39"/>
        <v>86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f t="shared" si="31"/>
        <v>76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f t="shared" si="35"/>
        <v>86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76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36"/>
        <v>86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f t="shared" si="28"/>
        <v>76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32"/>
        <v>86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42"/>
        <v>76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37"/>
        <v>86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f t="shared" si="29"/>
        <v>76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33"/>
        <v>86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76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2">
        <f t="shared" si="38"/>
        <v>86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f t="shared" si="30"/>
        <v>76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f t="shared" si="34"/>
        <v>86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43"/>
        <v>76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2">
        <f t="shared" si="39"/>
        <v>86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f t="shared" si="31"/>
        <v>76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f t="shared" si="35"/>
        <v>86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76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36"/>
        <v>86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f t="shared" si="28"/>
        <v>76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32"/>
        <v>86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42"/>
        <v>76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37"/>
        <v>86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f t="shared" si="29"/>
        <v>76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33"/>
        <v>86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76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2">
        <f t="shared" si="38"/>
        <v>86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f t="shared" si="30"/>
        <v>76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f t="shared" si="34"/>
        <v>86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43"/>
        <v>76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2">
        <f t="shared" si="39"/>
        <v>86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f t="shared" si="31"/>
        <v>76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f t="shared" si="35"/>
        <v>86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76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36"/>
        <v>86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f t="shared" si="28"/>
        <v>76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32"/>
        <v>86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42"/>
        <v>76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37"/>
        <v>86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f t="shared" si="29"/>
        <v>76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33"/>
        <v>86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76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8">
        <f t="shared" si="38"/>
        <v>86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28">
        <f t="shared" si="30"/>
        <v>76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8">
        <f t="shared" si="34"/>
        <v>86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43"/>
        <v>76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8">
        <f t="shared" si="39"/>
        <v>86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28">
        <f t="shared" si="31"/>
        <v>76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8">
        <f t="shared" si="35"/>
        <v>86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76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36"/>
        <v>86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f t="shared" si="28"/>
        <v>76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32"/>
        <v>86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42"/>
        <v>76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37"/>
        <v>86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f t="shared" si="29"/>
        <v>76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33"/>
        <v>86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79</v>
      </c>
      <c r="AT84" s="198">
        <v>60</v>
      </c>
      <c r="AU84" s="199" t="s">
        <v>130</v>
      </c>
      <c r="AV84" s="154" t="s">
        <v>4</v>
      </c>
      <c r="AW84" s="154" t="s">
        <v>4</v>
      </c>
      <c r="AX84" s="39">
        <f t="shared" si="38"/>
        <v>89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ref="BC84:BC102" si="44">AS84</f>
        <v>79</v>
      </c>
      <c r="BD84" s="198">
        <v>60</v>
      </c>
      <c r="BE84" s="199" t="s">
        <v>130</v>
      </c>
      <c r="BF84" s="154" t="s">
        <v>4</v>
      </c>
      <c r="BG84" s="154" t="s">
        <v>4</v>
      </c>
      <c r="BH84" s="39">
        <f t="shared" ref="BH84:BH103" si="45">AX84+BC84-AS84</f>
        <v>89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46">AS84</f>
        <v>79</v>
      </c>
      <c r="BN84" s="198">
        <v>60</v>
      </c>
      <c r="BO84" s="199" t="s">
        <v>130</v>
      </c>
      <c r="BP84" s="154" t="s">
        <v>4</v>
      </c>
      <c r="BQ84" s="154" t="s">
        <v>4</v>
      </c>
      <c r="BR84" s="39">
        <f t="shared" si="39"/>
        <v>89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ref="BW84:BW102" si="47">BM84</f>
        <v>79</v>
      </c>
      <c r="BX84" s="198">
        <v>60</v>
      </c>
      <c r="BY84" s="199" t="s">
        <v>130</v>
      </c>
      <c r="BZ84" s="154" t="s">
        <v>4</v>
      </c>
      <c r="CA84" s="154" t="s">
        <v>4</v>
      </c>
      <c r="CB84" s="39">
        <f t="shared" ref="CB84:CB103" si="48">BR84+BW84-BM84</f>
        <v>89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76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36"/>
        <v>86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f t="shared" si="28"/>
        <v>76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32"/>
        <v>86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42"/>
        <v>76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37"/>
        <v>86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f t="shared" si="29"/>
        <v>76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33"/>
        <v>86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78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39">
        <f t="shared" si="38"/>
        <v>88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44"/>
        <v>78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39">
        <f t="shared" si="45"/>
        <v>88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46"/>
        <v>78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39">
        <f t="shared" si="39"/>
        <v>88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47"/>
        <v>78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39">
        <f t="shared" si="48"/>
        <v>88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76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36"/>
        <v>86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f t="shared" si="28"/>
        <v>76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32"/>
        <v>86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42"/>
        <v>76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37"/>
        <v>86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f t="shared" si="29"/>
        <v>76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33"/>
        <v>86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78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39">
        <f t="shared" si="38"/>
        <v>88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44"/>
        <v>78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39">
        <f t="shared" si="45"/>
        <v>88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46"/>
        <v>78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39">
        <f t="shared" si="39"/>
        <v>88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47"/>
        <v>78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39">
        <f t="shared" si="48"/>
        <v>88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76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36"/>
        <v>86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f t="shared" si="28"/>
        <v>76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32"/>
        <v>86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42"/>
        <v>76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37"/>
        <v>86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f t="shared" si="29"/>
        <v>76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33"/>
        <v>86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78</v>
      </c>
      <c r="AT87" s="200">
        <v>10</v>
      </c>
      <c r="AU87" s="201" t="s">
        <v>132</v>
      </c>
      <c r="AV87" s="120" t="s">
        <v>4</v>
      </c>
      <c r="AW87" s="120" t="s">
        <v>4</v>
      </c>
      <c r="AX87" s="39">
        <f t="shared" si="38"/>
        <v>88</v>
      </c>
      <c r="AY87" s="200">
        <v>10</v>
      </c>
      <c r="AZ87" s="201" t="s">
        <v>132</v>
      </c>
      <c r="BA87" s="120" t="s">
        <v>4</v>
      </c>
      <c r="BB87" s="120" t="s">
        <v>4</v>
      </c>
      <c r="BC87" s="39">
        <f t="shared" si="44"/>
        <v>78</v>
      </c>
      <c r="BD87" s="200">
        <v>10</v>
      </c>
      <c r="BE87" s="201" t="s">
        <v>132</v>
      </c>
      <c r="BF87" s="120" t="s">
        <v>4</v>
      </c>
      <c r="BG87" s="120" t="s">
        <v>4</v>
      </c>
      <c r="BH87" s="39">
        <f t="shared" si="45"/>
        <v>88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f t="shared" si="46"/>
        <v>78</v>
      </c>
      <c r="BN87" s="200">
        <v>10</v>
      </c>
      <c r="BO87" s="201" t="s">
        <v>132</v>
      </c>
      <c r="BP87" s="120" t="s">
        <v>4</v>
      </c>
      <c r="BQ87" s="120" t="s">
        <v>4</v>
      </c>
      <c r="BR87" s="39">
        <f t="shared" si="39"/>
        <v>88</v>
      </c>
      <c r="BS87" s="200">
        <v>10</v>
      </c>
      <c r="BT87" s="201" t="s">
        <v>132</v>
      </c>
      <c r="BU87" s="120" t="s">
        <v>4</v>
      </c>
      <c r="BV87" s="120" t="s">
        <v>4</v>
      </c>
      <c r="BW87" s="39">
        <f t="shared" si="47"/>
        <v>78</v>
      </c>
      <c r="BX87" s="200">
        <v>10</v>
      </c>
      <c r="BY87" s="201" t="s">
        <v>132</v>
      </c>
      <c r="BZ87" s="120" t="s">
        <v>4</v>
      </c>
      <c r="CA87" s="120" t="s">
        <v>4</v>
      </c>
      <c r="CB87" s="39">
        <f t="shared" si="48"/>
        <v>88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76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36"/>
        <v>86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f t="shared" si="28"/>
        <v>76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32"/>
        <v>86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42"/>
        <v>76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37"/>
        <v>86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f t="shared" si="29"/>
        <v>76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33"/>
        <v>86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68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39">
        <f t="shared" si="38"/>
        <v>78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44"/>
        <v>68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39">
        <f t="shared" si="45"/>
        <v>78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46"/>
        <v>68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39">
        <f t="shared" si="39"/>
        <v>78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47"/>
        <v>68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39">
        <f t="shared" si="48"/>
        <v>78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76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36"/>
        <v>86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f t="shared" si="28"/>
        <v>76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32"/>
        <v>86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42"/>
        <v>76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37"/>
        <v>86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f t="shared" si="29"/>
        <v>76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33"/>
        <v>86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68</v>
      </c>
      <c r="AT89" s="200">
        <v>15</v>
      </c>
      <c r="AU89" s="201" t="s">
        <v>132</v>
      </c>
      <c r="AV89" s="120" t="s">
        <v>4</v>
      </c>
      <c r="AW89" s="120" t="s">
        <v>4</v>
      </c>
      <c r="AX89" s="39">
        <f t="shared" si="38"/>
        <v>78</v>
      </c>
      <c r="AY89" s="200">
        <v>15</v>
      </c>
      <c r="AZ89" s="201" t="s">
        <v>132</v>
      </c>
      <c r="BA89" s="120" t="s">
        <v>4</v>
      </c>
      <c r="BB89" s="120" t="s">
        <v>4</v>
      </c>
      <c r="BC89" s="39">
        <f t="shared" si="44"/>
        <v>68</v>
      </c>
      <c r="BD89" s="200">
        <v>15</v>
      </c>
      <c r="BE89" s="201" t="s">
        <v>132</v>
      </c>
      <c r="BF89" s="120" t="s">
        <v>4</v>
      </c>
      <c r="BG89" s="120" t="s">
        <v>4</v>
      </c>
      <c r="BH89" s="39">
        <f t="shared" si="45"/>
        <v>78</v>
      </c>
      <c r="BI89" s="200">
        <v>15</v>
      </c>
      <c r="BJ89" s="201" t="s">
        <v>132</v>
      </c>
      <c r="BK89" s="120" t="s">
        <v>4</v>
      </c>
      <c r="BL89" s="120" t="s">
        <v>4</v>
      </c>
      <c r="BM89" s="22">
        <f t="shared" si="46"/>
        <v>68</v>
      </c>
      <c r="BN89" s="200">
        <v>15</v>
      </c>
      <c r="BO89" s="201" t="s">
        <v>132</v>
      </c>
      <c r="BP89" s="120" t="s">
        <v>4</v>
      </c>
      <c r="BQ89" s="120" t="s">
        <v>4</v>
      </c>
      <c r="BR89" s="39">
        <f t="shared" si="39"/>
        <v>78</v>
      </c>
      <c r="BS89" s="200">
        <v>15</v>
      </c>
      <c r="BT89" s="201" t="s">
        <v>132</v>
      </c>
      <c r="BU89" s="120" t="s">
        <v>4</v>
      </c>
      <c r="BV89" s="120" t="s">
        <v>4</v>
      </c>
      <c r="BW89" s="39">
        <f t="shared" si="47"/>
        <v>68</v>
      </c>
      <c r="BX89" s="200">
        <v>15</v>
      </c>
      <c r="BY89" s="201" t="s">
        <v>132</v>
      </c>
      <c r="BZ89" s="120" t="s">
        <v>4</v>
      </c>
      <c r="CA89" s="120" t="s">
        <v>4</v>
      </c>
      <c r="CB89" s="39">
        <f t="shared" si="48"/>
        <v>78</v>
      </c>
      <c r="CC89" s="200">
        <v>15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76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36"/>
        <v>86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f t="shared" si="28"/>
        <v>76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32"/>
        <v>86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42"/>
        <v>76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37"/>
        <v>86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f t="shared" si="29"/>
        <v>76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33"/>
        <v>86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53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39">
        <f t="shared" si="38"/>
        <v>63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44"/>
        <v>53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39">
        <f t="shared" si="45"/>
        <v>63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46"/>
        <v>53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39">
        <f t="shared" si="39"/>
        <v>63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47"/>
        <v>53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39">
        <f t="shared" si="48"/>
        <v>63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76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36"/>
        <v>86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f t="shared" si="28"/>
        <v>76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32"/>
        <v>86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42"/>
        <v>76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37"/>
        <v>86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f t="shared" si="29"/>
        <v>76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33"/>
        <v>86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52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39">
        <f t="shared" si="38"/>
        <v>62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44"/>
        <v>52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39">
        <f t="shared" si="45"/>
        <v>62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46"/>
        <v>52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39">
        <f t="shared" si="39"/>
        <v>62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47"/>
        <v>52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39">
        <f t="shared" si="48"/>
        <v>62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76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36"/>
        <v>86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f t="shared" si="28"/>
        <v>76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32"/>
        <v>86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42"/>
        <v>76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37"/>
        <v>86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f t="shared" si="29"/>
        <v>76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33"/>
        <v>86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52</v>
      </c>
      <c r="AT92" s="202">
        <v>30</v>
      </c>
      <c r="AU92" s="203" t="s">
        <v>130</v>
      </c>
      <c r="AV92" s="120" t="s">
        <v>4</v>
      </c>
      <c r="AW92" s="120" t="s">
        <v>4</v>
      </c>
      <c r="AX92" s="39">
        <f t="shared" si="38"/>
        <v>62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44"/>
        <v>52</v>
      </c>
      <c r="BD92" s="202">
        <v>30</v>
      </c>
      <c r="BE92" s="203" t="s">
        <v>130</v>
      </c>
      <c r="BF92" s="120" t="s">
        <v>4</v>
      </c>
      <c r="BG92" s="120" t="s">
        <v>4</v>
      </c>
      <c r="BH92" s="39">
        <f t="shared" si="45"/>
        <v>62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46"/>
        <v>52</v>
      </c>
      <c r="BN92" s="202">
        <v>30</v>
      </c>
      <c r="BO92" s="203" t="s">
        <v>130</v>
      </c>
      <c r="BP92" s="120" t="s">
        <v>4</v>
      </c>
      <c r="BQ92" s="120" t="s">
        <v>4</v>
      </c>
      <c r="BR92" s="39">
        <f t="shared" si="39"/>
        <v>62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47"/>
        <v>52</v>
      </c>
      <c r="BX92" s="202">
        <v>30</v>
      </c>
      <c r="BY92" s="203" t="s">
        <v>130</v>
      </c>
      <c r="BZ92" s="120" t="s">
        <v>4</v>
      </c>
      <c r="CA92" s="120" t="s">
        <v>4</v>
      </c>
      <c r="CB92" s="39">
        <f t="shared" si="48"/>
        <v>62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76</v>
      </c>
      <c r="F93" s="79">
        <v>10</v>
      </c>
      <c r="G93" s="113" t="s">
        <v>132</v>
      </c>
      <c r="H93" s="124" t="s">
        <v>4</v>
      </c>
      <c r="I93" s="124" t="s">
        <v>4</v>
      </c>
      <c r="J93" s="38">
        <f t="shared" si="36"/>
        <v>86</v>
      </c>
      <c r="K93" s="79">
        <v>10</v>
      </c>
      <c r="L93" s="113" t="s">
        <v>132</v>
      </c>
      <c r="M93" s="124" t="s">
        <v>4</v>
      </c>
      <c r="N93" s="124" t="s">
        <v>4</v>
      </c>
      <c r="O93" s="38">
        <f t="shared" si="28"/>
        <v>76</v>
      </c>
      <c r="P93" s="79">
        <v>10</v>
      </c>
      <c r="Q93" s="113" t="s">
        <v>132</v>
      </c>
      <c r="R93" s="124" t="s">
        <v>4</v>
      </c>
      <c r="S93" s="124" t="s">
        <v>4</v>
      </c>
      <c r="T93" s="38">
        <f t="shared" si="32"/>
        <v>86</v>
      </c>
      <c r="U93" s="79">
        <v>10</v>
      </c>
      <c r="V93" s="113" t="s">
        <v>132</v>
      </c>
      <c r="W93" s="124" t="s">
        <v>4</v>
      </c>
      <c r="X93" s="124" t="s">
        <v>4</v>
      </c>
      <c r="Y93" s="38">
        <f t="shared" si="42"/>
        <v>76</v>
      </c>
      <c r="Z93" s="79">
        <v>10</v>
      </c>
      <c r="AA93" s="113" t="s">
        <v>132</v>
      </c>
      <c r="AB93" s="124" t="s">
        <v>4</v>
      </c>
      <c r="AC93" s="124" t="s">
        <v>4</v>
      </c>
      <c r="AD93" s="38">
        <f t="shared" si="37"/>
        <v>86</v>
      </c>
      <c r="AE93" s="79">
        <v>10</v>
      </c>
      <c r="AF93" s="113" t="s">
        <v>132</v>
      </c>
      <c r="AG93" s="124" t="s">
        <v>4</v>
      </c>
      <c r="AH93" s="124" t="s">
        <v>4</v>
      </c>
      <c r="AI93" s="38">
        <f t="shared" si="29"/>
        <v>76</v>
      </c>
      <c r="AJ93" s="79">
        <v>10</v>
      </c>
      <c r="AK93" s="113" t="s">
        <v>132</v>
      </c>
      <c r="AL93" s="124" t="s">
        <v>4</v>
      </c>
      <c r="AM93" s="124" t="s">
        <v>4</v>
      </c>
      <c r="AN93" s="38">
        <f t="shared" si="33"/>
        <v>86</v>
      </c>
      <c r="AO93" s="79">
        <v>10</v>
      </c>
      <c r="AP93" s="113" t="s">
        <v>132</v>
      </c>
      <c r="AQ93" s="124" t="s">
        <v>4</v>
      </c>
      <c r="AR93" s="124" t="s">
        <v>4</v>
      </c>
      <c r="AS93" s="38">
        <v>51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9">
        <f t="shared" si="38"/>
        <v>61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44"/>
        <v>51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9">
        <f t="shared" si="45"/>
        <v>61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46"/>
        <v>51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9">
        <f t="shared" si="39"/>
        <v>61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47"/>
        <v>51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9">
        <f t="shared" si="48"/>
        <v>61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66</v>
      </c>
      <c r="F94" s="80">
        <v>15</v>
      </c>
      <c r="G94" s="114" t="s">
        <v>132</v>
      </c>
      <c r="H94" s="127" t="s">
        <v>4</v>
      </c>
      <c r="I94" s="127" t="s">
        <v>4</v>
      </c>
      <c r="J94" s="39">
        <f t="shared" si="36"/>
        <v>76</v>
      </c>
      <c r="K94" s="80">
        <v>15</v>
      </c>
      <c r="L94" s="114" t="s">
        <v>132</v>
      </c>
      <c r="M94" s="127" t="s">
        <v>4</v>
      </c>
      <c r="N94" s="127" t="s">
        <v>4</v>
      </c>
      <c r="O94" s="39">
        <f t="shared" si="28"/>
        <v>66</v>
      </c>
      <c r="P94" s="80">
        <v>15</v>
      </c>
      <c r="Q94" s="114" t="s">
        <v>132</v>
      </c>
      <c r="R94" s="127" t="s">
        <v>4</v>
      </c>
      <c r="S94" s="127" t="s">
        <v>4</v>
      </c>
      <c r="T94" s="39">
        <f t="shared" si="32"/>
        <v>76</v>
      </c>
      <c r="U94" s="80">
        <v>15</v>
      </c>
      <c r="V94" s="114" t="s">
        <v>132</v>
      </c>
      <c r="W94" s="127" t="s">
        <v>4</v>
      </c>
      <c r="X94" s="127" t="s">
        <v>4</v>
      </c>
      <c r="Y94" s="39">
        <f t="shared" si="42"/>
        <v>66</v>
      </c>
      <c r="Z94" s="80">
        <v>15</v>
      </c>
      <c r="AA94" s="114" t="s">
        <v>132</v>
      </c>
      <c r="AB94" s="127" t="s">
        <v>4</v>
      </c>
      <c r="AC94" s="127" t="s">
        <v>4</v>
      </c>
      <c r="AD94" s="39">
        <f t="shared" si="37"/>
        <v>76</v>
      </c>
      <c r="AE94" s="80">
        <v>15</v>
      </c>
      <c r="AF94" s="114" t="s">
        <v>132</v>
      </c>
      <c r="AG94" s="127" t="s">
        <v>4</v>
      </c>
      <c r="AH94" s="127" t="s">
        <v>4</v>
      </c>
      <c r="AI94" s="39">
        <f t="shared" si="29"/>
        <v>66</v>
      </c>
      <c r="AJ94" s="80">
        <v>15</v>
      </c>
      <c r="AK94" s="114" t="s">
        <v>132</v>
      </c>
      <c r="AL94" s="127" t="s">
        <v>4</v>
      </c>
      <c r="AM94" s="127" t="s">
        <v>4</v>
      </c>
      <c r="AN94" s="39">
        <f t="shared" si="33"/>
        <v>76</v>
      </c>
      <c r="AO94" s="80">
        <v>15</v>
      </c>
      <c r="AP94" s="114" t="s">
        <v>132</v>
      </c>
      <c r="AQ94" s="127" t="s">
        <v>4</v>
      </c>
      <c r="AR94" s="127" t="s">
        <v>4</v>
      </c>
      <c r="AS94" s="39">
        <v>51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 t="shared" si="38"/>
        <v>61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44"/>
        <v>51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45"/>
        <v>61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46"/>
        <v>51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 t="shared" si="39"/>
        <v>61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47"/>
        <v>51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48"/>
        <v>61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51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si="36"/>
        <v>61</v>
      </c>
      <c r="K95" s="80" t="s">
        <v>4</v>
      </c>
      <c r="L95" s="114" t="s">
        <v>132</v>
      </c>
      <c r="M95" s="127" t="s">
        <v>4</v>
      </c>
      <c r="N95" s="127" t="s">
        <v>4</v>
      </c>
      <c r="O95" s="39">
        <f t="shared" si="28"/>
        <v>51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32"/>
        <v>61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f t="shared" si="42"/>
        <v>51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si="37"/>
        <v>61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39">
        <f t="shared" si="29"/>
        <v>51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33"/>
        <v>61</v>
      </c>
      <c r="AO95" s="80" t="s">
        <v>4</v>
      </c>
      <c r="AP95" s="114" t="s">
        <v>132</v>
      </c>
      <c r="AQ95" s="127" t="s">
        <v>4</v>
      </c>
      <c r="AR95" s="127" t="s">
        <v>4</v>
      </c>
      <c r="AS95" s="39">
        <v>51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39">
        <f t="shared" ref="AX95:AX101" si="49">AS95+10</f>
        <v>61</v>
      </c>
      <c r="AY95" s="80" t="s">
        <v>4</v>
      </c>
      <c r="AZ95" s="114" t="s">
        <v>132</v>
      </c>
      <c r="BA95" s="127" t="s">
        <v>4</v>
      </c>
      <c r="BB95" s="127" t="s">
        <v>4</v>
      </c>
      <c r="BC95" s="39">
        <f t="shared" si="44"/>
        <v>51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si="45"/>
        <v>61</v>
      </c>
      <c r="BI95" s="80" t="s">
        <v>4</v>
      </c>
      <c r="BJ95" s="114" t="s">
        <v>132</v>
      </c>
      <c r="BK95" s="127" t="s">
        <v>4</v>
      </c>
      <c r="BL95" s="127" t="s">
        <v>4</v>
      </c>
      <c r="BM95" s="39">
        <f t="shared" si="46"/>
        <v>51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39">
        <f t="shared" ref="BR95:BR101" si="50">BM95+10</f>
        <v>61</v>
      </c>
      <c r="BS95" s="80" t="s">
        <v>4</v>
      </c>
      <c r="BT95" s="114" t="s">
        <v>132</v>
      </c>
      <c r="BU95" s="127" t="s">
        <v>4</v>
      </c>
      <c r="BV95" s="127" t="s">
        <v>4</v>
      </c>
      <c r="BW95" s="39">
        <f t="shared" si="47"/>
        <v>51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si="48"/>
        <v>61</v>
      </c>
      <c r="CC95" s="80" t="s">
        <v>4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51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36"/>
        <v>61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28"/>
        <v>51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32"/>
        <v>61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f t="shared" si="42"/>
        <v>51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37"/>
        <v>61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f t="shared" si="29"/>
        <v>51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33"/>
        <v>61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39">
        <v>51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39">
        <f t="shared" si="49"/>
        <v>61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39">
        <f t="shared" si="44"/>
        <v>51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39">
        <f t="shared" si="45"/>
        <v>61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39">
        <f t="shared" si="46"/>
        <v>51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39">
        <f t="shared" si="50"/>
        <v>61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39">
        <f t="shared" si="47"/>
        <v>51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39">
        <f t="shared" si="48"/>
        <v>61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51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36"/>
        <v>61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28"/>
        <v>51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32"/>
        <v>61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42"/>
        <v>51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37"/>
        <v>61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f t="shared" si="29"/>
        <v>51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33"/>
        <v>61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51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39">
        <f t="shared" si="49"/>
        <v>61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f t="shared" si="44"/>
        <v>51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45"/>
        <v>61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46"/>
        <v>51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39">
        <f t="shared" si="50"/>
        <v>61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f t="shared" si="47"/>
        <v>51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48"/>
        <v>61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51</v>
      </c>
      <c r="F98" s="80" t="s">
        <v>4</v>
      </c>
      <c r="G98" s="114" t="s">
        <v>132</v>
      </c>
      <c r="H98" s="127" t="s">
        <v>4</v>
      </c>
      <c r="I98" s="127" t="s">
        <v>4</v>
      </c>
      <c r="J98" s="39">
        <f t="shared" si="36"/>
        <v>61</v>
      </c>
      <c r="K98" s="80" t="s">
        <v>4</v>
      </c>
      <c r="L98" s="114" t="s">
        <v>132</v>
      </c>
      <c r="M98" s="127" t="s">
        <v>4</v>
      </c>
      <c r="N98" s="127" t="s">
        <v>4</v>
      </c>
      <c r="O98" s="39">
        <f t="shared" si="28"/>
        <v>51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32"/>
        <v>61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f t="shared" si="42"/>
        <v>51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39">
        <f t="shared" si="37"/>
        <v>61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39">
        <f t="shared" si="29"/>
        <v>51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33"/>
        <v>61</v>
      </c>
      <c r="AO98" s="80" t="s">
        <v>4</v>
      </c>
      <c r="AP98" s="114" t="s">
        <v>132</v>
      </c>
      <c r="AQ98" s="127" t="s">
        <v>4</v>
      </c>
      <c r="AR98" s="127" t="s">
        <v>4</v>
      </c>
      <c r="AS98" s="39">
        <v>51</v>
      </c>
      <c r="AT98" s="80" t="s">
        <v>4</v>
      </c>
      <c r="AU98" s="114" t="s">
        <v>132</v>
      </c>
      <c r="AV98" s="127" t="s">
        <v>4</v>
      </c>
      <c r="AW98" s="127" t="s">
        <v>4</v>
      </c>
      <c r="AX98" s="39">
        <f t="shared" si="49"/>
        <v>61</v>
      </c>
      <c r="AY98" s="80" t="s">
        <v>4</v>
      </c>
      <c r="AZ98" s="114" t="s">
        <v>132</v>
      </c>
      <c r="BA98" s="127" t="s">
        <v>4</v>
      </c>
      <c r="BB98" s="127" t="s">
        <v>4</v>
      </c>
      <c r="BC98" s="39">
        <f t="shared" si="44"/>
        <v>51</v>
      </c>
      <c r="BD98" s="80" t="s">
        <v>4</v>
      </c>
      <c r="BE98" s="114" t="s">
        <v>132</v>
      </c>
      <c r="BF98" s="127" t="s">
        <v>4</v>
      </c>
      <c r="BG98" s="127" t="s">
        <v>4</v>
      </c>
      <c r="BH98" s="39">
        <f t="shared" si="45"/>
        <v>61</v>
      </c>
      <c r="BI98" s="80" t="s">
        <v>4</v>
      </c>
      <c r="BJ98" s="114" t="s">
        <v>132</v>
      </c>
      <c r="BK98" s="127" t="s">
        <v>4</v>
      </c>
      <c r="BL98" s="127" t="s">
        <v>4</v>
      </c>
      <c r="BM98" s="39">
        <f t="shared" si="46"/>
        <v>51</v>
      </c>
      <c r="BN98" s="80" t="s">
        <v>4</v>
      </c>
      <c r="BO98" s="114" t="s">
        <v>132</v>
      </c>
      <c r="BP98" s="127" t="s">
        <v>4</v>
      </c>
      <c r="BQ98" s="127" t="s">
        <v>4</v>
      </c>
      <c r="BR98" s="39">
        <f t="shared" si="50"/>
        <v>61</v>
      </c>
      <c r="BS98" s="80" t="s">
        <v>4</v>
      </c>
      <c r="BT98" s="114" t="s">
        <v>132</v>
      </c>
      <c r="BU98" s="127" t="s">
        <v>4</v>
      </c>
      <c r="BV98" s="127" t="s">
        <v>4</v>
      </c>
      <c r="BW98" s="39">
        <f t="shared" si="47"/>
        <v>51</v>
      </c>
      <c r="BX98" s="80" t="s">
        <v>4</v>
      </c>
      <c r="BY98" s="114" t="s">
        <v>132</v>
      </c>
      <c r="BZ98" s="127" t="s">
        <v>4</v>
      </c>
      <c r="CA98" s="127" t="s">
        <v>4</v>
      </c>
      <c r="CB98" s="39">
        <f t="shared" si="48"/>
        <v>61</v>
      </c>
      <c r="CC98" s="80" t="s">
        <v>4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51</v>
      </c>
      <c r="F99" s="80">
        <v>15</v>
      </c>
      <c r="G99" s="114" t="s">
        <v>132</v>
      </c>
      <c r="H99" s="127" t="s">
        <v>4</v>
      </c>
      <c r="I99" s="127" t="s">
        <v>4</v>
      </c>
      <c r="J99" s="39">
        <f t="shared" si="36"/>
        <v>61</v>
      </c>
      <c r="K99" s="80">
        <v>15</v>
      </c>
      <c r="L99" s="114" t="s">
        <v>132</v>
      </c>
      <c r="M99" s="127" t="s">
        <v>4</v>
      </c>
      <c r="N99" s="127" t="s">
        <v>4</v>
      </c>
      <c r="O99" s="39">
        <f t="shared" si="28"/>
        <v>51</v>
      </c>
      <c r="P99" s="80">
        <v>15</v>
      </c>
      <c r="Q99" s="114" t="s">
        <v>132</v>
      </c>
      <c r="R99" s="127" t="s">
        <v>4</v>
      </c>
      <c r="S99" s="127" t="s">
        <v>4</v>
      </c>
      <c r="T99" s="39">
        <f t="shared" si="32"/>
        <v>61</v>
      </c>
      <c r="U99" s="80">
        <v>15</v>
      </c>
      <c r="V99" s="114" t="s">
        <v>132</v>
      </c>
      <c r="W99" s="127" t="s">
        <v>4</v>
      </c>
      <c r="X99" s="127" t="s">
        <v>4</v>
      </c>
      <c r="Y99" s="39">
        <f t="shared" si="42"/>
        <v>51</v>
      </c>
      <c r="Z99" s="80">
        <v>15</v>
      </c>
      <c r="AA99" s="114" t="s">
        <v>132</v>
      </c>
      <c r="AB99" s="127" t="s">
        <v>4</v>
      </c>
      <c r="AC99" s="127" t="s">
        <v>4</v>
      </c>
      <c r="AD99" s="39">
        <f t="shared" si="37"/>
        <v>61</v>
      </c>
      <c r="AE99" s="80">
        <v>15</v>
      </c>
      <c r="AF99" s="114" t="s">
        <v>132</v>
      </c>
      <c r="AG99" s="127" t="s">
        <v>4</v>
      </c>
      <c r="AH99" s="127" t="s">
        <v>4</v>
      </c>
      <c r="AI99" s="39">
        <f t="shared" si="29"/>
        <v>51</v>
      </c>
      <c r="AJ99" s="80">
        <v>15</v>
      </c>
      <c r="AK99" s="114" t="s">
        <v>132</v>
      </c>
      <c r="AL99" s="127" t="s">
        <v>4</v>
      </c>
      <c r="AM99" s="127" t="s">
        <v>4</v>
      </c>
      <c r="AN99" s="39">
        <f t="shared" si="33"/>
        <v>61</v>
      </c>
      <c r="AO99" s="80">
        <v>15</v>
      </c>
      <c r="AP99" s="114" t="s">
        <v>132</v>
      </c>
      <c r="AQ99" s="127" t="s">
        <v>4</v>
      </c>
      <c r="AR99" s="127" t="s">
        <v>4</v>
      </c>
      <c r="AS99" s="39">
        <v>51</v>
      </c>
      <c r="AT99" s="80">
        <v>15</v>
      </c>
      <c r="AU99" s="114" t="s">
        <v>132</v>
      </c>
      <c r="AV99" s="127" t="s">
        <v>4</v>
      </c>
      <c r="AW99" s="127" t="s">
        <v>4</v>
      </c>
      <c r="AX99" s="39">
        <f t="shared" si="49"/>
        <v>61</v>
      </c>
      <c r="AY99" s="80">
        <v>15</v>
      </c>
      <c r="AZ99" s="114" t="s">
        <v>132</v>
      </c>
      <c r="BA99" s="127" t="s">
        <v>4</v>
      </c>
      <c r="BB99" s="127" t="s">
        <v>4</v>
      </c>
      <c r="BC99" s="39">
        <f t="shared" si="44"/>
        <v>51</v>
      </c>
      <c r="BD99" s="80">
        <v>15</v>
      </c>
      <c r="BE99" s="114" t="s">
        <v>132</v>
      </c>
      <c r="BF99" s="127" t="s">
        <v>4</v>
      </c>
      <c r="BG99" s="127" t="s">
        <v>4</v>
      </c>
      <c r="BH99" s="39">
        <f t="shared" si="45"/>
        <v>61</v>
      </c>
      <c r="BI99" s="80">
        <v>15</v>
      </c>
      <c r="BJ99" s="114" t="s">
        <v>132</v>
      </c>
      <c r="BK99" s="127" t="s">
        <v>4</v>
      </c>
      <c r="BL99" s="127" t="s">
        <v>4</v>
      </c>
      <c r="BM99" s="39">
        <f t="shared" si="46"/>
        <v>51</v>
      </c>
      <c r="BN99" s="80">
        <v>15</v>
      </c>
      <c r="BO99" s="114" t="s">
        <v>132</v>
      </c>
      <c r="BP99" s="127" t="s">
        <v>4</v>
      </c>
      <c r="BQ99" s="127" t="s">
        <v>4</v>
      </c>
      <c r="BR99" s="39">
        <f t="shared" si="50"/>
        <v>61</v>
      </c>
      <c r="BS99" s="80">
        <v>15</v>
      </c>
      <c r="BT99" s="114" t="s">
        <v>132</v>
      </c>
      <c r="BU99" s="127" t="s">
        <v>4</v>
      </c>
      <c r="BV99" s="127" t="s">
        <v>4</v>
      </c>
      <c r="BW99" s="39">
        <f t="shared" si="47"/>
        <v>51</v>
      </c>
      <c r="BX99" s="80">
        <v>15</v>
      </c>
      <c r="BY99" s="114" t="s">
        <v>132</v>
      </c>
      <c r="BZ99" s="127" t="s">
        <v>4</v>
      </c>
      <c r="CA99" s="127" t="s">
        <v>4</v>
      </c>
      <c r="CB99" s="39">
        <f t="shared" si="48"/>
        <v>61</v>
      </c>
      <c r="CC99" s="80">
        <v>15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36</v>
      </c>
      <c r="F100" s="80">
        <v>10</v>
      </c>
      <c r="G100" s="114" t="s">
        <v>132</v>
      </c>
      <c r="H100" s="127" t="s">
        <v>4</v>
      </c>
      <c r="I100" s="127" t="s">
        <v>4</v>
      </c>
      <c r="J100" s="39">
        <f t="shared" si="36"/>
        <v>46</v>
      </c>
      <c r="K100" s="80">
        <v>10</v>
      </c>
      <c r="L100" s="114" t="s">
        <v>132</v>
      </c>
      <c r="M100" s="127" t="s">
        <v>4</v>
      </c>
      <c r="N100" s="127" t="s">
        <v>4</v>
      </c>
      <c r="O100" s="39">
        <f t="shared" si="28"/>
        <v>36</v>
      </c>
      <c r="P100" s="80">
        <v>10</v>
      </c>
      <c r="Q100" s="114" t="s">
        <v>132</v>
      </c>
      <c r="R100" s="127" t="s">
        <v>4</v>
      </c>
      <c r="S100" s="127" t="s">
        <v>4</v>
      </c>
      <c r="T100" s="39">
        <f t="shared" si="32"/>
        <v>46</v>
      </c>
      <c r="U100" s="80">
        <v>10</v>
      </c>
      <c r="V100" s="114" t="s">
        <v>132</v>
      </c>
      <c r="W100" s="127" t="s">
        <v>4</v>
      </c>
      <c r="X100" s="127" t="s">
        <v>4</v>
      </c>
      <c r="Y100" s="39">
        <f t="shared" si="42"/>
        <v>36</v>
      </c>
      <c r="Z100" s="80">
        <v>10</v>
      </c>
      <c r="AA100" s="114" t="s">
        <v>132</v>
      </c>
      <c r="AB100" s="127" t="s">
        <v>4</v>
      </c>
      <c r="AC100" s="127" t="s">
        <v>4</v>
      </c>
      <c r="AD100" s="39">
        <f t="shared" si="37"/>
        <v>46</v>
      </c>
      <c r="AE100" s="80">
        <v>10</v>
      </c>
      <c r="AF100" s="114" t="s">
        <v>132</v>
      </c>
      <c r="AG100" s="127" t="s">
        <v>4</v>
      </c>
      <c r="AH100" s="127" t="s">
        <v>4</v>
      </c>
      <c r="AI100" s="39">
        <f t="shared" si="29"/>
        <v>36</v>
      </c>
      <c r="AJ100" s="80">
        <v>10</v>
      </c>
      <c r="AK100" s="114" t="s">
        <v>132</v>
      </c>
      <c r="AL100" s="127" t="s">
        <v>4</v>
      </c>
      <c r="AM100" s="127" t="s">
        <v>4</v>
      </c>
      <c r="AN100" s="39">
        <f t="shared" si="33"/>
        <v>46</v>
      </c>
      <c r="AO100" s="80">
        <v>10</v>
      </c>
      <c r="AP100" s="114" t="s">
        <v>132</v>
      </c>
      <c r="AQ100" s="127" t="s">
        <v>4</v>
      </c>
      <c r="AR100" s="127" t="s">
        <v>4</v>
      </c>
      <c r="AS100" s="39">
        <v>36</v>
      </c>
      <c r="AT100" s="80">
        <v>10</v>
      </c>
      <c r="AU100" s="114" t="s">
        <v>132</v>
      </c>
      <c r="AV100" s="127" t="s">
        <v>4</v>
      </c>
      <c r="AW100" s="127" t="s">
        <v>4</v>
      </c>
      <c r="AX100" s="39">
        <f t="shared" si="49"/>
        <v>46</v>
      </c>
      <c r="AY100" s="80">
        <v>10</v>
      </c>
      <c r="AZ100" s="114" t="s">
        <v>132</v>
      </c>
      <c r="BA100" s="127" t="s">
        <v>4</v>
      </c>
      <c r="BB100" s="127" t="s">
        <v>4</v>
      </c>
      <c r="BC100" s="39">
        <f t="shared" si="44"/>
        <v>36</v>
      </c>
      <c r="BD100" s="80">
        <v>10</v>
      </c>
      <c r="BE100" s="114" t="s">
        <v>132</v>
      </c>
      <c r="BF100" s="127" t="s">
        <v>4</v>
      </c>
      <c r="BG100" s="127" t="s">
        <v>4</v>
      </c>
      <c r="BH100" s="39">
        <f t="shared" si="45"/>
        <v>46</v>
      </c>
      <c r="BI100" s="80">
        <v>10</v>
      </c>
      <c r="BJ100" s="114" t="s">
        <v>132</v>
      </c>
      <c r="BK100" s="127" t="s">
        <v>4</v>
      </c>
      <c r="BL100" s="127" t="s">
        <v>4</v>
      </c>
      <c r="BM100" s="39">
        <f t="shared" si="46"/>
        <v>36</v>
      </c>
      <c r="BN100" s="80">
        <v>10</v>
      </c>
      <c r="BO100" s="114" t="s">
        <v>132</v>
      </c>
      <c r="BP100" s="127" t="s">
        <v>4</v>
      </c>
      <c r="BQ100" s="127" t="s">
        <v>4</v>
      </c>
      <c r="BR100" s="39">
        <f t="shared" si="50"/>
        <v>46</v>
      </c>
      <c r="BS100" s="80">
        <v>10</v>
      </c>
      <c r="BT100" s="114" t="s">
        <v>132</v>
      </c>
      <c r="BU100" s="127" t="s">
        <v>4</v>
      </c>
      <c r="BV100" s="127" t="s">
        <v>4</v>
      </c>
      <c r="BW100" s="39">
        <f t="shared" si="47"/>
        <v>36</v>
      </c>
      <c r="BX100" s="80">
        <v>10</v>
      </c>
      <c r="BY100" s="114" t="s">
        <v>132</v>
      </c>
      <c r="BZ100" s="127" t="s">
        <v>4</v>
      </c>
      <c r="CA100" s="127" t="s">
        <v>4</v>
      </c>
      <c r="CB100" s="39">
        <f t="shared" si="48"/>
        <v>46</v>
      </c>
      <c r="CC100" s="80">
        <v>10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26</v>
      </c>
      <c r="F101" s="80">
        <v>20</v>
      </c>
      <c r="G101" s="114" t="s">
        <v>132</v>
      </c>
      <c r="H101" s="127" t="s">
        <v>4</v>
      </c>
      <c r="I101" s="127" t="s">
        <v>4</v>
      </c>
      <c r="J101" s="39">
        <f t="shared" si="36"/>
        <v>36</v>
      </c>
      <c r="K101" s="80">
        <v>20</v>
      </c>
      <c r="L101" s="114" t="s">
        <v>132</v>
      </c>
      <c r="M101" s="127" t="s">
        <v>4</v>
      </c>
      <c r="N101" s="127" t="s">
        <v>4</v>
      </c>
      <c r="O101" s="39">
        <f t="shared" si="28"/>
        <v>26</v>
      </c>
      <c r="P101" s="80">
        <v>20</v>
      </c>
      <c r="Q101" s="114" t="s">
        <v>132</v>
      </c>
      <c r="R101" s="127" t="s">
        <v>4</v>
      </c>
      <c r="S101" s="127" t="s">
        <v>4</v>
      </c>
      <c r="T101" s="39">
        <f t="shared" si="32"/>
        <v>36</v>
      </c>
      <c r="U101" s="80">
        <v>20</v>
      </c>
      <c r="V101" s="114" t="s">
        <v>132</v>
      </c>
      <c r="W101" s="127" t="s">
        <v>4</v>
      </c>
      <c r="X101" s="127" t="s">
        <v>4</v>
      </c>
      <c r="Y101" s="39">
        <f t="shared" si="42"/>
        <v>26</v>
      </c>
      <c r="Z101" s="80">
        <v>20</v>
      </c>
      <c r="AA101" s="114" t="s">
        <v>132</v>
      </c>
      <c r="AB101" s="127" t="s">
        <v>4</v>
      </c>
      <c r="AC101" s="127" t="s">
        <v>4</v>
      </c>
      <c r="AD101" s="39">
        <f t="shared" si="37"/>
        <v>36</v>
      </c>
      <c r="AE101" s="80">
        <v>20</v>
      </c>
      <c r="AF101" s="114" t="s">
        <v>132</v>
      </c>
      <c r="AG101" s="127" t="s">
        <v>4</v>
      </c>
      <c r="AH101" s="127" t="s">
        <v>4</v>
      </c>
      <c r="AI101" s="39">
        <f t="shared" si="29"/>
        <v>26</v>
      </c>
      <c r="AJ101" s="80">
        <v>20</v>
      </c>
      <c r="AK101" s="114" t="s">
        <v>132</v>
      </c>
      <c r="AL101" s="127" t="s">
        <v>4</v>
      </c>
      <c r="AM101" s="127" t="s">
        <v>4</v>
      </c>
      <c r="AN101" s="39">
        <f t="shared" si="33"/>
        <v>36</v>
      </c>
      <c r="AO101" s="80">
        <v>20</v>
      </c>
      <c r="AP101" s="114" t="s">
        <v>132</v>
      </c>
      <c r="AQ101" s="127" t="s">
        <v>4</v>
      </c>
      <c r="AR101" s="127" t="s">
        <v>4</v>
      </c>
      <c r="AS101" s="39">
        <v>26</v>
      </c>
      <c r="AT101" s="80">
        <v>20</v>
      </c>
      <c r="AU101" s="114" t="s">
        <v>132</v>
      </c>
      <c r="AV101" s="127" t="s">
        <v>4</v>
      </c>
      <c r="AW101" s="127" t="s">
        <v>4</v>
      </c>
      <c r="AX101" s="39">
        <f t="shared" si="49"/>
        <v>36</v>
      </c>
      <c r="AY101" s="80">
        <v>20</v>
      </c>
      <c r="AZ101" s="114" t="s">
        <v>132</v>
      </c>
      <c r="BA101" s="127" t="s">
        <v>4</v>
      </c>
      <c r="BB101" s="127" t="s">
        <v>4</v>
      </c>
      <c r="BC101" s="39">
        <f t="shared" si="44"/>
        <v>26</v>
      </c>
      <c r="BD101" s="80">
        <v>20</v>
      </c>
      <c r="BE101" s="114" t="s">
        <v>132</v>
      </c>
      <c r="BF101" s="127" t="s">
        <v>4</v>
      </c>
      <c r="BG101" s="127" t="s">
        <v>4</v>
      </c>
      <c r="BH101" s="39">
        <f t="shared" si="45"/>
        <v>36</v>
      </c>
      <c r="BI101" s="80">
        <v>20</v>
      </c>
      <c r="BJ101" s="114" t="s">
        <v>132</v>
      </c>
      <c r="BK101" s="127" t="s">
        <v>4</v>
      </c>
      <c r="BL101" s="127" t="s">
        <v>4</v>
      </c>
      <c r="BM101" s="39">
        <f t="shared" si="46"/>
        <v>26</v>
      </c>
      <c r="BN101" s="80">
        <v>20</v>
      </c>
      <c r="BO101" s="114" t="s">
        <v>132</v>
      </c>
      <c r="BP101" s="127" t="s">
        <v>4</v>
      </c>
      <c r="BQ101" s="127" t="s">
        <v>4</v>
      </c>
      <c r="BR101" s="39">
        <f t="shared" si="50"/>
        <v>36</v>
      </c>
      <c r="BS101" s="80">
        <v>20</v>
      </c>
      <c r="BT101" s="114" t="s">
        <v>132</v>
      </c>
      <c r="BU101" s="127" t="s">
        <v>4</v>
      </c>
      <c r="BV101" s="127" t="s">
        <v>4</v>
      </c>
      <c r="BW101" s="39">
        <f t="shared" si="47"/>
        <v>26</v>
      </c>
      <c r="BX101" s="80">
        <v>20</v>
      </c>
      <c r="BY101" s="114" t="s">
        <v>132</v>
      </c>
      <c r="BZ101" s="127" t="s">
        <v>4</v>
      </c>
      <c r="CA101" s="127" t="s">
        <v>4</v>
      </c>
      <c r="CB101" s="39">
        <f t="shared" si="48"/>
        <v>36</v>
      </c>
      <c r="CC101" s="80">
        <v>20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6</v>
      </c>
      <c r="F102" s="80">
        <v>5</v>
      </c>
      <c r="G102" s="114" t="s">
        <v>132</v>
      </c>
      <c r="H102" s="127" t="s">
        <v>4</v>
      </c>
      <c r="I102" s="127" t="s">
        <v>4</v>
      </c>
      <c r="J102" s="39">
        <f>E102+10</f>
        <v>16</v>
      </c>
      <c r="K102" s="167">
        <v>15</v>
      </c>
      <c r="L102" s="181" t="s">
        <v>132</v>
      </c>
      <c r="M102" s="127" t="s">
        <v>4</v>
      </c>
      <c r="N102" s="127" t="s">
        <v>4</v>
      </c>
      <c r="O102" s="39">
        <f t="shared" si="28"/>
        <v>6</v>
      </c>
      <c r="P102" s="80">
        <v>5</v>
      </c>
      <c r="Q102" s="114" t="s">
        <v>132</v>
      </c>
      <c r="R102" s="127" t="s">
        <v>4</v>
      </c>
      <c r="S102" s="127" t="s">
        <v>4</v>
      </c>
      <c r="T102" s="39">
        <f t="shared" si="32"/>
        <v>16</v>
      </c>
      <c r="U102" s="167">
        <v>15</v>
      </c>
      <c r="V102" s="181" t="s">
        <v>132</v>
      </c>
      <c r="W102" s="127" t="s">
        <v>4</v>
      </c>
      <c r="X102" s="127" t="s">
        <v>4</v>
      </c>
      <c r="Y102" s="39">
        <f t="shared" si="42"/>
        <v>6</v>
      </c>
      <c r="Z102" s="80">
        <v>5</v>
      </c>
      <c r="AA102" s="114" t="s">
        <v>132</v>
      </c>
      <c r="AB102" s="127" t="s">
        <v>4</v>
      </c>
      <c r="AC102" s="127" t="s">
        <v>4</v>
      </c>
      <c r="AD102" s="39">
        <f>Y102+10</f>
        <v>16</v>
      </c>
      <c r="AE102" s="167">
        <v>15</v>
      </c>
      <c r="AF102" s="181" t="s">
        <v>132</v>
      </c>
      <c r="AG102" s="127" t="s">
        <v>4</v>
      </c>
      <c r="AH102" s="127" t="s">
        <v>4</v>
      </c>
      <c r="AI102" s="39">
        <f t="shared" si="29"/>
        <v>6</v>
      </c>
      <c r="AJ102" s="80">
        <v>5</v>
      </c>
      <c r="AK102" s="114" t="s">
        <v>132</v>
      </c>
      <c r="AL102" s="127" t="s">
        <v>4</v>
      </c>
      <c r="AM102" s="127" t="s">
        <v>4</v>
      </c>
      <c r="AN102" s="39">
        <f t="shared" si="33"/>
        <v>16</v>
      </c>
      <c r="AO102" s="167">
        <v>15</v>
      </c>
      <c r="AP102" s="181" t="s">
        <v>132</v>
      </c>
      <c r="AQ102" s="127" t="s">
        <v>4</v>
      </c>
      <c r="AR102" s="127" t="s">
        <v>4</v>
      </c>
      <c r="AS102" s="39">
        <v>6</v>
      </c>
      <c r="AT102" s="80">
        <v>5</v>
      </c>
      <c r="AU102" s="114" t="s">
        <v>132</v>
      </c>
      <c r="AV102" s="127" t="s">
        <v>4</v>
      </c>
      <c r="AW102" s="127" t="s">
        <v>4</v>
      </c>
      <c r="AX102" s="39">
        <f>AS102+10</f>
        <v>16</v>
      </c>
      <c r="AY102" s="167">
        <v>15</v>
      </c>
      <c r="AZ102" s="181" t="s">
        <v>132</v>
      </c>
      <c r="BA102" s="127" t="s">
        <v>4</v>
      </c>
      <c r="BB102" s="127" t="s">
        <v>4</v>
      </c>
      <c r="BC102" s="39">
        <f t="shared" si="44"/>
        <v>6</v>
      </c>
      <c r="BD102" s="80">
        <v>5</v>
      </c>
      <c r="BE102" s="114" t="s">
        <v>132</v>
      </c>
      <c r="BF102" s="127" t="s">
        <v>4</v>
      </c>
      <c r="BG102" s="127" t="s">
        <v>4</v>
      </c>
      <c r="BH102" s="39">
        <f t="shared" si="45"/>
        <v>16</v>
      </c>
      <c r="BI102" s="167">
        <v>15</v>
      </c>
      <c r="BJ102" s="181" t="s">
        <v>132</v>
      </c>
      <c r="BK102" s="127" t="s">
        <v>4</v>
      </c>
      <c r="BL102" s="127" t="s">
        <v>4</v>
      </c>
      <c r="BM102" s="39">
        <f t="shared" si="46"/>
        <v>6</v>
      </c>
      <c r="BN102" s="80">
        <v>5</v>
      </c>
      <c r="BO102" s="114" t="s">
        <v>132</v>
      </c>
      <c r="BP102" s="127" t="s">
        <v>4</v>
      </c>
      <c r="BQ102" s="127" t="s">
        <v>4</v>
      </c>
      <c r="BR102" s="39">
        <f>BM102+10</f>
        <v>16</v>
      </c>
      <c r="BS102" s="167">
        <v>15</v>
      </c>
      <c r="BT102" s="181" t="s">
        <v>132</v>
      </c>
      <c r="BU102" s="127" t="s">
        <v>4</v>
      </c>
      <c r="BV102" s="127" t="s">
        <v>4</v>
      </c>
      <c r="BW102" s="39">
        <f t="shared" si="47"/>
        <v>6</v>
      </c>
      <c r="BX102" s="80">
        <v>5</v>
      </c>
      <c r="BY102" s="114" t="s">
        <v>132</v>
      </c>
      <c r="BZ102" s="127" t="s">
        <v>4</v>
      </c>
      <c r="CA102" s="127" t="s">
        <v>4</v>
      </c>
      <c r="CB102" s="39">
        <f t="shared" si="48"/>
        <v>16</v>
      </c>
      <c r="CC102" s="167">
        <v>15</v>
      </c>
      <c r="CD102" s="181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>E103</f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ref="T103" si="51">J103+O103-E103</f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42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>Y103</f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33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>AS103</f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45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46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>BM103</f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48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 t="s">
        <v>4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 t="str">
        <f>E104</f>
        <v>-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 t="str">
        <f>E104</f>
        <v>-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 t="s">
        <v>4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 t="str">
        <f>E104</f>
        <v>-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 t="str">
        <f>Y104</f>
        <v>-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 t="str">
        <f>Y104</f>
        <v>-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 t="s">
        <v>4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 t="s">
        <v>4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 t="str">
        <f>AS104</f>
        <v>-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 t="str">
        <f>AS104</f>
        <v>-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 t="s">
        <v>4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 t="str">
        <f>AS104</f>
        <v>-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 t="str">
        <f>BM104</f>
        <v>-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 t="str">
        <f>BM104</f>
        <v>-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 t="s">
        <v>4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8.6</v>
      </c>
      <c r="J108" s="477" t="s">
        <v>139</v>
      </c>
      <c r="K108" s="476" t="s">
        <v>185</v>
      </c>
      <c r="L108" s="447"/>
      <c r="M108" s="184">
        <f>SUM(K8,K24,K41,K45,K52,K56,K64,K76,K85,K88,K90,K97)-1.8</f>
        <v>9.1999999999999993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8.1999999999999993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8.5999999999999979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10.199999999999999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10.799999999999999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9.7999999999999989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10.199999999999998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11.399999999999999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12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11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11.399999999999999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13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13.599999999999998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12.599999999999998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12.999999999999996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189</v>
      </c>
      <c r="J109" s="478"/>
      <c r="K109" s="476" t="s">
        <v>184</v>
      </c>
      <c r="L109" s="447"/>
      <c r="M109" s="184">
        <f xml:space="preserve"> J7</f>
        <v>204</v>
      </c>
      <c r="N109" s="3"/>
      <c r="O109" s="478"/>
      <c r="P109" s="476" t="s">
        <v>184</v>
      </c>
      <c r="Q109" s="447"/>
      <c r="R109" s="184">
        <f xml:space="preserve"> O7</f>
        <v>172</v>
      </c>
      <c r="S109" s="3"/>
      <c r="T109" s="478"/>
      <c r="U109" s="476" t="s">
        <v>184</v>
      </c>
      <c r="V109" s="447"/>
      <c r="W109" s="184">
        <f xml:space="preserve"> T7</f>
        <v>187</v>
      </c>
      <c r="X109" s="3"/>
      <c r="Y109" s="478"/>
      <c r="Z109" s="476" t="s">
        <v>184</v>
      </c>
      <c r="AA109" s="447"/>
      <c r="AB109" s="184">
        <f xml:space="preserve"> Y7</f>
        <v>204</v>
      </c>
      <c r="AD109" s="478"/>
      <c r="AE109" s="476" t="s">
        <v>184</v>
      </c>
      <c r="AF109" s="447"/>
      <c r="AG109" s="184">
        <f xml:space="preserve"> AD7</f>
        <v>219</v>
      </c>
      <c r="AH109" s="3"/>
      <c r="AI109" s="478"/>
      <c r="AJ109" s="476" t="s">
        <v>184</v>
      </c>
      <c r="AK109" s="447"/>
      <c r="AL109" s="184">
        <f xml:space="preserve"> AI7</f>
        <v>187</v>
      </c>
      <c r="AM109" s="3"/>
      <c r="AN109" s="478"/>
      <c r="AO109" s="476" t="s">
        <v>184</v>
      </c>
      <c r="AP109" s="447"/>
      <c r="AQ109" s="184">
        <f xml:space="preserve"> AN7</f>
        <v>202</v>
      </c>
      <c r="AR109" s="3"/>
      <c r="AS109" s="478"/>
      <c r="AT109" s="476" t="s">
        <v>184</v>
      </c>
      <c r="AU109" s="447"/>
      <c r="AV109" s="184">
        <f xml:space="preserve"> AS7</f>
        <v>189</v>
      </c>
      <c r="AX109" s="478"/>
      <c r="AY109" s="476" t="s">
        <v>184</v>
      </c>
      <c r="AZ109" s="447"/>
      <c r="BA109" s="184">
        <f xml:space="preserve"> AX7</f>
        <v>204</v>
      </c>
      <c r="BB109" s="3"/>
      <c r="BC109" s="478"/>
      <c r="BD109" s="476" t="s">
        <v>184</v>
      </c>
      <c r="BE109" s="447"/>
      <c r="BF109" s="184">
        <f xml:space="preserve"> BC7</f>
        <v>172</v>
      </c>
      <c r="BG109" s="3"/>
      <c r="BH109" s="478"/>
      <c r="BI109" s="476" t="s">
        <v>184</v>
      </c>
      <c r="BJ109" s="447"/>
      <c r="BK109" s="184">
        <f xml:space="preserve"> BH7</f>
        <v>187</v>
      </c>
      <c r="BL109" s="3"/>
      <c r="BM109" s="478"/>
      <c r="BN109" s="476" t="s">
        <v>184</v>
      </c>
      <c r="BO109" s="447"/>
      <c r="BP109" s="184">
        <f xml:space="preserve"> BM7</f>
        <v>204</v>
      </c>
      <c r="BR109" s="478"/>
      <c r="BS109" s="476" t="s">
        <v>184</v>
      </c>
      <c r="BT109" s="447"/>
      <c r="BU109" s="184">
        <f xml:space="preserve"> BR7</f>
        <v>219</v>
      </c>
      <c r="BV109" s="3"/>
      <c r="BW109" s="478"/>
      <c r="BX109" s="476" t="s">
        <v>184</v>
      </c>
      <c r="BY109" s="447"/>
      <c r="BZ109" s="184">
        <f xml:space="preserve"> BW7</f>
        <v>187</v>
      </c>
      <c r="CA109" s="3"/>
      <c r="CB109" s="478"/>
      <c r="CC109" s="476" t="s">
        <v>184</v>
      </c>
      <c r="CD109" s="447"/>
      <c r="CE109" s="184">
        <f xml:space="preserve"> CB7</f>
        <v>202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69</v>
      </c>
      <c r="J110" s="478"/>
      <c r="K110" s="476" t="s">
        <v>186</v>
      </c>
      <c r="L110" s="447"/>
      <c r="M110" s="184">
        <f>J23-J41</f>
        <v>69</v>
      </c>
      <c r="O110" s="478"/>
      <c r="P110" s="476" t="s">
        <v>186</v>
      </c>
      <c r="Q110" s="447"/>
      <c r="R110" s="184">
        <f>O23-O41</f>
        <v>59</v>
      </c>
      <c r="T110" s="478"/>
      <c r="U110" s="476" t="s">
        <v>186</v>
      </c>
      <c r="V110" s="447"/>
      <c r="W110" s="184">
        <f>T23-T41</f>
        <v>59</v>
      </c>
      <c r="Y110" s="478"/>
      <c r="Z110" s="476" t="s">
        <v>186</v>
      </c>
      <c r="AA110" s="447"/>
      <c r="AB110" s="184">
        <f>Y23-Y41</f>
        <v>69</v>
      </c>
      <c r="AD110" s="478"/>
      <c r="AE110" s="476" t="s">
        <v>186</v>
      </c>
      <c r="AF110" s="447"/>
      <c r="AG110" s="184">
        <f>AD23-AD41</f>
        <v>69</v>
      </c>
      <c r="AI110" s="478"/>
      <c r="AJ110" s="476" t="s">
        <v>186</v>
      </c>
      <c r="AK110" s="447"/>
      <c r="AL110" s="184">
        <f>AI23-AI41</f>
        <v>59</v>
      </c>
      <c r="AN110" s="478"/>
      <c r="AO110" s="476" t="s">
        <v>186</v>
      </c>
      <c r="AP110" s="447"/>
      <c r="AQ110" s="184">
        <f>AN23-AN41</f>
        <v>59</v>
      </c>
      <c r="AS110" s="478"/>
      <c r="AT110" s="476" t="s">
        <v>186</v>
      </c>
      <c r="AU110" s="447"/>
      <c r="AV110" s="184">
        <f>AS23-AS41</f>
        <v>69</v>
      </c>
      <c r="AX110" s="478"/>
      <c r="AY110" s="476" t="s">
        <v>186</v>
      </c>
      <c r="AZ110" s="447"/>
      <c r="BA110" s="184">
        <f>AX23-AX41</f>
        <v>69</v>
      </c>
      <c r="BC110" s="478"/>
      <c r="BD110" s="476" t="s">
        <v>186</v>
      </c>
      <c r="BE110" s="447"/>
      <c r="BF110" s="184">
        <f>BC23-BC41</f>
        <v>59</v>
      </c>
      <c r="BH110" s="478"/>
      <c r="BI110" s="476" t="s">
        <v>186</v>
      </c>
      <c r="BJ110" s="447"/>
      <c r="BK110" s="184">
        <f>BH23-BH41</f>
        <v>59</v>
      </c>
      <c r="BM110" s="478"/>
      <c r="BN110" s="476" t="s">
        <v>186</v>
      </c>
      <c r="BO110" s="447"/>
      <c r="BP110" s="184">
        <f>BM23-BM41</f>
        <v>69</v>
      </c>
      <c r="BR110" s="478"/>
      <c r="BS110" s="476" t="s">
        <v>186</v>
      </c>
      <c r="BT110" s="447"/>
      <c r="BU110" s="184">
        <f>BR23-BR41</f>
        <v>69</v>
      </c>
      <c r="BW110" s="478"/>
      <c r="BX110" s="476" t="s">
        <v>186</v>
      </c>
      <c r="BY110" s="447"/>
      <c r="BZ110" s="184">
        <f>BW23-BW41</f>
        <v>59</v>
      </c>
      <c r="CB110" s="478"/>
      <c r="CC110" s="476" t="s">
        <v>186</v>
      </c>
      <c r="CD110" s="447"/>
      <c r="CE110" s="184">
        <f>CB23-CB41</f>
        <v>59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8</v>
      </c>
      <c r="J111" s="478"/>
      <c r="K111" s="476" t="s">
        <v>299</v>
      </c>
      <c r="L111" s="447"/>
      <c r="M111" s="184">
        <f>J45-J56</f>
        <v>8</v>
      </c>
      <c r="O111" s="478"/>
      <c r="P111" s="476" t="s">
        <v>299</v>
      </c>
      <c r="Q111" s="447"/>
      <c r="R111" s="184">
        <f>O45-O56</f>
        <v>8</v>
      </c>
      <c r="T111" s="478"/>
      <c r="U111" s="476" t="s">
        <v>299</v>
      </c>
      <c r="V111" s="447"/>
      <c r="W111" s="184">
        <f>T45-T56</f>
        <v>8</v>
      </c>
      <c r="Y111" s="478"/>
      <c r="Z111" s="476" t="s">
        <v>299</v>
      </c>
      <c r="AA111" s="447"/>
      <c r="AB111" s="184">
        <f>Y45-Y56</f>
        <v>10</v>
      </c>
      <c r="AD111" s="478"/>
      <c r="AE111" s="476" t="s">
        <v>299</v>
      </c>
      <c r="AF111" s="447"/>
      <c r="AG111" s="184">
        <f>AD45-AD56</f>
        <v>10</v>
      </c>
      <c r="AI111" s="478"/>
      <c r="AJ111" s="476" t="s">
        <v>299</v>
      </c>
      <c r="AK111" s="447"/>
      <c r="AL111" s="184">
        <f>AI45-AI56</f>
        <v>10</v>
      </c>
      <c r="AN111" s="478"/>
      <c r="AO111" s="476" t="s">
        <v>299</v>
      </c>
      <c r="AP111" s="447"/>
      <c r="AQ111" s="184">
        <f>AN45-AN56</f>
        <v>10</v>
      </c>
      <c r="AS111" s="478"/>
      <c r="AT111" s="476" t="s">
        <v>299</v>
      </c>
      <c r="AU111" s="447"/>
      <c r="AV111" s="184">
        <f>AS45-AS56</f>
        <v>8</v>
      </c>
      <c r="AX111" s="478"/>
      <c r="AY111" s="476" t="s">
        <v>299</v>
      </c>
      <c r="AZ111" s="447"/>
      <c r="BA111" s="184">
        <f>AX45-AX56</f>
        <v>8</v>
      </c>
      <c r="BC111" s="478"/>
      <c r="BD111" s="476" t="s">
        <v>299</v>
      </c>
      <c r="BE111" s="447"/>
      <c r="BF111" s="184">
        <f>BC45-BC56</f>
        <v>8</v>
      </c>
      <c r="BH111" s="478"/>
      <c r="BI111" s="476" t="s">
        <v>299</v>
      </c>
      <c r="BJ111" s="447"/>
      <c r="BK111" s="184">
        <f>BH45-BH56</f>
        <v>8</v>
      </c>
      <c r="BM111" s="478"/>
      <c r="BN111" s="476" t="s">
        <v>299</v>
      </c>
      <c r="BO111" s="447"/>
      <c r="BP111" s="184">
        <f>BM45-BM56</f>
        <v>10</v>
      </c>
      <c r="BR111" s="478"/>
      <c r="BS111" s="476" t="s">
        <v>299</v>
      </c>
      <c r="BT111" s="447"/>
      <c r="BU111" s="184">
        <f>BR45-BR56</f>
        <v>10</v>
      </c>
      <c r="BW111" s="478"/>
      <c r="BX111" s="476" t="s">
        <v>299</v>
      </c>
      <c r="BY111" s="447"/>
      <c r="BZ111" s="184">
        <f>BW45-BW56</f>
        <v>10</v>
      </c>
      <c r="CB111" s="478"/>
      <c r="CC111" s="476" t="s">
        <v>299</v>
      </c>
      <c r="CD111" s="447"/>
      <c r="CE111" s="184">
        <f>CB45-CB56</f>
        <v>10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21</v>
      </c>
      <c r="J112" s="478"/>
      <c r="K112" s="476" t="s">
        <v>187</v>
      </c>
      <c r="L112" s="447"/>
      <c r="M112" s="184">
        <f>J64-J80</f>
        <v>26</v>
      </c>
      <c r="O112" s="478"/>
      <c r="P112" s="476" t="s">
        <v>187</v>
      </c>
      <c r="Q112" s="447"/>
      <c r="R112" s="184">
        <f>O64-O80</f>
        <v>14</v>
      </c>
      <c r="T112" s="478"/>
      <c r="U112" s="476" t="s">
        <v>187</v>
      </c>
      <c r="V112" s="447"/>
      <c r="W112" s="184">
        <f>T64-T80</f>
        <v>19</v>
      </c>
      <c r="Y112" s="478"/>
      <c r="Z112" s="476" t="s">
        <v>187</v>
      </c>
      <c r="AA112" s="447"/>
      <c r="AB112" s="184">
        <f>Y64-Y80</f>
        <v>28</v>
      </c>
      <c r="AD112" s="478"/>
      <c r="AE112" s="476" t="s">
        <v>187</v>
      </c>
      <c r="AF112" s="447"/>
      <c r="AG112" s="184">
        <f>AD64-AD80</f>
        <v>33</v>
      </c>
      <c r="AI112" s="478"/>
      <c r="AJ112" s="476" t="s">
        <v>187</v>
      </c>
      <c r="AK112" s="447"/>
      <c r="AL112" s="184">
        <f>AI64-AI80</f>
        <v>21</v>
      </c>
      <c r="AN112" s="478"/>
      <c r="AO112" s="476" t="s">
        <v>187</v>
      </c>
      <c r="AP112" s="447"/>
      <c r="AQ112" s="184">
        <f>AN64-AN80</f>
        <v>26</v>
      </c>
      <c r="AS112" s="478"/>
      <c r="AT112" s="476" t="s">
        <v>187</v>
      </c>
      <c r="AU112" s="447"/>
      <c r="AV112" s="184">
        <f>AS64-AS80</f>
        <v>21</v>
      </c>
      <c r="AX112" s="478"/>
      <c r="AY112" s="476" t="s">
        <v>187</v>
      </c>
      <c r="AZ112" s="447"/>
      <c r="BA112" s="184">
        <f>AX64-AX80</f>
        <v>26</v>
      </c>
      <c r="BC112" s="478"/>
      <c r="BD112" s="476" t="s">
        <v>187</v>
      </c>
      <c r="BE112" s="447"/>
      <c r="BF112" s="184">
        <f>BC64-BC80</f>
        <v>14</v>
      </c>
      <c r="BH112" s="478"/>
      <c r="BI112" s="476" t="s">
        <v>187</v>
      </c>
      <c r="BJ112" s="447"/>
      <c r="BK112" s="184">
        <f>BH64-BH80</f>
        <v>19</v>
      </c>
      <c r="BM112" s="478"/>
      <c r="BN112" s="476" t="s">
        <v>187</v>
      </c>
      <c r="BO112" s="447"/>
      <c r="BP112" s="184">
        <f>BM64-BM80</f>
        <v>28</v>
      </c>
      <c r="BR112" s="478"/>
      <c r="BS112" s="476" t="s">
        <v>187</v>
      </c>
      <c r="BT112" s="447"/>
      <c r="BU112" s="184">
        <f>BR64-BR80</f>
        <v>33</v>
      </c>
      <c r="BW112" s="478"/>
      <c r="BX112" s="476" t="s">
        <v>187</v>
      </c>
      <c r="BY112" s="447"/>
      <c r="BZ112" s="184">
        <f>BW64-BW80</f>
        <v>21</v>
      </c>
      <c r="CB112" s="478"/>
      <c r="CC112" s="476" t="s">
        <v>187</v>
      </c>
      <c r="CD112" s="447"/>
      <c r="CE112" s="184">
        <f>CB64-CB80</f>
        <v>26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 t="e">
        <f>E84-E104+1</f>
        <v>#VALUE!</v>
      </c>
      <c r="J113" s="478"/>
      <c r="K113" s="476" t="s">
        <v>188</v>
      </c>
      <c r="L113" s="447"/>
      <c r="M113" s="184" t="e">
        <f>J84-J104+1</f>
        <v>#VALUE!</v>
      </c>
      <c r="O113" s="478"/>
      <c r="P113" s="476" t="s">
        <v>188</v>
      </c>
      <c r="Q113" s="447"/>
      <c r="R113" s="184" t="e">
        <f>O84-O104+1</f>
        <v>#VALUE!</v>
      </c>
      <c r="T113" s="478"/>
      <c r="U113" s="476" t="s">
        <v>188</v>
      </c>
      <c r="V113" s="447"/>
      <c r="W113" s="184" t="e">
        <f>T84-T104+1</f>
        <v>#VALUE!</v>
      </c>
      <c r="Y113" s="478"/>
      <c r="Z113" s="476" t="s">
        <v>188</v>
      </c>
      <c r="AA113" s="447"/>
      <c r="AB113" s="184" t="e">
        <f>Y84-Y104+1</f>
        <v>#VALUE!</v>
      </c>
      <c r="AD113" s="478"/>
      <c r="AE113" s="476" t="s">
        <v>188</v>
      </c>
      <c r="AF113" s="447"/>
      <c r="AG113" s="184" t="e">
        <f>AD84-AD104+1</f>
        <v>#VALUE!</v>
      </c>
      <c r="AI113" s="478"/>
      <c r="AJ113" s="476" t="s">
        <v>188</v>
      </c>
      <c r="AK113" s="447"/>
      <c r="AL113" s="184" t="e">
        <f>AI84-AI104+1</f>
        <v>#VALUE!</v>
      </c>
      <c r="AN113" s="478"/>
      <c r="AO113" s="476" t="s">
        <v>188</v>
      </c>
      <c r="AP113" s="447"/>
      <c r="AQ113" s="184" t="e">
        <f>AN84-AN104+1</f>
        <v>#VALUE!</v>
      </c>
      <c r="AS113" s="478"/>
      <c r="AT113" s="476" t="s">
        <v>188</v>
      </c>
      <c r="AU113" s="447"/>
      <c r="AV113" s="184" t="e">
        <f>AS84-AS104+1</f>
        <v>#VALUE!</v>
      </c>
      <c r="AX113" s="478"/>
      <c r="AY113" s="476" t="s">
        <v>188</v>
      </c>
      <c r="AZ113" s="447"/>
      <c r="BA113" s="184" t="e">
        <f>AX84-AX104+1</f>
        <v>#VALUE!</v>
      </c>
      <c r="BC113" s="478"/>
      <c r="BD113" s="476" t="s">
        <v>188</v>
      </c>
      <c r="BE113" s="447"/>
      <c r="BF113" s="184" t="e">
        <f>BC84-BC104+1</f>
        <v>#VALUE!</v>
      </c>
      <c r="BH113" s="478"/>
      <c r="BI113" s="476" t="s">
        <v>188</v>
      </c>
      <c r="BJ113" s="447"/>
      <c r="BK113" s="184" t="e">
        <f>BH84-BH104+1</f>
        <v>#VALUE!</v>
      </c>
      <c r="BM113" s="478"/>
      <c r="BN113" s="476" t="s">
        <v>188</v>
      </c>
      <c r="BO113" s="447"/>
      <c r="BP113" s="184" t="e">
        <f>BM84-BM104+1</f>
        <v>#VALUE!</v>
      </c>
      <c r="BR113" s="478"/>
      <c r="BS113" s="476" t="s">
        <v>188</v>
      </c>
      <c r="BT113" s="447"/>
      <c r="BU113" s="184" t="e">
        <f>BR84-BR104+1</f>
        <v>#VALUE!</v>
      </c>
      <c r="BW113" s="478"/>
      <c r="BX113" s="476" t="s">
        <v>188</v>
      </c>
      <c r="BY113" s="447"/>
      <c r="BZ113" s="184" t="e">
        <f>BW84-BW104+1</f>
        <v>#VALUE!</v>
      </c>
      <c r="CB113" s="478"/>
      <c r="CC113" s="476" t="s">
        <v>188</v>
      </c>
      <c r="CD113" s="447"/>
      <c r="CE113" s="184" t="e">
        <f>CB84-CB104+1</f>
        <v>#VALUE!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50</v>
      </c>
      <c r="J114" s="478"/>
      <c r="K114" s="476" t="s">
        <v>228</v>
      </c>
      <c r="L114" s="447"/>
      <c r="M114" s="185">
        <f>MAX(K12,K16,K27,K29,K31)</f>
        <v>50</v>
      </c>
      <c r="O114" s="478"/>
      <c r="P114" s="476" t="s">
        <v>228</v>
      </c>
      <c r="Q114" s="447"/>
      <c r="R114" s="185">
        <f>MAX(P12,P16,P27,P29,P31)</f>
        <v>50</v>
      </c>
      <c r="T114" s="478"/>
      <c r="U114" s="476" t="s">
        <v>228</v>
      </c>
      <c r="V114" s="447"/>
      <c r="W114" s="185">
        <f>MAX(U12,U16,U27,U29,U31)</f>
        <v>50</v>
      </c>
      <c r="Y114" s="478"/>
      <c r="Z114" s="476" t="s">
        <v>228</v>
      </c>
      <c r="AA114" s="447"/>
      <c r="AB114" s="185">
        <f>MAX(Z12,Z16,Z27,Z29,Z31)</f>
        <v>50</v>
      </c>
      <c r="AD114" s="478"/>
      <c r="AE114" s="476" t="s">
        <v>228</v>
      </c>
      <c r="AF114" s="447"/>
      <c r="AG114" s="185">
        <f>MAX(AE12,AE16,AE27,AE29,AE31)</f>
        <v>50</v>
      </c>
      <c r="AI114" s="478"/>
      <c r="AJ114" s="476" t="s">
        <v>228</v>
      </c>
      <c r="AK114" s="447"/>
      <c r="AL114" s="185">
        <f>MAX(AJ12,AJ16,AJ27,AJ29,AJ31)</f>
        <v>50</v>
      </c>
      <c r="AN114" s="478"/>
      <c r="AO114" s="476" t="s">
        <v>228</v>
      </c>
      <c r="AP114" s="447"/>
      <c r="AQ114" s="185">
        <f>MAX(AO12,AO16,AO27,AO29,AO31)</f>
        <v>50</v>
      </c>
      <c r="AS114" s="478"/>
      <c r="AT114" s="476" t="s">
        <v>228</v>
      </c>
      <c r="AU114" s="447"/>
      <c r="AV114" s="185">
        <f>MAX(AT12,AT16,AT27,AT29,AT31)</f>
        <v>50</v>
      </c>
      <c r="AX114" s="478"/>
      <c r="AY114" s="476" t="s">
        <v>228</v>
      </c>
      <c r="AZ114" s="447"/>
      <c r="BA114" s="185">
        <f>MAX(AY12,AY16,AY27,AY29,AY31)</f>
        <v>50</v>
      </c>
      <c r="BC114" s="478"/>
      <c r="BD114" s="476" t="s">
        <v>228</v>
      </c>
      <c r="BE114" s="447"/>
      <c r="BF114" s="185">
        <f>MAX(BD12,BD16,BD27,BD29,BD31)</f>
        <v>50</v>
      </c>
      <c r="BH114" s="478"/>
      <c r="BI114" s="476" t="s">
        <v>228</v>
      </c>
      <c r="BJ114" s="447"/>
      <c r="BK114" s="185">
        <f>MAX(BI12,BI16,BI27,BI29,BI31)</f>
        <v>50</v>
      </c>
      <c r="BM114" s="478"/>
      <c r="BN114" s="476" t="s">
        <v>228</v>
      </c>
      <c r="BO114" s="447"/>
      <c r="BP114" s="185">
        <f>MAX(BN12,BN16,BN27,BN29,BN31)</f>
        <v>50</v>
      </c>
      <c r="BR114" s="478"/>
      <c r="BS114" s="476" t="s">
        <v>228</v>
      </c>
      <c r="BT114" s="447"/>
      <c r="BU114" s="185">
        <f>MAX(BS12,BS16,BS27,BS29,BS31)</f>
        <v>50</v>
      </c>
      <c r="BW114" s="478"/>
      <c r="BX114" s="476" t="s">
        <v>228</v>
      </c>
      <c r="BY114" s="447"/>
      <c r="BZ114" s="185">
        <f>MAX(BX12,BX16,BX27,BX29,BX31)</f>
        <v>50</v>
      </c>
      <c r="CB114" s="478"/>
      <c r="CC114" s="476" t="s">
        <v>228</v>
      </c>
      <c r="CD114" s="447"/>
      <c r="CE114" s="185">
        <f>MAX(CC12,CC16,CC27,CC29,CC31)</f>
        <v>50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58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58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58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58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58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58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58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58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H2:BL2"/>
    <mergeCell ref="BM2:BQ2"/>
    <mergeCell ref="BR2:BV2"/>
    <mergeCell ref="BW2:CA2"/>
    <mergeCell ref="CB2:CF2"/>
    <mergeCell ref="E3:I3"/>
    <mergeCell ref="J3:N3"/>
    <mergeCell ref="O3:S3"/>
    <mergeCell ref="T3:X3"/>
    <mergeCell ref="Y3:AC3"/>
    <mergeCell ref="AD2:AH2"/>
    <mergeCell ref="AI2:AM2"/>
    <mergeCell ref="AN2:AR2"/>
    <mergeCell ref="AS2:AW2"/>
    <mergeCell ref="AX2:BB2"/>
    <mergeCell ref="BC2:BG2"/>
    <mergeCell ref="E2:I2"/>
    <mergeCell ref="J2:N2"/>
    <mergeCell ref="O2:S2"/>
    <mergeCell ref="T2:X2"/>
    <mergeCell ref="Y2:AC2"/>
    <mergeCell ref="BH3:BL3"/>
    <mergeCell ref="BM3:BQ3"/>
    <mergeCell ref="BR3:BV3"/>
    <mergeCell ref="BW3:CA3"/>
    <mergeCell ref="CB3:CF3"/>
    <mergeCell ref="A4:A6"/>
    <mergeCell ref="B4:B6"/>
    <mergeCell ref="C4:C6"/>
    <mergeCell ref="D4:D6"/>
    <mergeCell ref="E4:I4"/>
    <mergeCell ref="AD3:AH3"/>
    <mergeCell ref="AI3:AM3"/>
    <mergeCell ref="AN3:AR3"/>
    <mergeCell ref="AS3:AW3"/>
    <mergeCell ref="AX3:BB3"/>
    <mergeCell ref="BC3:BG3"/>
    <mergeCell ref="A1:D3"/>
    <mergeCell ref="E1:X1"/>
    <mergeCell ref="Y1:AR1"/>
    <mergeCell ref="AS1:BL1"/>
    <mergeCell ref="BM1:CF1"/>
    <mergeCell ref="BR4:BV4"/>
    <mergeCell ref="BW4:CA4"/>
    <mergeCell ref="CB4:CF4"/>
    <mergeCell ref="E5:G5"/>
    <mergeCell ref="H5:H6"/>
    <mergeCell ref="I5:I6"/>
    <mergeCell ref="BM4:BQ4"/>
    <mergeCell ref="J4:N4"/>
    <mergeCell ref="O4:S4"/>
    <mergeCell ref="T4:X4"/>
    <mergeCell ref="Y4:AC4"/>
    <mergeCell ref="AD4:AH4"/>
    <mergeCell ref="AI4:AM4"/>
    <mergeCell ref="CE5:CE6"/>
    <mergeCell ref="CF5:CF6"/>
    <mergeCell ref="J5:L5"/>
    <mergeCell ref="M5:M6"/>
    <mergeCell ref="N5:N6"/>
    <mergeCell ref="O5:Q5"/>
    <mergeCell ref="AN4:AR4"/>
    <mergeCell ref="AS4:AW4"/>
    <mergeCell ref="AX4:BB4"/>
    <mergeCell ref="BC4:BG4"/>
    <mergeCell ref="BH4:BL4"/>
    <mergeCell ref="A7:A22"/>
    <mergeCell ref="BP5:BP6"/>
    <mergeCell ref="BQ5:BQ6"/>
    <mergeCell ref="BR5:BT5"/>
    <mergeCell ref="BU5:BU6"/>
    <mergeCell ref="BV5:BV6"/>
    <mergeCell ref="BW5:BY5"/>
    <mergeCell ref="BF5:BF6"/>
    <mergeCell ref="BG5:BG6"/>
    <mergeCell ref="BH5:BJ5"/>
    <mergeCell ref="BK5:BK6"/>
    <mergeCell ref="BL5:BL6"/>
    <mergeCell ref="BM5:BO5"/>
    <mergeCell ref="AV5:AV6"/>
    <mergeCell ref="AW5:AW6"/>
    <mergeCell ref="AX5:AZ5"/>
    <mergeCell ref="BA5:BA6"/>
    <mergeCell ref="BB5:BB6"/>
    <mergeCell ref="BC5:BE5"/>
    <mergeCell ref="AL5:AL6"/>
    <mergeCell ref="AM5:AM6"/>
    <mergeCell ref="AN5:AP5"/>
    <mergeCell ref="A23:A40"/>
    <mergeCell ref="A41:A44"/>
    <mergeCell ref="A45:A51"/>
    <mergeCell ref="A52:A55"/>
    <mergeCell ref="A56:A63"/>
    <mergeCell ref="A64:A75"/>
    <mergeCell ref="BZ5:BZ6"/>
    <mergeCell ref="CA5:CA6"/>
    <mergeCell ref="CB5:CD5"/>
    <mergeCell ref="AQ5:AQ6"/>
    <mergeCell ref="AR5:AR6"/>
    <mergeCell ref="AS5:AU5"/>
    <mergeCell ref="AB5:AB6"/>
    <mergeCell ref="AC5:AC6"/>
    <mergeCell ref="AD5:AF5"/>
    <mergeCell ref="AG5:AG6"/>
    <mergeCell ref="AH5:AH6"/>
    <mergeCell ref="AI5:AK5"/>
    <mergeCell ref="R5:R6"/>
    <mergeCell ref="S5:S6"/>
    <mergeCell ref="T5:V5"/>
    <mergeCell ref="W5:W6"/>
    <mergeCell ref="X5:X6"/>
    <mergeCell ref="Y5:AA5"/>
    <mergeCell ref="U109:V109"/>
    <mergeCell ref="K110:L110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P110:Q110"/>
    <mergeCell ref="U110:V110"/>
    <mergeCell ref="F115:G115"/>
    <mergeCell ref="K115:L115"/>
    <mergeCell ref="P115:Q115"/>
    <mergeCell ref="U115:V115"/>
    <mergeCell ref="AO109:AP109"/>
    <mergeCell ref="AT109:AU109"/>
    <mergeCell ref="AY109:AZ109"/>
    <mergeCell ref="AT110:AU110"/>
    <mergeCell ref="Y108:Y115"/>
    <mergeCell ref="Z108:AA108"/>
    <mergeCell ref="AD108:AD115"/>
    <mergeCell ref="AE108:AF108"/>
    <mergeCell ref="AI108:AI115"/>
    <mergeCell ref="AJ108:AK108"/>
    <mergeCell ref="Z109:AA109"/>
    <mergeCell ref="AE109:AF109"/>
    <mergeCell ref="AJ109:AK109"/>
    <mergeCell ref="AY110:AZ110"/>
    <mergeCell ref="Z110:AA110"/>
    <mergeCell ref="AE110:AF110"/>
    <mergeCell ref="AJ110:AK110"/>
    <mergeCell ref="AO110:AP110"/>
    <mergeCell ref="AN108:AN115"/>
    <mergeCell ref="AO108:AP108"/>
    <mergeCell ref="AS108:AS115"/>
    <mergeCell ref="AT108:AU108"/>
    <mergeCell ref="AX108:AX115"/>
    <mergeCell ref="AY108:AZ108"/>
    <mergeCell ref="CC109:CD109"/>
    <mergeCell ref="CC110:CD110"/>
    <mergeCell ref="BC108:BC115"/>
    <mergeCell ref="BD108:BE108"/>
    <mergeCell ref="BH108:BH115"/>
    <mergeCell ref="BI108:BJ108"/>
    <mergeCell ref="BM108:BM115"/>
    <mergeCell ref="BN108:BO108"/>
    <mergeCell ref="BD109:BE109"/>
    <mergeCell ref="BI109:BJ109"/>
    <mergeCell ref="BN109:BO109"/>
    <mergeCell ref="BD110:BE110"/>
    <mergeCell ref="BI110:BJ110"/>
    <mergeCell ref="BN110:BO110"/>
    <mergeCell ref="BS110:BT110"/>
    <mergeCell ref="BX110:BY110"/>
    <mergeCell ref="BR108:BR115"/>
    <mergeCell ref="BS108:BT108"/>
    <mergeCell ref="BW108:BW115"/>
    <mergeCell ref="BX108:BY108"/>
    <mergeCell ref="BS109:BT109"/>
    <mergeCell ref="BX109:BY109"/>
    <mergeCell ref="BS111:BT111"/>
    <mergeCell ref="BX111:BY111"/>
    <mergeCell ref="CC111:CD111"/>
    <mergeCell ref="F112:G112"/>
    <mergeCell ref="K112:L112"/>
    <mergeCell ref="P112:Q112"/>
    <mergeCell ref="U112:V112"/>
    <mergeCell ref="Z112:AA112"/>
    <mergeCell ref="AE112:AF112"/>
    <mergeCell ref="AJ112:AK112"/>
    <mergeCell ref="AO111:AP111"/>
    <mergeCell ref="AT111:AU111"/>
    <mergeCell ref="AY111:AZ111"/>
    <mergeCell ref="BD111:BE111"/>
    <mergeCell ref="BI111:BJ111"/>
    <mergeCell ref="BN111:BO111"/>
    <mergeCell ref="K111:L111"/>
    <mergeCell ref="P111:Q111"/>
    <mergeCell ref="U111:V111"/>
    <mergeCell ref="Z111:AA111"/>
    <mergeCell ref="AE111:AF111"/>
    <mergeCell ref="AJ111:AK111"/>
    <mergeCell ref="CB108:CB115"/>
    <mergeCell ref="CC108:CD108"/>
    <mergeCell ref="BS112:BT112"/>
    <mergeCell ref="BX112:BY112"/>
    <mergeCell ref="CC112:CD112"/>
    <mergeCell ref="F113:G113"/>
    <mergeCell ref="K113:L113"/>
    <mergeCell ref="P113:Q113"/>
    <mergeCell ref="U113:V113"/>
    <mergeCell ref="Z113:AA113"/>
    <mergeCell ref="AE113:AF113"/>
    <mergeCell ref="AJ113:AK113"/>
    <mergeCell ref="AO112:AP112"/>
    <mergeCell ref="AT112:AU112"/>
    <mergeCell ref="AY112:AZ112"/>
    <mergeCell ref="BD112:BE112"/>
    <mergeCell ref="BI112:BJ112"/>
    <mergeCell ref="BN112:BO112"/>
    <mergeCell ref="J108:J115"/>
    <mergeCell ref="K108:L108"/>
    <mergeCell ref="O108:O115"/>
    <mergeCell ref="P108:Q108"/>
    <mergeCell ref="T108:T115"/>
    <mergeCell ref="U108:V108"/>
    <mergeCell ref="K109:L109"/>
    <mergeCell ref="P109:Q109"/>
    <mergeCell ref="BS113:BT113"/>
    <mergeCell ref="BX113:BY113"/>
    <mergeCell ref="CC113:CD113"/>
    <mergeCell ref="F114:G114"/>
    <mergeCell ref="K114:L114"/>
    <mergeCell ref="P114:Q114"/>
    <mergeCell ref="U114:V114"/>
    <mergeCell ref="Z114:AA114"/>
    <mergeCell ref="AE114:AF114"/>
    <mergeCell ref="AJ114:AK114"/>
    <mergeCell ref="AO113:AP113"/>
    <mergeCell ref="AT113:AU113"/>
    <mergeCell ref="AY113:AZ113"/>
    <mergeCell ref="BD113:BE113"/>
    <mergeCell ref="BI113:BJ113"/>
    <mergeCell ref="BN113:BO113"/>
    <mergeCell ref="BS114:BT114"/>
    <mergeCell ref="BX114:BY114"/>
    <mergeCell ref="CC114:CD114"/>
    <mergeCell ref="Z115:AA115"/>
    <mergeCell ref="AE115:AF115"/>
    <mergeCell ref="AJ115:AK115"/>
    <mergeCell ref="AO114:AP114"/>
    <mergeCell ref="AT114:AU114"/>
    <mergeCell ref="AY114:AZ114"/>
    <mergeCell ref="BD114:BE114"/>
    <mergeCell ref="BI114:BJ114"/>
    <mergeCell ref="BN114:BO114"/>
    <mergeCell ref="BS115:BT115"/>
    <mergeCell ref="BX115:BY115"/>
    <mergeCell ref="CC115:CD115"/>
    <mergeCell ref="AO115:AP115"/>
    <mergeCell ref="AT115:AU115"/>
    <mergeCell ref="AY115:AZ115"/>
    <mergeCell ref="BD115:BE115"/>
    <mergeCell ref="BI115:BJ115"/>
    <mergeCell ref="BN115:BO115"/>
  </mergeCells>
  <dataValidations count="2">
    <dataValidation type="list" allowBlank="1" showInputMessage="1" showErrorMessage="1" sqref="BB7:BB104 BG7:BG104 BL7:BL104 CF7:CF104 CA7:CA104 BV7:BV104 BQ7:BQ104 I7:I104 AC7:AC104 N7:N104 S7:S104 X7:X104 AH7:AH104 AM7:AM104 AR7:AR104 AW7:AW104">
      <formula1>"-,2200,2400,2600,2800,3000,3200,3400"</formula1>
    </dataValidation>
    <dataValidation type="list" allowBlank="1" showInputMessage="1" showErrorMessage="1" sqref="BF7:BF104 BA7:BA104 BK7:BK104 CE7:CE104 BZ7:BZ104 BU7:BU104 BP7:BP104 AL7:AL104 H7:H104 M7:M104 R7:R104 W7:W104 AG7:AG104 AB7:AB104 AQ7:AQ104 AV7:AV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60" zoomScaleNormal="60" workbookViewId="0">
      <pane xSplit="4" ySplit="6" topLeftCell="E69" activePane="bottomRight" state="frozen"/>
      <selection pane="topRight" activeCell="E1" sqref="E1"/>
      <selection pane="bottomLeft" activeCell="A7" sqref="A7"/>
      <selection pane="bottomRight" activeCell="C69" sqref="C69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42" customHeight="1" thickBot="1" x14ac:dyDescent="0.25">
      <c r="A2" s="536"/>
      <c r="B2" s="536"/>
      <c r="C2" s="536"/>
      <c r="D2" s="537"/>
      <c r="E2" s="456" t="s">
        <v>258</v>
      </c>
      <c r="F2" s="457"/>
      <c r="G2" s="457"/>
      <c r="H2" s="457"/>
      <c r="I2" s="458"/>
      <c r="J2" s="456" t="s">
        <v>258</v>
      </c>
      <c r="K2" s="457"/>
      <c r="L2" s="457"/>
      <c r="M2" s="457"/>
      <c r="N2" s="458"/>
      <c r="O2" s="456" t="s">
        <v>258</v>
      </c>
      <c r="P2" s="457"/>
      <c r="Q2" s="457"/>
      <c r="R2" s="457"/>
      <c r="S2" s="458"/>
      <c r="T2" s="456" t="s">
        <v>258</v>
      </c>
      <c r="U2" s="457"/>
      <c r="V2" s="457"/>
      <c r="W2" s="457"/>
      <c r="X2" s="458"/>
      <c r="Y2" s="486" t="s">
        <v>258</v>
      </c>
      <c r="Z2" s="487"/>
      <c r="AA2" s="487"/>
      <c r="AB2" s="487"/>
      <c r="AC2" s="488"/>
      <c r="AD2" s="486" t="s">
        <v>258</v>
      </c>
      <c r="AE2" s="487"/>
      <c r="AF2" s="487"/>
      <c r="AG2" s="487"/>
      <c r="AH2" s="488"/>
      <c r="AI2" s="486" t="s">
        <v>258</v>
      </c>
      <c r="AJ2" s="487"/>
      <c r="AK2" s="487"/>
      <c r="AL2" s="487"/>
      <c r="AM2" s="488"/>
      <c r="AN2" s="486" t="s">
        <v>258</v>
      </c>
      <c r="AO2" s="487"/>
      <c r="AP2" s="487"/>
      <c r="AQ2" s="487"/>
      <c r="AR2" s="488"/>
      <c r="AS2" s="492" t="s">
        <v>258</v>
      </c>
      <c r="AT2" s="493"/>
      <c r="AU2" s="493"/>
      <c r="AV2" s="493"/>
      <c r="AW2" s="494"/>
      <c r="AX2" s="492" t="s">
        <v>258</v>
      </c>
      <c r="AY2" s="493"/>
      <c r="AZ2" s="493"/>
      <c r="BA2" s="493"/>
      <c r="BB2" s="494"/>
      <c r="BC2" s="492" t="s">
        <v>258</v>
      </c>
      <c r="BD2" s="493"/>
      <c r="BE2" s="493"/>
      <c r="BF2" s="493"/>
      <c r="BG2" s="494"/>
      <c r="BH2" s="492" t="s">
        <v>258</v>
      </c>
      <c r="BI2" s="493"/>
      <c r="BJ2" s="493"/>
      <c r="BK2" s="493"/>
      <c r="BL2" s="494"/>
      <c r="BM2" s="489" t="s">
        <v>258</v>
      </c>
      <c r="BN2" s="490"/>
      <c r="BO2" s="490"/>
      <c r="BP2" s="490"/>
      <c r="BQ2" s="491"/>
      <c r="BR2" s="489" t="s">
        <v>258</v>
      </c>
      <c r="BS2" s="490"/>
      <c r="BT2" s="490"/>
      <c r="BU2" s="490"/>
      <c r="BV2" s="491"/>
      <c r="BW2" s="489" t="s">
        <v>258</v>
      </c>
      <c r="BX2" s="490"/>
      <c r="BY2" s="490"/>
      <c r="BZ2" s="490"/>
      <c r="CA2" s="491"/>
      <c r="CB2" s="489" t="s">
        <v>258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518" t="s">
        <v>162</v>
      </c>
      <c r="F3" s="519"/>
      <c r="G3" s="519"/>
      <c r="H3" s="519"/>
      <c r="I3" s="520"/>
      <c r="J3" s="518" t="s">
        <v>162</v>
      </c>
      <c r="K3" s="519"/>
      <c r="L3" s="519"/>
      <c r="M3" s="519"/>
      <c r="N3" s="520"/>
      <c r="O3" s="518" t="s">
        <v>162</v>
      </c>
      <c r="P3" s="519"/>
      <c r="Q3" s="519"/>
      <c r="R3" s="519"/>
      <c r="S3" s="520"/>
      <c r="T3" s="518" t="s">
        <v>162</v>
      </c>
      <c r="U3" s="519"/>
      <c r="V3" s="519"/>
      <c r="W3" s="519"/>
      <c r="X3" s="520"/>
      <c r="Y3" s="513" t="s">
        <v>162</v>
      </c>
      <c r="Z3" s="514"/>
      <c r="AA3" s="514"/>
      <c r="AB3" s="514"/>
      <c r="AC3" s="515"/>
      <c r="AD3" s="513" t="s">
        <v>162</v>
      </c>
      <c r="AE3" s="514"/>
      <c r="AF3" s="514"/>
      <c r="AG3" s="514"/>
      <c r="AH3" s="515"/>
      <c r="AI3" s="513" t="s">
        <v>162</v>
      </c>
      <c r="AJ3" s="514"/>
      <c r="AK3" s="514"/>
      <c r="AL3" s="514"/>
      <c r="AM3" s="515"/>
      <c r="AN3" s="513" t="s">
        <v>162</v>
      </c>
      <c r="AO3" s="514"/>
      <c r="AP3" s="514"/>
      <c r="AQ3" s="514"/>
      <c r="AR3" s="515"/>
      <c r="AS3" s="510" t="s">
        <v>162</v>
      </c>
      <c r="AT3" s="511"/>
      <c r="AU3" s="511"/>
      <c r="AV3" s="511"/>
      <c r="AW3" s="512"/>
      <c r="AX3" s="510" t="s">
        <v>162</v>
      </c>
      <c r="AY3" s="511"/>
      <c r="AZ3" s="511"/>
      <c r="BA3" s="511"/>
      <c r="BB3" s="512"/>
      <c r="BC3" s="510" t="s">
        <v>162</v>
      </c>
      <c r="BD3" s="511"/>
      <c r="BE3" s="511"/>
      <c r="BF3" s="511"/>
      <c r="BG3" s="512"/>
      <c r="BH3" s="510" t="s">
        <v>162</v>
      </c>
      <c r="BI3" s="511"/>
      <c r="BJ3" s="511"/>
      <c r="BK3" s="511"/>
      <c r="BL3" s="512"/>
      <c r="BM3" s="507" t="s">
        <v>162</v>
      </c>
      <c r="BN3" s="508"/>
      <c r="BO3" s="508"/>
      <c r="BP3" s="508"/>
      <c r="BQ3" s="509"/>
      <c r="BR3" s="507" t="s">
        <v>162</v>
      </c>
      <c r="BS3" s="508"/>
      <c r="BT3" s="508"/>
      <c r="BU3" s="508"/>
      <c r="BV3" s="509"/>
      <c r="BW3" s="507" t="s">
        <v>162</v>
      </c>
      <c r="BX3" s="508"/>
      <c r="BY3" s="508"/>
      <c r="BZ3" s="508"/>
      <c r="CA3" s="509"/>
      <c r="CB3" s="507" t="s">
        <v>162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259</v>
      </c>
      <c r="F4" s="457"/>
      <c r="G4" s="457"/>
      <c r="H4" s="457"/>
      <c r="I4" s="458"/>
      <c r="J4" s="456" t="s">
        <v>259</v>
      </c>
      <c r="K4" s="457"/>
      <c r="L4" s="457"/>
      <c r="M4" s="457"/>
      <c r="N4" s="458"/>
      <c r="O4" s="456" t="s">
        <v>259</v>
      </c>
      <c r="P4" s="457"/>
      <c r="Q4" s="457"/>
      <c r="R4" s="457"/>
      <c r="S4" s="458"/>
      <c r="T4" s="456" t="s">
        <v>259</v>
      </c>
      <c r="U4" s="457"/>
      <c r="V4" s="457"/>
      <c r="W4" s="457"/>
      <c r="X4" s="458"/>
      <c r="Y4" s="486" t="s">
        <v>259</v>
      </c>
      <c r="Z4" s="487"/>
      <c r="AA4" s="487"/>
      <c r="AB4" s="487"/>
      <c r="AC4" s="488"/>
      <c r="AD4" s="486" t="s">
        <v>259</v>
      </c>
      <c r="AE4" s="487"/>
      <c r="AF4" s="487"/>
      <c r="AG4" s="487"/>
      <c r="AH4" s="488"/>
      <c r="AI4" s="486" t="s">
        <v>259</v>
      </c>
      <c r="AJ4" s="487"/>
      <c r="AK4" s="487"/>
      <c r="AL4" s="487"/>
      <c r="AM4" s="488"/>
      <c r="AN4" s="486" t="s">
        <v>259</v>
      </c>
      <c r="AO4" s="487"/>
      <c r="AP4" s="487"/>
      <c r="AQ4" s="487"/>
      <c r="AR4" s="488"/>
      <c r="AS4" s="492" t="s">
        <v>259</v>
      </c>
      <c r="AT4" s="493"/>
      <c r="AU4" s="493"/>
      <c r="AV4" s="493"/>
      <c r="AW4" s="494"/>
      <c r="AX4" s="492" t="s">
        <v>259</v>
      </c>
      <c r="AY4" s="493"/>
      <c r="AZ4" s="493"/>
      <c r="BA4" s="493"/>
      <c r="BB4" s="494"/>
      <c r="BC4" s="492" t="s">
        <v>259</v>
      </c>
      <c r="BD4" s="493"/>
      <c r="BE4" s="493"/>
      <c r="BF4" s="493"/>
      <c r="BG4" s="494"/>
      <c r="BH4" s="492" t="s">
        <v>259</v>
      </c>
      <c r="BI4" s="493"/>
      <c r="BJ4" s="493"/>
      <c r="BK4" s="493"/>
      <c r="BL4" s="494"/>
      <c r="BM4" s="489" t="s">
        <v>259</v>
      </c>
      <c r="BN4" s="490"/>
      <c r="BO4" s="490"/>
      <c r="BP4" s="490"/>
      <c r="BQ4" s="491"/>
      <c r="BR4" s="489" t="s">
        <v>259</v>
      </c>
      <c r="BS4" s="490"/>
      <c r="BT4" s="490"/>
      <c r="BU4" s="490"/>
      <c r="BV4" s="491"/>
      <c r="BW4" s="489" t="s">
        <v>259</v>
      </c>
      <c r="BX4" s="490"/>
      <c r="BY4" s="490"/>
      <c r="BZ4" s="490"/>
      <c r="CA4" s="491"/>
      <c r="CB4" s="489" t="s">
        <v>259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9">
        <v>177</v>
      </c>
      <c r="F7" s="69">
        <v>35</v>
      </c>
      <c r="G7" s="59" t="s">
        <v>130</v>
      </c>
      <c r="H7" s="119" t="s">
        <v>4</v>
      </c>
      <c r="I7" s="119" t="s">
        <v>4</v>
      </c>
      <c r="J7" s="9">
        <f t="shared" ref="J7:J70" si="0">E7+15</f>
        <v>192</v>
      </c>
      <c r="K7" s="69">
        <v>35</v>
      </c>
      <c r="L7" s="59" t="s">
        <v>130</v>
      </c>
      <c r="M7" s="119" t="s">
        <v>4</v>
      </c>
      <c r="N7" s="119" t="s">
        <v>4</v>
      </c>
      <c r="O7" s="22">
        <f t="shared" ref="O7:O28" si="1">E7-12</f>
        <v>165</v>
      </c>
      <c r="P7" s="69">
        <v>35</v>
      </c>
      <c r="Q7" s="59" t="s">
        <v>130</v>
      </c>
      <c r="R7" s="119" t="s">
        <v>4</v>
      </c>
      <c r="S7" s="119" t="s">
        <v>4</v>
      </c>
      <c r="T7" s="9">
        <f t="shared" ref="T7:T70" si="2">J7+O7-E7</f>
        <v>180</v>
      </c>
      <c r="U7" s="69">
        <v>35</v>
      </c>
      <c r="V7" s="59" t="s">
        <v>130</v>
      </c>
      <c r="W7" s="119" t="s">
        <v>4</v>
      </c>
      <c r="X7" s="119" t="s">
        <v>4</v>
      </c>
      <c r="Y7" s="9">
        <f t="shared" ref="Y7:Y33" si="3">E7+15</f>
        <v>192</v>
      </c>
      <c r="Z7" s="69">
        <v>35</v>
      </c>
      <c r="AA7" s="59" t="s">
        <v>130</v>
      </c>
      <c r="AB7" s="119" t="s">
        <v>4</v>
      </c>
      <c r="AC7" s="119" t="s">
        <v>4</v>
      </c>
      <c r="AD7" s="9">
        <f t="shared" ref="AD7:AD33" si="4">Y7+15</f>
        <v>207</v>
      </c>
      <c r="AE7" s="69">
        <v>35</v>
      </c>
      <c r="AF7" s="59" t="s">
        <v>130</v>
      </c>
      <c r="AG7" s="119" t="s">
        <v>4</v>
      </c>
      <c r="AH7" s="119" t="s">
        <v>4</v>
      </c>
      <c r="AI7" s="22">
        <f t="shared" ref="AI7:AI28" si="5">Y7-12</f>
        <v>180</v>
      </c>
      <c r="AJ7" s="69">
        <v>35</v>
      </c>
      <c r="AK7" s="59" t="s">
        <v>130</v>
      </c>
      <c r="AL7" s="119" t="s">
        <v>4</v>
      </c>
      <c r="AM7" s="119" t="s">
        <v>4</v>
      </c>
      <c r="AN7" s="9">
        <f t="shared" ref="AN7:AN33" si="6">AD7+AI7-Y7</f>
        <v>195</v>
      </c>
      <c r="AO7" s="69">
        <v>35</v>
      </c>
      <c r="AP7" s="59" t="s">
        <v>130</v>
      </c>
      <c r="AQ7" s="119" t="s">
        <v>4</v>
      </c>
      <c r="AR7" s="119" t="s">
        <v>4</v>
      </c>
      <c r="AS7" s="9">
        <v>177</v>
      </c>
      <c r="AT7" s="69">
        <v>35</v>
      </c>
      <c r="AU7" s="59" t="s">
        <v>130</v>
      </c>
      <c r="AV7" s="119" t="s">
        <v>4</v>
      </c>
      <c r="AW7" s="119" t="s">
        <v>4</v>
      </c>
      <c r="AX7" s="9">
        <f t="shared" ref="AX7:AX70" si="7">AS7+15</f>
        <v>192</v>
      </c>
      <c r="AY7" s="69">
        <v>35</v>
      </c>
      <c r="AZ7" s="59" t="s">
        <v>130</v>
      </c>
      <c r="BA7" s="119" t="s">
        <v>4</v>
      </c>
      <c r="BB7" s="119" t="s">
        <v>4</v>
      </c>
      <c r="BC7" s="22">
        <f t="shared" ref="BC7:BC28" si="8">AS7-12</f>
        <v>165</v>
      </c>
      <c r="BD7" s="69">
        <v>35</v>
      </c>
      <c r="BE7" s="59" t="s">
        <v>130</v>
      </c>
      <c r="BF7" s="119" t="s">
        <v>4</v>
      </c>
      <c r="BG7" s="119" t="s">
        <v>4</v>
      </c>
      <c r="BH7" s="9">
        <f t="shared" ref="BH7:BH70" si="9">AX7+BC7-AS7</f>
        <v>180</v>
      </c>
      <c r="BI7" s="69">
        <v>35</v>
      </c>
      <c r="BJ7" s="59" t="s">
        <v>130</v>
      </c>
      <c r="BK7" s="119" t="s">
        <v>4</v>
      </c>
      <c r="BL7" s="119" t="s">
        <v>4</v>
      </c>
      <c r="BM7" s="9">
        <f t="shared" ref="BM7:BM33" si="10">AS7+15</f>
        <v>192</v>
      </c>
      <c r="BN7" s="69">
        <v>35</v>
      </c>
      <c r="BO7" s="59" t="s">
        <v>130</v>
      </c>
      <c r="BP7" s="119" t="s">
        <v>4</v>
      </c>
      <c r="BQ7" s="119" t="s">
        <v>4</v>
      </c>
      <c r="BR7" s="9">
        <f t="shared" ref="BR7:BR70" si="11">BM7+15</f>
        <v>207</v>
      </c>
      <c r="BS7" s="69">
        <v>35</v>
      </c>
      <c r="BT7" s="59" t="s">
        <v>130</v>
      </c>
      <c r="BU7" s="119" t="s">
        <v>4</v>
      </c>
      <c r="BV7" s="119" t="s">
        <v>4</v>
      </c>
      <c r="BW7" s="22">
        <f t="shared" ref="BW7:BW28" si="12">BM7-12</f>
        <v>180</v>
      </c>
      <c r="BX7" s="69">
        <v>35</v>
      </c>
      <c r="BY7" s="59" t="s">
        <v>130</v>
      </c>
      <c r="BZ7" s="119" t="s">
        <v>4</v>
      </c>
      <c r="CA7" s="119" t="s">
        <v>4</v>
      </c>
      <c r="CB7" s="9">
        <f t="shared" ref="CB7:CB70" si="13">BR7+BW7-BM7</f>
        <v>195</v>
      </c>
      <c r="CC7" s="69">
        <v>35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12">
        <v>177</v>
      </c>
      <c r="F8" s="207">
        <v>4</v>
      </c>
      <c r="G8" s="61" t="s">
        <v>131</v>
      </c>
      <c r="H8" s="120" t="s">
        <v>134</v>
      </c>
      <c r="I8" s="120" t="s">
        <v>4</v>
      </c>
      <c r="J8" s="12">
        <f t="shared" si="0"/>
        <v>192</v>
      </c>
      <c r="K8" s="207">
        <v>4</v>
      </c>
      <c r="L8" s="61" t="s">
        <v>131</v>
      </c>
      <c r="M8" s="120" t="s">
        <v>134</v>
      </c>
      <c r="N8" s="120" t="s">
        <v>4</v>
      </c>
      <c r="O8" s="22">
        <f t="shared" si="1"/>
        <v>165</v>
      </c>
      <c r="P8" s="249">
        <v>3.8</v>
      </c>
      <c r="Q8" s="168" t="s">
        <v>131</v>
      </c>
      <c r="R8" s="120" t="s">
        <v>134</v>
      </c>
      <c r="S8" s="120" t="s">
        <v>4</v>
      </c>
      <c r="T8" s="12">
        <f t="shared" si="2"/>
        <v>180</v>
      </c>
      <c r="U8" s="249">
        <v>3.8</v>
      </c>
      <c r="V8" s="168" t="s">
        <v>131</v>
      </c>
      <c r="W8" s="120" t="s">
        <v>134</v>
      </c>
      <c r="X8" s="120" t="s">
        <v>4</v>
      </c>
      <c r="Y8" s="12">
        <f t="shared" si="3"/>
        <v>192</v>
      </c>
      <c r="Z8" s="207">
        <v>4</v>
      </c>
      <c r="AA8" s="61" t="s">
        <v>131</v>
      </c>
      <c r="AB8" s="120" t="s">
        <v>134</v>
      </c>
      <c r="AC8" s="120" t="s">
        <v>4</v>
      </c>
      <c r="AD8" s="12">
        <f t="shared" si="4"/>
        <v>207</v>
      </c>
      <c r="AE8" s="207">
        <v>4</v>
      </c>
      <c r="AF8" s="61" t="s">
        <v>131</v>
      </c>
      <c r="AG8" s="120" t="s">
        <v>134</v>
      </c>
      <c r="AH8" s="120" t="s">
        <v>4</v>
      </c>
      <c r="AI8" s="22">
        <f t="shared" si="5"/>
        <v>180</v>
      </c>
      <c r="AJ8" s="249">
        <v>3.8</v>
      </c>
      <c r="AK8" s="168" t="s">
        <v>131</v>
      </c>
      <c r="AL8" s="120" t="s">
        <v>134</v>
      </c>
      <c r="AM8" s="120" t="s">
        <v>4</v>
      </c>
      <c r="AN8" s="12">
        <f t="shared" si="6"/>
        <v>195</v>
      </c>
      <c r="AO8" s="249">
        <v>3.8</v>
      </c>
      <c r="AP8" s="168" t="s">
        <v>131</v>
      </c>
      <c r="AQ8" s="120" t="s">
        <v>134</v>
      </c>
      <c r="AR8" s="120" t="s">
        <v>4</v>
      </c>
      <c r="AS8" s="12">
        <v>177</v>
      </c>
      <c r="AT8" s="207">
        <v>4</v>
      </c>
      <c r="AU8" s="61" t="s">
        <v>131</v>
      </c>
      <c r="AV8" s="120" t="s">
        <v>134</v>
      </c>
      <c r="AW8" s="120" t="s">
        <v>4</v>
      </c>
      <c r="AX8" s="12">
        <f t="shared" si="7"/>
        <v>192</v>
      </c>
      <c r="AY8" s="207">
        <v>4</v>
      </c>
      <c r="AZ8" s="61" t="s">
        <v>131</v>
      </c>
      <c r="BA8" s="120" t="s">
        <v>134</v>
      </c>
      <c r="BB8" s="120" t="s">
        <v>4</v>
      </c>
      <c r="BC8" s="22">
        <f t="shared" si="8"/>
        <v>165</v>
      </c>
      <c r="BD8" s="249">
        <v>3.8</v>
      </c>
      <c r="BE8" s="168" t="s">
        <v>131</v>
      </c>
      <c r="BF8" s="120" t="s">
        <v>134</v>
      </c>
      <c r="BG8" s="120" t="s">
        <v>4</v>
      </c>
      <c r="BH8" s="12">
        <f t="shared" si="9"/>
        <v>180</v>
      </c>
      <c r="BI8" s="249">
        <v>3.8</v>
      </c>
      <c r="BJ8" s="168" t="s">
        <v>131</v>
      </c>
      <c r="BK8" s="120" t="s">
        <v>134</v>
      </c>
      <c r="BL8" s="120" t="s">
        <v>4</v>
      </c>
      <c r="BM8" s="12">
        <f t="shared" si="10"/>
        <v>192</v>
      </c>
      <c r="BN8" s="207">
        <v>4</v>
      </c>
      <c r="BO8" s="61" t="s">
        <v>131</v>
      </c>
      <c r="BP8" s="120" t="s">
        <v>134</v>
      </c>
      <c r="BQ8" s="120" t="s">
        <v>4</v>
      </c>
      <c r="BR8" s="12">
        <f t="shared" si="11"/>
        <v>207</v>
      </c>
      <c r="BS8" s="207">
        <v>4</v>
      </c>
      <c r="BT8" s="61" t="s">
        <v>131</v>
      </c>
      <c r="BU8" s="120" t="s">
        <v>134</v>
      </c>
      <c r="BV8" s="120" t="s">
        <v>4</v>
      </c>
      <c r="BW8" s="22">
        <f t="shared" si="12"/>
        <v>180</v>
      </c>
      <c r="BX8" s="249">
        <v>3.8</v>
      </c>
      <c r="BY8" s="168" t="s">
        <v>131</v>
      </c>
      <c r="BZ8" s="120" t="s">
        <v>134</v>
      </c>
      <c r="CA8" s="120" t="s">
        <v>4</v>
      </c>
      <c r="CB8" s="12">
        <f t="shared" si="13"/>
        <v>195</v>
      </c>
      <c r="CC8" s="249">
        <v>3.8</v>
      </c>
      <c r="CD8" s="168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12">
        <v>175</v>
      </c>
      <c r="F9" s="70" t="s">
        <v>4</v>
      </c>
      <c r="G9" s="61" t="s">
        <v>130</v>
      </c>
      <c r="H9" s="121" t="s">
        <v>4</v>
      </c>
      <c r="I9" s="121" t="s">
        <v>4</v>
      </c>
      <c r="J9" s="12">
        <f t="shared" si="0"/>
        <v>190</v>
      </c>
      <c r="K9" s="70" t="s">
        <v>4</v>
      </c>
      <c r="L9" s="61" t="s">
        <v>130</v>
      </c>
      <c r="M9" s="121" t="s">
        <v>4</v>
      </c>
      <c r="N9" s="121" t="s">
        <v>4</v>
      </c>
      <c r="O9" s="22">
        <f t="shared" si="1"/>
        <v>163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2"/>
        <v>178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3"/>
        <v>190</v>
      </c>
      <c r="Z9" s="70" t="s">
        <v>4</v>
      </c>
      <c r="AA9" s="61" t="s">
        <v>130</v>
      </c>
      <c r="AB9" s="121" t="s">
        <v>4</v>
      </c>
      <c r="AC9" s="121" t="s">
        <v>4</v>
      </c>
      <c r="AD9" s="12">
        <f t="shared" si="4"/>
        <v>205</v>
      </c>
      <c r="AE9" s="70" t="s">
        <v>4</v>
      </c>
      <c r="AF9" s="61" t="s">
        <v>130</v>
      </c>
      <c r="AG9" s="121" t="s">
        <v>4</v>
      </c>
      <c r="AH9" s="121" t="s">
        <v>4</v>
      </c>
      <c r="AI9" s="22">
        <f t="shared" si="5"/>
        <v>178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6"/>
        <v>193</v>
      </c>
      <c r="AO9" s="70" t="s">
        <v>4</v>
      </c>
      <c r="AP9" s="61" t="s">
        <v>130</v>
      </c>
      <c r="AQ9" s="121" t="s">
        <v>4</v>
      </c>
      <c r="AR9" s="121" t="s">
        <v>4</v>
      </c>
      <c r="AS9" s="12">
        <v>175</v>
      </c>
      <c r="AT9" s="70" t="s">
        <v>4</v>
      </c>
      <c r="AU9" s="61" t="s">
        <v>130</v>
      </c>
      <c r="AV9" s="121" t="s">
        <v>4</v>
      </c>
      <c r="AW9" s="121" t="s">
        <v>4</v>
      </c>
      <c r="AX9" s="12">
        <f t="shared" si="7"/>
        <v>190</v>
      </c>
      <c r="AY9" s="70" t="s">
        <v>4</v>
      </c>
      <c r="AZ9" s="61" t="s">
        <v>130</v>
      </c>
      <c r="BA9" s="121" t="s">
        <v>4</v>
      </c>
      <c r="BB9" s="121" t="s">
        <v>4</v>
      </c>
      <c r="BC9" s="22">
        <f t="shared" si="8"/>
        <v>163</v>
      </c>
      <c r="BD9" s="70" t="s">
        <v>4</v>
      </c>
      <c r="BE9" s="61" t="s">
        <v>130</v>
      </c>
      <c r="BF9" s="121" t="s">
        <v>4</v>
      </c>
      <c r="BG9" s="121" t="s">
        <v>4</v>
      </c>
      <c r="BH9" s="12">
        <f t="shared" si="9"/>
        <v>178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10"/>
        <v>190</v>
      </c>
      <c r="BN9" s="70" t="s">
        <v>4</v>
      </c>
      <c r="BO9" s="61" t="s">
        <v>130</v>
      </c>
      <c r="BP9" s="121" t="s">
        <v>4</v>
      </c>
      <c r="BQ9" s="121" t="s">
        <v>4</v>
      </c>
      <c r="BR9" s="12">
        <f t="shared" si="11"/>
        <v>205</v>
      </c>
      <c r="BS9" s="70" t="s">
        <v>4</v>
      </c>
      <c r="BT9" s="61" t="s">
        <v>130</v>
      </c>
      <c r="BU9" s="121" t="s">
        <v>4</v>
      </c>
      <c r="BV9" s="121" t="s">
        <v>4</v>
      </c>
      <c r="BW9" s="22">
        <f t="shared" si="12"/>
        <v>178</v>
      </c>
      <c r="BX9" s="70" t="s">
        <v>4</v>
      </c>
      <c r="BY9" s="61" t="s">
        <v>130</v>
      </c>
      <c r="BZ9" s="121" t="s">
        <v>4</v>
      </c>
      <c r="CA9" s="121" t="s">
        <v>4</v>
      </c>
      <c r="CB9" s="12">
        <f t="shared" si="13"/>
        <v>193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15">
        <v>175</v>
      </c>
      <c r="F10" s="71" t="s">
        <v>4</v>
      </c>
      <c r="G10" s="61" t="s">
        <v>132</v>
      </c>
      <c r="H10" s="120" t="s">
        <v>4</v>
      </c>
      <c r="I10" s="120" t="s">
        <v>4</v>
      </c>
      <c r="J10" s="15">
        <f t="shared" si="0"/>
        <v>190</v>
      </c>
      <c r="K10" s="71" t="s">
        <v>4</v>
      </c>
      <c r="L10" s="61" t="s">
        <v>132</v>
      </c>
      <c r="M10" s="120" t="s">
        <v>4</v>
      </c>
      <c r="N10" s="120" t="s">
        <v>4</v>
      </c>
      <c r="O10" s="22">
        <f t="shared" si="1"/>
        <v>163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2"/>
        <v>178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3"/>
        <v>190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15">
        <f t="shared" si="4"/>
        <v>205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22">
        <f t="shared" si="5"/>
        <v>178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6"/>
        <v>193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15">
        <v>175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15">
        <f t="shared" si="7"/>
        <v>190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22">
        <f t="shared" si="8"/>
        <v>163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9"/>
        <v>178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10"/>
        <v>190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15">
        <f t="shared" si="11"/>
        <v>205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22">
        <f t="shared" si="12"/>
        <v>178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13"/>
        <v>193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15">
        <v>175</v>
      </c>
      <c r="F11" s="71" t="s">
        <v>4</v>
      </c>
      <c r="G11" s="61" t="s">
        <v>132</v>
      </c>
      <c r="H11" s="120" t="s">
        <v>4</v>
      </c>
      <c r="I11" s="120" t="s">
        <v>4</v>
      </c>
      <c r="J11" s="15">
        <f t="shared" si="0"/>
        <v>190</v>
      </c>
      <c r="K11" s="71" t="s">
        <v>4</v>
      </c>
      <c r="L11" s="61" t="s">
        <v>132</v>
      </c>
      <c r="M11" s="120" t="s">
        <v>4</v>
      </c>
      <c r="N11" s="120" t="s">
        <v>4</v>
      </c>
      <c r="O11" s="22">
        <f t="shared" si="1"/>
        <v>163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178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3"/>
        <v>190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15">
        <f t="shared" si="4"/>
        <v>205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22">
        <f t="shared" si="5"/>
        <v>178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6"/>
        <v>193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15">
        <v>175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15">
        <f t="shared" si="7"/>
        <v>190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22">
        <f t="shared" si="8"/>
        <v>163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9"/>
        <v>178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10"/>
        <v>190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15">
        <f t="shared" si="11"/>
        <v>205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22">
        <f t="shared" si="12"/>
        <v>178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13"/>
        <v>193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15">
        <v>175</v>
      </c>
      <c r="F12" s="71" t="s">
        <v>4</v>
      </c>
      <c r="G12" s="61" t="s">
        <v>133</v>
      </c>
      <c r="H12" s="120" t="s">
        <v>4</v>
      </c>
      <c r="I12" s="120" t="s">
        <v>4</v>
      </c>
      <c r="J12" s="15">
        <f t="shared" si="0"/>
        <v>190</v>
      </c>
      <c r="K12" s="71" t="s">
        <v>4</v>
      </c>
      <c r="L12" s="61" t="s">
        <v>133</v>
      </c>
      <c r="M12" s="120" t="s">
        <v>4</v>
      </c>
      <c r="N12" s="120" t="s">
        <v>4</v>
      </c>
      <c r="O12" s="22">
        <f t="shared" si="1"/>
        <v>163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2"/>
        <v>178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3"/>
        <v>190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15">
        <f t="shared" si="4"/>
        <v>205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22">
        <f t="shared" si="5"/>
        <v>178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6"/>
        <v>193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15">
        <v>175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15">
        <f t="shared" si="7"/>
        <v>190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22">
        <f t="shared" si="8"/>
        <v>163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9"/>
        <v>178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10"/>
        <v>190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15">
        <f t="shared" si="11"/>
        <v>205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22">
        <f t="shared" si="12"/>
        <v>178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13"/>
        <v>193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15">
        <v>175</v>
      </c>
      <c r="F13" s="71" t="s">
        <v>4</v>
      </c>
      <c r="G13" s="115" t="s">
        <v>130</v>
      </c>
      <c r="H13" s="120" t="s">
        <v>4</v>
      </c>
      <c r="I13" s="120" t="s">
        <v>4</v>
      </c>
      <c r="J13" s="15">
        <f t="shared" si="0"/>
        <v>190</v>
      </c>
      <c r="K13" s="71" t="s">
        <v>4</v>
      </c>
      <c r="L13" s="115" t="s">
        <v>130</v>
      </c>
      <c r="M13" s="120" t="s">
        <v>4</v>
      </c>
      <c r="N13" s="120" t="s">
        <v>4</v>
      </c>
      <c r="O13" s="22">
        <f t="shared" si="1"/>
        <v>163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2"/>
        <v>178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3"/>
        <v>190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15">
        <f t="shared" si="4"/>
        <v>205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22">
        <f t="shared" si="5"/>
        <v>178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6"/>
        <v>193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15">
        <v>175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15">
        <f t="shared" si="7"/>
        <v>190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22">
        <f t="shared" si="8"/>
        <v>163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9"/>
        <v>178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10"/>
        <v>190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15">
        <f t="shared" si="11"/>
        <v>205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22">
        <f t="shared" si="12"/>
        <v>178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13"/>
        <v>193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15">
        <v>175</v>
      </c>
      <c r="F14" s="71">
        <v>4</v>
      </c>
      <c r="G14" s="61" t="s">
        <v>132</v>
      </c>
      <c r="H14" s="120" t="s">
        <v>181</v>
      </c>
      <c r="I14" s="120" t="s">
        <v>136</v>
      </c>
      <c r="J14" s="15">
        <f t="shared" si="0"/>
        <v>190</v>
      </c>
      <c r="K14" s="71">
        <v>4</v>
      </c>
      <c r="L14" s="61" t="s">
        <v>132</v>
      </c>
      <c r="M14" s="120" t="s">
        <v>181</v>
      </c>
      <c r="N14" s="120" t="s">
        <v>136</v>
      </c>
      <c r="O14" s="22">
        <f t="shared" si="1"/>
        <v>163</v>
      </c>
      <c r="P14" s="71">
        <v>4</v>
      </c>
      <c r="Q14" s="61" t="s">
        <v>132</v>
      </c>
      <c r="R14" s="120" t="s">
        <v>181</v>
      </c>
      <c r="S14" s="120" t="s">
        <v>136</v>
      </c>
      <c r="T14" s="15">
        <f t="shared" si="2"/>
        <v>178</v>
      </c>
      <c r="U14" s="71">
        <v>4</v>
      </c>
      <c r="V14" s="61" t="s">
        <v>132</v>
      </c>
      <c r="W14" s="120" t="s">
        <v>181</v>
      </c>
      <c r="X14" s="120" t="s">
        <v>136</v>
      </c>
      <c r="Y14" s="15">
        <f t="shared" si="3"/>
        <v>190</v>
      </c>
      <c r="Z14" s="71">
        <v>4</v>
      </c>
      <c r="AA14" s="61" t="s">
        <v>132</v>
      </c>
      <c r="AB14" s="120" t="s">
        <v>181</v>
      </c>
      <c r="AC14" s="120" t="s">
        <v>136</v>
      </c>
      <c r="AD14" s="15">
        <f t="shared" si="4"/>
        <v>205</v>
      </c>
      <c r="AE14" s="71">
        <v>4</v>
      </c>
      <c r="AF14" s="61" t="s">
        <v>132</v>
      </c>
      <c r="AG14" s="120" t="s">
        <v>181</v>
      </c>
      <c r="AH14" s="120" t="s">
        <v>136</v>
      </c>
      <c r="AI14" s="22">
        <f t="shared" si="5"/>
        <v>178</v>
      </c>
      <c r="AJ14" s="71">
        <v>4</v>
      </c>
      <c r="AK14" s="61" t="s">
        <v>132</v>
      </c>
      <c r="AL14" s="120" t="s">
        <v>181</v>
      </c>
      <c r="AM14" s="120" t="s">
        <v>136</v>
      </c>
      <c r="AN14" s="15">
        <f t="shared" si="6"/>
        <v>193</v>
      </c>
      <c r="AO14" s="71">
        <v>4</v>
      </c>
      <c r="AP14" s="61" t="s">
        <v>132</v>
      </c>
      <c r="AQ14" s="120" t="s">
        <v>181</v>
      </c>
      <c r="AR14" s="120" t="s">
        <v>136</v>
      </c>
      <c r="AS14" s="15">
        <v>175</v>
      </c>
      <c r="AT14" s="71">
        <v>4</v>
      </c>
      <c r="AU14" s="61" t="s">
        <v>132</v>
      </c>
      <c r="AV14" s="120" t="s">
        <v>181</v>
      </c>
      <c r="AW14" s="120" t="s">
        <v>136</v>
      </c>
      <c r="AX14" s="15">
        <f t="shared" si="7"/>
        <v>190</v>
      </c>
      <c r="AY14" s="71">
        <v>4</v>
      </c>
      <c r="AZ14" s="61" t="s">
        <v>132</v>
      </c>
      <c r="BA14" s="120" t="s">
        <v>181</v>
      </c>
      <c r="BB14" s="120" t="s">
        <v>136</v>
      </c>
      <c r="BC14" s="22">
        <f t="shared" si="8"/>
        <v>163</v>
      </c>
      <c r="BD14" s="71">
        <v>4</v>
      </c>
      <c r="BE14" s="61" t="s">
        <v>132</v>
      </c>
      <c r="BF14" s="120" t="s">
        <v>181</v>
      </c>
      <c r="BG14" s="120" t="s">
        <v>136</v>
      </c>
      <c r="BH14" s="15">
        <f t="shared" si="9"/>
        <v>178</v>
      </c>
      <c r="BI14" s="71">
        <v>4</v>
      </c>
      <c r="BJ14" s="61" t="s">
        <v>132</v>
      </c>
      <c r="BK14" s="120" t="s">
        <v>181</v>
      </c>
      <c r="BL14" s="120" t="s">
        <v>136</v>
      </c>
      <c r="BM14" s="15">
        <f t="shared" si="10"/>
        <v>190</v>
      </c>
      <c r="BN14" s="71">
        <v>4</v>
      </c>
      <c r="BO14" s="61" t="s">
        <v>132</v>
      </c>
      <c r="BP14" s="120" t="s">
        <v>181</v>
      </c>
      <c r="BQ14" s="120" t="s">
        <v>136</v>
      </c>
      <c r="BR14" s="15">
        <f t="shared" si="11"/>
        <v>205</v>
      </c>
      <c r="BS14" s="71">
        <v>4</v>
      </c>
      <c r="BT14" s="61" t="s">
        <v>132</v>
      </c>
      <c r="BU14" s="120" t="s">
        <v>181</v>
      </c>
      <c r="BV14" s="120" t="s">
        <v>136</v>
      </c>
      <c r="BW14" s="22">
        <f t="shared" si="12"/>
        <v>178</v>
      </c>
      <c r="BX14" s="71">
        <v>4</v>
      </c>
      <c r="BY14" s="61" t="s">
        <v>132</v>
      </c>
      <c r="BZ14" s="120" t="s">
        <v>181</v>
      </c>
      <c r="CA14" s="120" t="s">
        <v>136</v>
      </c>
      <c r="CB14" s="15">
        <f t="shared" si="13"/>
        <v>193</v>
      </c>
      <c r="CC14" s="71">
        <v>4</v>
      </c>
      <c r="CD14" s="61" t="s">
        <v>132</v>
      </c>
      <c r="CE14" s="120" t="s">
        <v>181</v>
      </c>
      <c r="CF14" s="120" t="s">
        <v>136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15">
        <v>171</v>
      </c>
      <c r="F15" s="71" t="s">
        <v>4</v>
      </c>
      <c r="G15" s="115" t="s">
        <v>130</v>
      </c>
      <c r="H15" s="120" t="s">
        <v>4</v>
      </c>
      <c r="I15" s="120" t="s">
        <v>4</v>
      </c>
      <c r="J15" s="15">
        <f t="shared" si="0"/>
        <v>186</v>
      </c>
      <c r="K15" s="71" t="s">
        <v>4</v>
      </c>
      <c r="L15" s="115" t="s">
        <v>130</v>
      </c>
      <c r="M15" s="120" t="s">
        <v>4</v>
      </c>
      <c r="N15" s="120" t="s">
        <v>4</v>
      </c>
      <c r="O15" s="22">
        <f t="shared" si="1"/>
        <v>159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174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3"/>
        <v>186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15">
        <f t="shared" si="4"/>
        <v>201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22">
        <f t="shared" si="5"/>
        <v>174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6"/>
        <v>189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15">
        <v>171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15">
        <f t="shared" si="7"/>
        <v>186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22">
        <f t="shared" si="8"/>
        <v>159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15">
        <f t="shared" si="9"/>
        <v>174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10"/>
        <v>186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15">
        <f t="shared" si="11"/>
        <v>201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22">
        <f t="shared" si="12"/>
        <v>174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15">
        <f t="shared" si="13"/>
        <v>189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15">
        <v>171</v>
      </c>
      <c r="F16" s="71" t="s">
        <v>4</v>
      </c>
      <c r="G16" s="61" t="s">
        <v>133</v>
      </c>
      <c r="H16" s="120" t="s">
        <v>4</v>
      </c>
      <c r="I16" s="120" t="s">
        <v>4</v>
      </c>
      <c r="J16" s="15">
        <f t="shared" si="0"/>
        <v>186</v>
      </c>
      <c r="K16" s="71" t="s">
        <v>4</v>
      </c>
      <c r="L16" s="61" t="s">
        <v>133</v>
      </c>
      <c r="M16" s="120" t="s">
        <v>4</v>
      </c>
      <c r="N16" s="120" t="s">
        <v>4</v>
      </c>
      <c r="O16" s="22">
        <f t="shared" si="1"/>
        <v>159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2"/>
        <v>174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3"/>
        <v>186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15">
        <f t="shared" si="4"/>
        <v>201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22">
        <f t="shared" si="5"/>
        <v>174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6"/>
        <v>189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15">
        <v>171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15">
        <f t="shared" si="7"/>
        <v>186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22">
        <f t="shared" si="8"/>
        <v>159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9"/>
        <v>174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10"/>
        <v>186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15">
        <f t="shared" si="11"/>
        <v>201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22">
        <f t="shared" si="12"/>
        <v>174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13"/>
        <v>189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15">
        <v>171</v>
      </c>
      <c r="F17" s="71">
        <v>5</v>
      </c>
      <c r="G17" s="61" t="s">
        <v>132</v>
      </c>
      <c r="H17" s="120" t="s">
        <v>134</v>
      </c>
      <c r="I17" s="120" t="s">
        <v>136</v>
      </c>
      <c r="J17" s="15">
        <f t="shared" si="0"/>
        <v>186</v>
      </c>
      <c r="K17" s="71">
        <v>5</v>
      </c>
      <c r="L17" s="61" t="s">
        <v>132</v>
      </c>
      <c r="M17" s="120" t="s">
        <v>134</v>
      </c>
      <c r="N17" s="120" t="s">
        <v>136</v>
      </c>
      <c r="O17" s="22">
        <f t="shared" si="1"/>
        <v>159</v>
      </c>
      <c r="P17" s="71">
        <v>5</v>
      </c>
      <c r="Q17" s="61" t="s">
        <v>132</v>
      </c>
      <c r="R17" s="120" t="s">
        <v>134</v>
      </c>
      <c r="S17" s="120" t="s">
        <v>136</v>
      </c>
      <c r="T17" s="15">
        <f t="shared" si="2"/>
        <v>174</v>
      </c>
      <c r="U17" s="71">
        <v>5</v>
      </c>
      <c r="V17" s="61" t="s">
        <v>132</v>
      </c>
      <c r="W17" s="120" t="s">
        <v>134</v>
      </c>
      <c r="X17" s="120" t="s">
        <v>136</v>
      </c>
      <c r="Y17" s="15">
        <f t="shared" si="3"/>
        <v>186</v>
      </c>
      <c r="Z17" s="71">
        <v>5</v>
      </c>
      <c r="AA17" s="61" t="s">
        <v>132</v>
      </c>
      <c r="AB17" s="120" t="s">
        <v>134</v>
      </c>
      <c r="AC17" s="120" t="s">
        <v>136</v>
      </c>
      <c r="AD17" s="15">
        <f t="shared" si="4"/>
        <v>201</v>
      </c>
      <c r="AE17" s="71">
        <v>5</v>
      </c>
      <c r="AF17" s="61" t="s">
        <v>132</v>
      </c>
      <c r="AG17" s="120" t="s">
        <v>134</v>
      </c>
      <c r="AH17" s="120" t="s">
        <v>136</v>
      </c>
      <c r="AI17" s="22">
        <f t="shared" si="5"/>
        <v>174</v>
      </c>
      <c r="AJ17" s="71">
        <v>5</v>
      </c>
      <c r="AK17" s="61" t="s">
        <v>132</v>
      </c>
      <c r="AL17" s="120" t="s">
        <v>134</v>
      </c>
      <c r="AM17" s="120" t="s">
        <v>136</v>
      </c>
      <c r="AN17" s="15">
        <f t="shared" si="6"/>
        <v>189</v>
      </c>
      <c r="AO17" s="71">
        <v>5</v>
      </c>
      <c r="AP17" s="61" t="s">
        <v>132</v>
      </c>
      <c r="AQ17" s="120" t="s">
        <v>134</v>
      </c>
      <c r="AR17" s="120" t="s">
        <v>136</v>
      </c>
      <c r="AS17" s="15">
        <v>171</v>
      </c>
      <c r="AT17" s="71">
        <v>5</v>
      </c>
      <c r="AU17" s="61" t="s">
        <v>132</v>
      </c>
      <c r="AV17" s="120" t="s">
        <v>134</v>
      </c>
      <c r="AW17" s="120" t="s">
        <v>136</v>
      </c>
      <c r="AX17" s="15">
        <f t="shared" si="7"/>
        <v>186</v>
      </c>
      <c r="AY17" s="71">
        <v>5</v>
      </c>
      <c r="AZ17" s="61" t="s">
        <v>132</v>
      </c>
      <c r="BA17" s="120" t="s">
        <v>134</v>
      </c>
      <c r="BB17" s="120" t="s">
        <v>136</v>
      </c>
      <c r="BC17" s="22">
        <f t="shared" si="8"/>
        <v>159</v>
      </c>
      <c r="BD17" s="71">
        <v>5</v>
      </c>
      <c r="BE17" s="61" t="s">
        <v>132</v>
      </c>
      <c r="BF17" s="120" t="s">
        <v>134</v>
      </c>
      <c r="BG17" s="120" t="s">
        <v>136</v>
      </c>
      <c r="BH17" s="15">
        <f t="shared" si="9"/>
        <v>174</v>
      </c>
      <c r="BI17" s="71">
        <v>5</v>
      </c>
      <c r="BJ17" s="61" t="s">
        <v>132</v>
      </c>
      <c r="BK17" s="120" t="s">
        <v>134</v>
      </c>
      <c r="BL17" s="120" t="s">
        <v>136</v>
      </c>
      <c r="BM17" s="15">
        <f t="shared" si="10"/>
        <v>186</v>
      </c>
      <c r="BN17" s="71">
        <v>5</v>
      </c>
      <c r="BO17" s="61" t="s">
        <v>132</v>
      </c>
      <c r="BP17" s="120" t="s">
        <v>134</v>
      </c>
      <c r="BQ17" s="120" t="s">
        <v>136</v>
      </c>
      <c r="BR17" s="15">
        <f t="shared" si="11"/>
        <v>201</v>
      </c>
      <c r="BS17" s="71">
        <v>5</v>
      </c>
      <c r="BT17" s="61" t="s">
        <v>132</v>
      </c>
      <c r="BU17" s="120" t="s">
        <v>134</v>
      </c>
      <c r="BV17" s="120" t="s">
        <v>136</v>
      </c>
      <c r="BW17" s="22">
        <f t="shared" si="12"/>
        <v>174</v>
      </c>
      <c r="BX17" s="71">
        <v>5</v>
      </c>
      <c r="BY17" s="61" t="s">
        <v>132</v>
      </c>
      <c r="BZ17" s="120" t="s">
        <v>134</v>
      </c>
      <c r="CA17" s="120" t="s">
        <v>136</v>
      </c>
      <c r="CB17" s="15">
        <f t="shared" si="13"/>
        <v>189</v>
      </c>
      <c r="CC17" s="71">
        <v>5</v>
      </c>
      <c r="CD17" s="61" t="s">
        <v>132</v>
      </c>
      <c r="CE17" s="120" t="s">
        <v>134</v>
      </c>
      <c r="CF17" s="120" t="s">
        <v>136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15">
        <v>166</v>
      </c>
      <c r="F18" s="71" t="s">
        <v>4</v>
      </c>
      <c r="G18" s="115" t="s">
        <v>130</v>
      </c>
      <c r="H18" s="120" t="s">
        <v>4</v>
      </c>
      <c r="I18" s="120" t="s">
        <v>4</v>
      </c>
      <c r="J18" s="15">
        <f t="shared" si="0"/>
        <v>181</v>
      </c>
      <c r="K18" s="71" t="s">
        <v>4</v>
      </c>
      <c r="L18" s="115" t="s">
        <v>130</v>
      </c>
      <c r="M18" s="120" t="s">
        <v>4</v>
      </c>
      <c r="N18" s="120" t="s">
        <v>4</v>
      </c>
      <c r="O18" s="22">
        <f t="shared" si="1"/>
        <v>154</v>
      </c>
      <c r="P18" s="71" t="s">
        <v>4</v>
      </c>
      <c r="Q18" s="115" t="s">
        <v>130</v>
      </c>
      <c r="R18" s="120" t="s">
        <v>4</v>
      </c>
      <c r="S18" s="120" t="s">
        <v>4</v>
      </c>
      <c r="T18" s="15">
        <f t="shared" si="2"/>
        <v>169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3"/>
        <v>181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15">
        <f t="shared" si="4"/>
        <v>196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22">
        <f t="shared" si="5"/>
        <v>169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15">
        <f t="shared" si="6"/>
        <v>184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15">
        <v>166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15">
        <f t="shared" si="7"/>
        <v>181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22">
        <f t="shared" si="8"/>
        <v>154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15">
        <f t="shared" si="9"/>
        <v>169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10"/>
        <v>181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15">
        <f t="shared" si="11"/>
        <v>196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22">
        <f t="shared" si="12"/>
        <v>169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15">
        <f t="shared" si="13"/>
        <v>184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15">
        <v>166</v>
      </c>
      <c r="F19" s="71">
        <v>6</v>
      </c>
      <c r="G19" s="61" t="s">
        <v>132</v>
      </c>
      <c r="H19" s="120" t="s">
        <v>181</v>
      </c>
      <c r="I19" s="120" t="s">
        <v>136</v>
      </c>
      <c r="J19" s="15">
        <f t="shared" si="0"/>
        <v>181</v>
      </c>
      <c r="K19" s="71">
        <v>6</v>
      </c>
      <c r="L19" s="61" t="s">
        <v>132</v>
      </c>
      <c r="M19" s="120" t="s">
        <v>181</v>
      </c>
      <c r="N19" s="120" t="s">
        <v>136</v>
      </c>
      <c r="O19" s="22">
        <f t="shared" si="1"/>
        <v>154</v>
      </c>
      <c r="P19" s="71">
        <v>6</v>
      </c>
      <c r="Q19" s="61" t="s">
        <v>132</v>
      </c>
      <c r="R19" s="120" t="s">
        <v>181</v>
      </c>
      <c r="S19" s="120" t="s">
        <v>136</v>
      </c>
      <c r="T19" s="15">
        <f t="shared" si="2"/>
        <v>169</v>
      </c>
      <c r="U19" s="71">
        <v>6</v>
      </c>
      <c r="V19" s="61" t="s">
        <v>132</v>
      </c>
      <c r="W19" s="120" t="s">
        <v>181</v>
      </c>
      <c r="X19" s="120" t="s">
        <v>136</v>
      </c>
      <c r="Y19" s="15">
        <f t="shared" si="3"/>
        <v>181</v>
      </c>
      <c r="Z19" s="71">
        <v>6</v>
      </c>
      <c r="AA19" s="61" t="s">
        <v>132</v>
      </c>
      <c r="AB19" s="120" t="s">
        <v>181</v>
      </c>
      <c r="AC19" s="120" t="s">
        <v>136</v>
      </c>
      <c r="AD19" s="15">
        <f t="shared" si="4"/>
        <v>196</v>
      </c>
      <c r="AE19" s="71">
        <v>6</v>
      </c>
      <c r="AF19" s="61" t="s">
        <v>132</v>
      </c>
      <c r="AG19" s="120" t="s">
        <v>181</v>
      </c>
      <c r="AH19" s="120" t="s">
        <v>136</v>
      </c>
      <c r="AI19" s="22">
        <f t="shared" si="5"/>
        <v>169</v>
      </c>
      <c r="AJ19" s="71">
        <v>6</v>
      </c>
      <c r="AK19" s="61" t="s">
        <v>132</v>
      </c>
      <c r="AL19" s="120" t="s">
        <v>181</v>
      </c>
      <c r="AM19" s="120" t="s">
        <v>136</v>
      </c>
      <c r="AN19" s="15">
        <f t="shared" si="6"/>
        <v>184</v>
      </c>
      <c r="AO19" s="71">
        <v>6</v>
      </c>
      <c r="AP19" s="61" t="s">
        <v>132</v>
      </c>
      <c r="AQ19" s="120" t="s">
        <v>181</v>
      </c>
      <c r="AR19" s="120" t="s">
        <v>136</v>
      </c>
      <c r="AS19" s="15">
        <v>166</v>
      </c>
      <c r="AT19" s="71">
        <v>6</v>
      </c>
      <c r="AU19" s="61" t="s">
        <v>132</v>
      </c>
      <c r="AV19" s="120" t="s">
        <v>181</v>
      </c>
      <c r="AW19" s="120" t="s">
        <v>136</v>
      </c>
      <c r="AX19" s="15">
        <f t="shared" si="7"/>
        <v>181</v>
      </c>
      <c r="AY19" s="71">
        <v>6</v>
      </c>
      <c r="AZ19" s="61" t="s">
        <v>132</v>
      </c>
      <c r="BA19" s="120" t="s">
        <v>181</v>
      </c>
      <c r="BB19" s="120" t="s">
        <v>136</v>
      </c>
      <c r="BC19" s="22">
        <f t="shared" si="8"/>
        <v>154</v>
      </c>
      <c r="BD19" s="71">
        <v>6</v>
      </c>
      <c r="BE19" s="61" t="s">
        <v>132</v>
      </c>
      <c r="BF19" s="120" t="s">
        <v>181</v>
      </c>
      <c r="BG19" s="120" t="s">
        <v>136</v>
      </c>
      <c r="BH19" s="15">
        <f t="shared" si="9"/>
        <v>169</v>
      </c>
      <c r="BI19" s="71">
        <v>6</v>
      </c>
      <c r="BJ19" s="61" t="s">
        <v>132</v>
      </c>
      <c r="BK19" s="120" t="s">
        <v>181</v>
      </c>
      <c r="BL19" s="120" t="s">
        <v>136</v>
      </c>
      <c r="BM19" s="15">
        <f t="shared" si="10"/>
        <v>181</v>
      </c>
      <c r="BN19" s="71">
        <v>6</v>
      </c>
      <c r="BO19" s="61" t="s">
        <v>132</v>
      </c>
      <c r="BP19" s="120" t="s">
        <v>181</v>
      </c>
      <c r="BQ19" s="120" t="s">
        <v>136</v>
      </c>
      <c r="BR19" s="15">
        <f t="shared" si="11"/>
        <v>196</v>
      </c>
      <c r="BS19" s="71">
        <v>6</v>
      </c>
      <c r="BT19" s="61" t="s">
        <v>132</v>
      </c>
      <c r="BU19" s="120" t="s">
        <v>181</v>
      </c>
      <c r="BV19" s="120" t="s">
        <v>136</v>
      </c>
      <c r="BW19" s="22">
        <f t="shared" si="12"/>
        <v>169</v>
      </c>
      <c r="BX19" s="71">
        <v>6</v>
      </c>
      <c r="BY19" s="61" t="s">
        <v>132</v>
      </c>
      <c r="BZ19" s="120" t="s">
        <v>181</v>
      </c>
      <c r="CA19" s="120" t="s">
        <v>136</v>
      </c>
      <c r="CB19" s="15">
        <f t="shared" si="13"/>
        <v>184</v>
      </c>
      <c r="CC19" s="71">
        <v>6</v>
      </c>
      <c r="CD19" s="61" t="s">
        <v>132</v>
      </c>
      <c r="CE19" s="120" t="s">
        <v>181</v>
      </c>
      <c r="CF19" s="120" t="s">
        <v>136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15">
        <v>160</v>
      </c>
      <c r="F20" s="71" t="s">
        <v>4</v>
      </c>
      <c r="G20" s="115" t="s">
        <v>130</v>
      </c>
      <c r="H20" s="120" t="s">
        <v>4</v>
      </c>
      <c r="I20" s="120" t="s">
        <v>4</v>
      </c>
      <c r="J20" s="15">
        <f t="shared" si="0"/>
        <v>175</v>
      </c>
      <c r="K20" s="71" t="s">
        <v>4</v>
      </c>
      <c r="L20" s="115" t="s">
        <v>130</v>
      </c>
      <c r="M20" s="120" t="s">
        <v>4</v>
      </c>
      <c r="N20" s="120" t="s">
        <v>4</v>
      </c>
      <c r="O20" s="22">
        <f t="shared" si="1"/>
        <v>148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163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3"/>
        <v>175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15">
        <f t="shared" si="4"/>
        <v>190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22">
        <f t="shared" si="5"/>
        <v>163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6"/>
        <v>178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15">
        <v>160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15">
        <f t="shared" si="7"/>
        <v>175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22">
        <f t="shared" si="8"/>
        <v>148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9"/>
        <v>163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10"/>
        <v>175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15">
        <f t="shared" si="11"/>
        <v>190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22">
        <f t="shared" si="12"/>
        <v>163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13"/>
        <v>178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15">
        <v>160</v>
      </c>
      <c r="F21" s="71" t="s">
        <v>4</v>
      </c>
      <c r="G21" s="61" t="s">
        <v>132</v>
      </c>
      <c r="H21" s="120" t="s">
        <v>4</v>
      </c>
      <c r="I21" s="120" t="s">
        <v>4</v>
      </c>
      <c r="J21" s="15">
        <f t="shared" si="0"/>
        <v>175</v>
      </c>
      <c r="K21" s="71" t="s">
        <v>4</v>
      </c>
      <c r="L21" s="61" t="s">
        <v>132</v>
      </c>
      <c r="M21" s="120" t="s">
        <v>4</v>
      </c>
      <c r="N21" s="120" t="s">
        <v>4</v>
      </c>
      <c r="O21" s="22">
        <f t="shared" si="1"/>
        <v>148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2"/>
        <v>163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 t="shared" si="3"/>
        <v>175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15">
        <f t="shared" si="4"/>
        <v>190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22">
        <f t="shared" si="5"/>
        <v>163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f t="shared" si="6"/>
        <v>178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15">
        <v>160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15">
        <f t="shared" si="7"/>
        <v>175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22">
        <f t="shared" si="8"/>
        <v>148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9"/>
        <v>163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 t="shared" si="10"/>
        <v>175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15">
        <f t="shared" si="11"/>
        <v>190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22">
        <f t="shared" si="12"/>
        <v>163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f t="shared" si="13"/>
        <v>178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117">
        <v>160</v>
      </c>
      <c r="F22" s="118" t="s">
        <v>4</v>
      </c>
      <c r="G22" s="110" t="s">
        <v>130</v>
      </c>
      <c r="H22" s="120" t="s">
        <v>4</v>
      </c>
      <c r="I22" s="120" t="s">
        <v>4</v>
      </c>
      <c r="J22" s="117">
        <f t="shared" si="0"/>
        <v>175</v>
      </c>
      <c r="K22" s="118" t="s">
        <v>4</v>
      </c>
      <c r="L22" s="110" t="s">
        <v>130</v>
      </c>
      <c r="M22" s="120" t="s">
        <v>4</v>
      </c>
      <c r="N22" s="120" t="s">
        <v>4</v>
      </c>
      <c r="O22" s="22">
        <f t="shared" si="1"/>
        <v>148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f t="shared" si="2"/>
        <v>163</v>
      </c>
      <c r="U22" s="118" t="s">
        <v>4</v>
      </c>
      <c r="V22" s="110" t="s">
        <v>130</v>
      </c>
      <c r="W22" s="120" t="s">
        <v>4</v>
      </c>
      <c r="X22" s="120" t="s">
        <v>4</v>
      </c>
      <c r="Y22" s="117">
        <f t="shared" si="3"/>
        <v>175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117">
        <f t="shared" si="4"/>
        <v>190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22">
        <f t="shared" si="5"/>
        <v>163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f t="shared" si="6"/>
        <v>178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117">
        <v>160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117">
        <f t="shared" si="7"/>
        <v>175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22">
        <f t="shared" si="8"/>
        <v>148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f t="shared" si="9"/>
        <v>163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117">
        <f t="shared" si="10"/>
        <v>175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117">
        <f t="shared" si="11"/>
        <v>190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22">
        <f t="shared" si="12"/>
        <v>163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f t="shared" si="13"/>
        <v>178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9">
        <v>160</v>
      </c>
      <c r="F23" s="69" t="s">
        <v>4</v>
      </c>
      <c r="G23" s="59" t="s">
        <v>130</v>
      </c>
      <c r="H23" s="119" t="s">
        <v>4</v>
      </c>
      <c r="I23" s="119" t="s">
        <v>4</v>
      </c>
      <c r="J23" s="9">
        <f t="shared" si="0"/>
        <v>175</v>
      </c>
      <c r="K23" s="69" t="s">
        <v>4</v>
      </c>
      <c r="L23" s="59" t="s">
        <v>130</v>
      </c>
      <c r="M23" s="119" t="s">
        <v>4</v>
      </c>
      <c r="N23" s="119" t="s">
        <v>4</v>
      </c>
      <c r="O23" s="22">
        <f t="shared" si="1"/>
        <v>148</v>
      </c>
      <c r="P23" s="69" t="s">
        <v>4</v>
      </c>
      <c r="Q23" s="59" t="s">
        <v>130</v>
      </c>
      <c r="R23" s="119" t="s">
        <v>4</v>
      </c>
      <c r="S23" s="119" t="s">
        <v>4</v>
      </c>
      <c r="T23" s="9">
        <f t="shared" si="2"/>
        <v>163</v>
      </c>
      <c r="U23" s="69" t="s">
        <v>4</v>
      </c>
      <c r="V23" s="59" t="s">
        <v>130</v>
      </c>
      <c r="W23" s="119" t="s">
        <v>4</v>
      </c>
      <c r="X23" s="119" t="s">
        <v>4</v>
      </c>
      <c r="Y23" s="9">
        <f t="shared" si="3"/>
        <v>175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9">
        <f t="shared" si="4"/>
        <v>190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22">
        <f t="shared" si="5"/>
        <v>163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9">
        <f t="shared" si="6"/>
        <v>178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9">
        <v>160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9">
        <f t="shared" si="7"/>
        <v>175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22">
        <f t="shared" si="8"/>
        <v>148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9">
        <f t="shared" si="9"/>
        <v>163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9">
        <f t="shared" si="10"/>
        <v>175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9">
        <f t="shared" si="11"/>
        <v>190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22">
        <f t="shared" si="12"/>
        <v>163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9">
        <f t="shared" si="13"/>
        <v>178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15">
        <v>160</v>
      </c>
      <c r="F24" s="116" t="s">
        <v>4</v>
      </c>
      <c r="G24" s="61" t="s">
        <v>131</v>
      </c>
      <c r="H24" s="120" t="s">
        <v>4</v>
      </c>
      <c r="I24" s="120" t="s">
        <v>4</v>
      </c>
      <c r="J24" s="15">
        <f t="shared" si="0"/>
        <v>175</v>
      </c>
      <c r="K24" s="116" t="s">
        <v>4</v>
      </c>
      <c r="L24" s="61" t="s">
        <v>131</v>
      </c>
      <c r="M24" s="120" t="s">
        <v>4</v>
      </c>
      <c r="N24" s="120" t="s">
        <v>4</v>
      </c>
      <c r="O24" s="22">
        <f t="shared" si="1"/>
        <v>148</v>
      </c>
      <c r="P24" s="116" t="s">
        <v>4</v>
      </c>
      <c r="Q24" s="61" t="s">
        <v>131</v>
      </c>
      <c r="R24" s="120" t="s">
        <v>4</v>
      </c>
      <c r="S24" s="120" t="s">
        <v>4</v>
      </c>
      <c r="T24" s="15">
        <f t="shared" si="2"/>
        <v>163</v>
      </c>
      <c r="U24" s="116" t="s">
        <v>4</v>
      </c>
      <c r="V24" s="61" t="s">
        <v>131</v>
      </c>
      <c r="W24" s="120" t="s">
        <v>4</v>
      </c>
      <c r="X24" s="120" t="s">
        <v>4</v>
      </c>
      <c r="Y24" s="15">
        <f t="shared" si="3"/>
        <v>175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15">
        <f t="shared" si="4"/>
        <v>190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22">
        <f t="shared" si="5"/>
        <v>163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15">
        <f t="shared" si="6"/>
        <v>178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15">
        <v>160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15">
        <f t="shared" si="7"/>
        <v>175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22">
        <f t="shared" si="8"/>
        <v>148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15">
        <f t="shared" si="9"/>
        <v>163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15">
        <f t="shared" si="10"/>
        <v>175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15">
        <f t="shared" si="11"/>
        <v>190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22">
        <f t="shared" si="12"/>
        <v>163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15">
        <f t="shared" si="13"/>
        <v>178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15">
        <v>160</v>
      </c>
      <c r="F25" s="70" t="s">
        <v>4</v>
      </c>
      <c r="G25" s="61" t="s">
        <v>130</v>
      </c>
      <c r="H25" s="121" t="s">
        <v>4</v>
      </c>
      <c r="I25" s="121" t="s">
        <v>4</v>
      </c>
      <c r="J25" s="15">
        <f t="shared" si="0"/>
        <v>175</v>
      </c>
      <c r="K25" s="70" t="s">
        <v>4</v>
      </c>
      <c r="L25" s="61" t="s">
        <v>130</v>
      </c>
      <c r="M25" s="121" t="s">
        <v>4</v>
      </c>
      <c r="N25" s="121" t="s">
        <v>4</v>
      </c>
      <c r="O25" s="22">
        <f t="shared" si="1"/>
        <v>148</v>
      </c>
      <c r="P25" s="70" t="s">
        <v>4</v>
      </c>
      <c r="Q25" s="61" t="s">
        <v>130</v>
      </c>
      <c r="R25" s="121" t="s">
        <v>4</v>
      </c>
      <c r="S25" s="121" t="s">
        <v>4</v>
      </c>
      <c r="T25" s="15">
        <f t="shared" si="2"/>
        <v>163</v>
      </c>
      <c r="U25" s="70" t="s">
        <v>4</v>
      </c>
      <c r="V25" s="61" t="s">
        <v>130</v>
      </c>
      <c r="W25" s="121" t="s">
        <v>4</v>
      </c>
      <c r="X25" s="121" t="s">
        <v>4</v>
      </c>
      <c r="Y25" s="15">
        <f t="shared" si="3"/>
        <v>175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15">
        <f t="shared" si="4"/>
        <v>190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22">
        <f t="shared" si="5"/>
        <v>163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5">
        <f t="shared" si="6"/>
        <v>178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15">
        <v>160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15">
        <f t="shared" si="7"/>
        <v>175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22">
        <f t="shared" si="8"/>
        <v>148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5">
        <f t="shared" si="9"/>
        <v>163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15">
        <f t="shared" si="10"/>
        <v>175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15">
        <f t="shared" si="11"/>
        <v>190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22">
        <f t="shared" si="12"/>
        <v>163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5">
        <f t="shared" si="13"/>
        <v>178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15">
        <v>160</v>
      </c>
      <c r="F26" s="71">
        <v>10</v>
      </c>
      <c r="G26" s="61" t="s">
        <v>130</v>
      </c>
      <c r="H26" s="120" t="s">
        <v>134</v>
      </c>
      <c r="I26" s="120" t="s">
        <v>135</v>
      </c>
      <c r="J26" s="15">
        <f t="shared" si="0"/>
        <v>175</v>
      </c>
      <c r="K26" s="71">
        <v>10</v>
      </c>
      <c r="L26" s="61" t="s">
        <v>130</v>
      </c>
      <c r="M26" s="120" t="s">
        <v>134</v>
      </c>
      <c r="N26" s="120" t="s">
        <v>135</v>
      </c>
      <c r="O26" s="22">
        <f t="shared" si="1"/>
        <v>148</v>
      </c>
      <c r="P26" s="71">
        <v>10</v>
      </c>
      <c r="Q26" s="61" t="s">
        <v>130</v>
      </c>
      <c r="R26" s="120" t="s">
        <v>134</v>
      </c>
      <c r="S26" s="120" t="s">
        <v>135</v>
      </c>
      <c r="T26" s="15">
        <f t="shared" si="2"/>
        <v>163</v>
      </c>
      <c r="U26" s="71">
        <v>10</v>
      </c>
      <c r="V26" s="61" t="s">
        <v>130</v>
      </c>
      <c r="W26" s="120" t="s">
        <v>134</v>
      </c>
      <c r="X26" s="120" t="s">
        <v>135</v>
      </c>
      <c r="Y26" s="15">
        <f t="shared" si="3"/>
        <v>175</v>
      </c>
      <c r="Z26" s="71">
        <v>10</v>
      </c>
      <c r="AA26" s="61" t="s">
        <v>130</v>
      </c>
      <c r="AB26" s="120" t="s">
        <v>134</v>
      </c>
      <c r="AC26" s="120" t="s">
        <v>135</v>
      </c>
      <c r="AD26" s="15">
        <f t="shared" si="4"/>
        <v>190</v>
      </c>
      <c r="AE26" s="71">
        <v>10</v>
      </c>
      <c r="AF26" s="61" t="s">
        <v>130</v>
      </c>
      <c r="AG26" s="120" t="s">
        <v>134</v>
      </c>
      <c r="AH26" s="120" t="s">
        <v>135</v>
      </c>
      <c r="AI26" s="22">
        <f t="shared" si="5"/>
        <v>163</v>
      </c>
      <c r="AJ26" s="71">
        <v>10</v>
      </c>
      <c r="AK26" s="61" t="s">
        <v>130</v>
      </c>
      <c r="AL26" s="120" t="s">
        <v>134</v>
      </c>
      <c r="AM26" s="120" t="s">
        <v>135</v>
      </c>
      <c r="AN26" s="15">
        <f t="shared" si="6"/>
        <v>178</v>
      </c>
      <c r="AO26" s="71">
        <v>10</v>
      </c>
      <c r="AP26" s="61" t="s">
        <v>130</v>
      </c>
      <c r="AQ26" s="120" t="s">
        <v>134</v>
      </c>
      <c r="AR26" s="120" t="s">
        <v>135</v>
      </c>
      <c r="AS26" s="15">
        <v>160</v>
      </c>
      <c r="AT26" s="71">
        <v>10</v>
      </c>
      <c r="AU26" s="61" t="s">
        <v>130</v>
      </c>
      <c r="AV26" s="120" t="s">
        <v>134</v>
      </c>
      <c r="AW26" s="120" t="s">
        <v>135</v>
      </c>
      <c r="AX26" s="15">
        <f t="shared" si="7"/>
        <v>175</v>
      </c>
      <c r="AY26" s="71">
        <v>10</v>
      </c>
      <c r="AZ26" s="61" t="s">
        <v>130</v>
      </c>
      <c r="BA26" s="120" t="s">
        <v>134</v>
      </c>
      <c r="BB26" s="120" t="s">
        <v>135</v>
      </c>
      <c r="BC26" s="22">
        <f t="shared" si="8"/>
        <v>148</v>
      </c>
      <c r="BD26" s="71">
        <v>10</v>
      </c>
      <c r="BE26" s="61" t="s">
        <v>130</v>
      </c>
      <c r="BF26" s="120" t="s">
        <v>134</v>
      </c>
      <c r="BG26" s="120" t="s">
        <v>135</v>
      </c>
      <c r="BH26" s="15">
        <f t="shared" si="9"/>
        <v>163</v>
      </c>
      <c r="BI26" s="71">
        <v>10</v>
      </c>
      <c r="BJ26" s="61" t="s">
        <v>130</v>
      </c>
      <c r="BK26" s="120" t="s">
        <v>134</v>
      </c>
      <c r="BL26" s="120" t="s">
        <v>135</v>
      </c>
      <c r="BM26" s="15">
        <f t="shared" si="10"/>
        <v>175</v>
      </c>
      <c r="BN26" s="71">
        <v>10</v>
      </c>
      <c r="BO26" s="61" t="s">
        <v>130</v>
      </c>
      <c r="BP26" s="120" t="s">
        <v>134</v>
      </c>
      <c r="BQ26" s="120" t="s">
        <v>135</v>
      </c>
      <c r="BR26" s="15">
        <f t="shared" si="11"/>
        <v>190</v>
      </c>
      <c r="BS26" s="71">
        <v>10</v>
      </c>
      <c r="BT26" s="61" t="s">
        <v>130</v>
      </c>
      <c r="BU26" s="120" t="s">
        <v>134</v>
      </c>
      <c r="BV26" s="120" t="s">
        <v>135</v>
      </c>
      <c r="BW26" s="22">
        <f t="shared" si="12"/>
        <v>163</v>
      </c>
      <c r="BX26" s="71">
        <v>10</v>
      </c>
      <c r="BY26" s="61" t="s">
        <v>130</v>
      </c>
      <c r="BZ26" s="120" t="s">
        <v>134</v>
      </c>
      <c r="CA26" s="120" t="s">
        <v>135</v>
      </c>
      <c r="CB26" s="15">
        <f t="shared" si="13"/>
        <v>178</v>
      </c>
      <c r="CC26" s="71">
        <v>10</v>
      </c>
      <c r="CD26" s="61" t="s">
        <v>130</v>
      </c>
      <c r="CE26" s="120" t="s">
        <v>134</v>
      </c>
      <c r="CF26" s="120" t="s">
        <v>135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15">
        <v>160</v>
      </c>
      <c r="F27" s="71" t="s">
        <v>4</v>
      </c>
      <c r="G27" s="61" t="s">
        <v>133</v>
      </c>
      <c r="H27" s="120" t="s">
        <v>4</v>
      </c>
      <c r="I27" s="120" t="s">
        <v>4</v>
      </c>
      <c r="J27" s="15">
        <f t="shared" si="0"/>
        <v>175</v>
      </c>
      <c r="K27" s="71" t="s">
        <v>4</v>
      </c>
      <c r="L27" s="61" t="s">
        <v>133</v>
      </c>
      <c r="M27" s="120" t="s">
        <v>4</v>
      </c>
      <c r="N27" s="120" t="s">
        <v>4</v>
      </c>
      <c r="O27" s="22">
        <f t="shared" si="1"/>
        <v>148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2"/>
        <v>163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3"/>
        <v>175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15">
        <f t="shared" si="4"/>
        <v>190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22">
        <f t="shared" si="5"/>
        <v>163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6"/>
        <v>178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15">
        <v>160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15">
        <f t="shared" si="7"/>
        <v>175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22">
        <f t="shared" si="8"/>
        <v>148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9"/>
        <v>163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10"/>
        <v>175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15">
        <f t="shared" si="11"/>
        <v>190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22">
        <f t="shared" si="12"/>
        <v>163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13"/>
        <v>178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15">
        <v>160</v>
      </c>
      <c r="F28" s="71">
        <v>1</v>
      </c>
      <c r="G28" s="61" t="s">
        <v>132</v>
      </c>
      <c r="H28" s="122" t="s">
        <v>134</v>
      </c>
      <c r="I28" s="122" t="s">
        <v>136</v>
      </c>
      <c r="J28" s="15">
        <f t="shared" si="0"/>
        <v>175</v>
      </c>
      <c r="K28" s="71">
        <v>1</v>
      </c>
      <c r="L28" s="61" t="s">
        <v>132</v>
      </c>
      <c r="M28" s="122" t="s">
        <v>134</v>
      </c>
      <c r="N28" s="122" t="s">
        <v>136</v>
      </c>
      <c r="O28" s="22">
        <f t="shared" si="1"/>
        <v>148</v>
      </c>
      <c r="P28" s="71">
        <v>1</v>
      </c>
      <c r="Q28" s="61" t="s">
        <v>132</v>
      </c>
      <c r="R28" s="122" t="s">
        <v>134</v>
      </c>
      <c r="S28" s="122" t="s">
        <v>136</v>
      </c>
      <c r="T28" s="15">
        <f t="shared" si="2"/>
        <v>163</v>
      </c>
      <c r="U28" s="71">
        <v>1</v>
      </c>
      <c r="V28" s="61" t="s">
        <v>132</v>
      </c>
      <c r="W28" s="122" t="s">
        <v>134</v>
      </c>
      <c r="X28" s="122" t="s">
        <v>136</v>
      </c>
      <c r="Y28" s="15">
        <f t="shared" si="3"/>
        <v>175</v>
      </c>
      <c r="Z28" s="71">
        <v>1</v>
      </c>
      <c r="AA28" s="61" t="s">
        <v>132</v>
      </c>
      <c r="AB28" s="122" t="s">
        <v>134</v>
      </c>
      <c r="AC28" s="122" t="s">
        <v>136</v>
      </c>
      <c r="AD28" s="15">
        <f t="shared" si="4"/>
        <v>190</v>
      </c>
      <c r="AE28" s="71">
        <v>1</v>
      </c>
      <c r="AF28" s="61" t="s">
        <v>132</v>
      </c>
      <c r="AG28" s="122" t="s">
        <v>134</v>
      </c>
      <c r="AH28" s="122" t="s">
        <v>136</v>
      </c>
      <c r="AI28" s="22">
        <f t="shared" si="5"/>
        <v>163</v>
      </c>
      <c r="AJ28" s="71">
        <v>1</v>
      </c>
      <c r="AK28" s="61" t="s">
        <v>132</v>
      </c>
      <c r="AL28" s="122" t="s">
        <v>134</v>
      </c>
      <c r="AM28" s="122" t="s">
        <v>136</v>
      </c>
      <c r="AN28" s="15">
        <f t="shared" si="6"/>
        <v>178</v>
      </c>
      <c r="AO28" s="71">
        <v>1</v>
      </c>
      <c r="AP28" s="61" t="s">
        <v>132</v>
      </c>
      <c r="AQ28" s="122" t="s">
        <v>134</v>
      </c>
      <c r="AR28" s="122" t="s">
        <v>136</v>
      </c>
      <c r="AS28" s="15">
        <v>160</v>
      </c>
      <c r="AT28" s="71">
        <v>1</v>
      </c>
      <c r="AU28" s="61" t="s">
        <v>132</v>
      </c>
      <c r="AV28" s="122" t="s">
        <v>134</v>
      </c>
      <c r="AW28" s="122" t="s">
        <v>136</v>
      </c>
      <c r="AX28" s="15">
        <f t="shared" si="7"/>
        <v>175</v>
      </c>
      <c r="AY28" s="71">
        <v>1</v>
      </c>
      <c r="AZ28" s="61" t="s">
        <v>132</v>
      </c>
      <c r="BA28" s="122" t="s">
        <v>134</v>
      </c>
      <c r="BB28" s="122" t="s">
        <v>136</v>
      </c>
      <c r="BC28" s="22">
        <f t="shared" si="8"/>
        <v>148</v>
      </c>
      <c r="BD28" s="71">
        <v>1</v>
      </c>
      <c r="BE28" s="61" t="s">
        <v>132</v>
      </c>
      <c r="BF28" s="122" t="s">
        <v>134</v>
      </c>
      <c r="BG28" s="122" t="s">
        <v>136</v>
      </c>
      <c r="BH28" s="15">
        <f t="shared" si="9"/>
        <v>163</v>
      </c>
      <c r="BI28" s="71">
        <v>1</v>
      </c>
      <c r="BJ28" s="61" t="s">
        <v>132</v>
      </c>
      <c r="BK28" s="122" t="s">
        <v>134</v>
      </c>
      <c r="BL28" s="122" t="s">
        <v>136</v>
      </c>
      <c r="BM28" s="15">
        <f t="shared" si="10"/>
        <v>175</v>
      </c>
      <c r="BN28" s="71">
        <v>1</v>
      </c>
      <c r="BO28" s="61" t="s">
        <v>132</v>
      </c>
      <c r="BP28" s="122" t="s">
        <v>134</v>
      </c>
      <c r="BQ28" s="122" t="s">
        <v>136</v>
      </c>
      <c r="BR28" s="15">
        <f t="shared" si="11"/>
        <v>190</v>
      </c>
      <c r="BS28" s="71">
        <v>1</v>
      </c>
      <c r="BT28" s="61" t="s">
        <v>132</v>
      </c>
      <c r="BU28" s="122" t="s">
        <v>134</v>
      </c>
      <c r="BV28" s="122" t="s">
        <v>136</v>
      </c>
      <c r="BW28" s="22">
        <f t="shared" si="12"/>
        <v>163</v>
      </c>
      <c r="BX28" s="71">
        <v>1</v>
      </c>
      <c r="BY28" s="61" t="s">
        <v>132</v>
      </c>
      <c r="BZ28" s="122" t="s">
        <v>134</v>
      </c>
      <c r="CA28" s="122" t="s">
        <v>136</v>
      </c>
      <c r="CB28" s="15">
        <f t="shared" si="13"/>
        <v>178</v>
      </c>
      <c r="CC28" s="71">
        <v>1</v>
      </c>
      <c r="CD28" s="61" t="s">
        <v>132</v>
      </c>
      <c r="CE28" s="122" t="s">
        <v>134</v>
      </c>
      <c r="CF28" s="122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15">
        <v>159</v>
      </c>
      <c r="F29" s="71">
        <v>49</v>
      </c>
      <c r="G29" s="61" t="s">
        <v>133</v>
      </c>
      <c r="H29" s="120" t="s">
        <v>189</v>
      </c>
      <c r="I29" s="120" t="s">
        <v>136</v>
      </c>
      <c r="J29" s="15">
        <f t="shared" si="0"/>
        <v>174</v>
      </c>
      <c r="K29" s="71">
        <v>49</v>
      </c>
      <c r="L29" s="61" t="s">
        <v>133</v>
      </c>
      <c r="M29" s="120" t="s">
        <v>189</v>
      </c>
      <c r="N29" s="120" t="s">
        <v>136</v>
      </c>
      <c r="O29" s="22">
        <f>E29-12</f>
        <v>147</v>
      </c>
      <c r="P29" s="71">
        <v>49</v>
      </c>
      <c r="Q29" s="61" t="s">
        <v>133</v>
      </c>
      <c r="R29" s="120" t="s">
        <v>189</v>
      </c>
      <c r="S29" s="120" t="s">
        <v>136</v>
      </c>
      <c r="T29" s="15">
        <f t="shared" si="2"/>
        <v>162</v>
      </c>
      <c r="U29" s="71">
        <v>49</v>
      </c>
      <c r="V29" s="61" t="s">
        <v>133</v>
      </c>
      <c r="W29" s="120" t="s">
        <v>189</v>
      </c>
      <c r="X29" s="120" t="s">
        <v>136</v>
      </c>
      <c r="Y29" s="15">
        <f t="shared" si="3"/>
        <v>174</v>
      </c>
      <c r="Z29" s="71">
        <v>49</v>
      </c>
      <c r="AA29" s="61" t="s">
        <v>133</v>
      </c>
      <c r="AB29" s="120" t="s">
        <v>189</v>
      </c>
      <c r="AC29" s="120" t="s">
        <v>136</v>
      </c>
      <c r="AD29" s="15">
        <f t="shared" si="4"/>
        <v>189</v>
      </c>
      <c r="AE29" s="71">
        <v>49</v>
      </c>
      <c r="AF29" s="61" t="s">
        <v>133</v>
      </c>
      <c r="AG29" s="120" t="s">
        <v>189</v>
      </c>
      <c r="AH29" s="120" t="s">
        <v>136</v>
      </c>
      <c r="AI29" s="22">
        <f>Y29-12</f>
        <v>162</v>
      </c>
      <c r="AJ29" s="71">
        <v>49</v>
      </c>
      <c r="AK29" s="61" t="s">
        <v>133</v>
      </c>
      <c r="AL29" s="120" t="s">
        <v>189</v>
      </c>
      <c r="AM29" s="120" t="s">
        <v>136</v>
      </c>
      <c r="AN29" s="15">
        <f t="shared" si="6"/>
        <v>177</v>
      </c>
      <c r="AO29" s="71">
        <v>49</v>
      </c>
      <c r="AP29" s="61" t="s">
        <v>133</v>
      </c>
      <c r="AQ29" s="120" t="s">
        <v>189</v>
      </c>
      <c r="AR29" s="120" t="s">
        <v>136</v>
      </c>
      <c r="AS29" s="15">
        <v>159</v>
      </c>
      <c r="AT29" s="71">
        <v>49</v>
      </c>
      <c r="AU29" s="61" t="s">
        <v>133</v>
      </c>
      <c r="AV29" s="120" t="s">
        <v>189</v>
      </c>
      <c r="AW29" s="120" t="s">
        <v>136</v>
      </c>
      <c r="AX29" s="15">
        <f t="shared" si="7"/>
        <v>174</v>
      </c>
      <c r="AY29" s="71">
        <v>49</v>
      </c>
      <c r="AZ29" s="61" t="s">
        <v>133</v>
      </c>
      <c r="BA29" s="120" t="s">
        <v>189</v>
      </c>
      <c r="BB29" s="120" t="s">
        <v>136</v>
      </c>
      <c r="BC29" s="22">
        <f>AS29-12</f>
        <v>147</v>
      </c>
      <c r="BD29" s="71">
        <v>49</v>
      </c>
      <c r="BE29" s="61" t="s">
        <v>133</v>
      </c>
      <c r="BF29" s="120" t="s">
        <v>189</v>
      </c>
      <c r="BG29" s="120" t="s">
        <v>136</v>
      </c>
      <c r="BH29" s="15">
        <f t="shared" si="9"/>
        <v>162</v>
      </c>
      <c r="BI29" s="71">
        <v>49</v>
      </c>
      <c r="BJ29" s="61" t="s">
        <v>133</v>
      </c>
      <c r="BK29" s="120" t="s">
        <v>189</v>
      </c>
      <c r="BL29" s="120" t="s">
        <v>136</v>
      </c>
      <c r="BM29" s="15">
        <f t="shared" si="10"/>
        <v>174</v>
      </c>
      <c r="BN29" s="71">
        <v>49</v>
      </c>
      <c r="BO29" s="61" t="s">
        <v>133</v>
      </c>
      <c r="BP29" s="120" t="s">
        <v>189</v>
      </c>
      <c r="BQ29" s="120" t="s">
        <v>136</v>
      </c>
      <c r="BR29" s="15">
        <f t="shared" si="11"/>
        <v>189</v>
      </c>
      <c r="BS29" s="71">
        <v>49</v>
      </c>
      <c r="BT29" s="61" t="s">
        <v>133</v>
      </c>
      <c r="BU29" s="120" t="s">
        <v>189</v>
      </c>
      <c r="BV29" s="120" t="s">
        <v>136</v>
      </c>
      <c r="BW29" s="22">
        <f>BM29-12</f>
        <v>162</v>
      </c>
      <c r="BX29" s="71">
        <v>49</v>
      </c>
      <c r="BY29" s="61" t="s">
        <v>133</v>
      </c>
      <c r="BZ29" s="120" t="s">
        <v>189</v>
      </c>
      <c r="CA29" s="120" t="s">
        <v>136</v>
      </c>
      <c r="CB29" s="15">
        <f t="shared" si="13"/>
        <v>177</v>
      </c>
      <c r="CC29" s="71">
        <v>49</v>
      </c>
      <c r="CD29" s="61" t="s">
        <v>133</v>
      </c>
      <c r="CE29" s="120" t="s">
        <v>189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17">
        <v>142</v>
      </c>
      <c r="F30" s="72">
        <v>5</v>
      </c>
      <c r="G30" s="108" t="s">
        <v>132</v>
      </c>
      <c r="H30" s="122" t="s">
        <v>182</v>
      </c>
      <c r="I30" s="122" t="s">
        <v>136</v>
      </c>
      <c r="J30" s="17">
        <f t="shared" si="0"/>
        <v>157</v>
      </c>
      <c r="K30" s="72">
        <v>5</v>
      </c>
      <c r="L30" s="108" t="s">
        <v>132</v>
      </c>
      <c r="M30" s="122" t="s">
        <v>182</v>
      </c>
      <c r="N30" s="122" t="s">
        <v>136</v>
      </c>
      <c r="O30" s="22">
        <f t="shared" ref="O30:O31" si="14">E30-10</f>
        <v>132</v>
      </c>
      <c r="P30" s="72">
        <v>5</v>
      </c>
      <c r="Q30" s="108" t="s">
        <v>132</v>
      </c>
      <c r="R30" s="122" t="s">
        <v>182</v>
      </c>
      <c r="S30" s="122" t="s">
        <v>136</v>
      </c>
      <c r="T30" s="17">
        <f t="shared" si="2"/>
        <v>147</v>
      </c>
      <c r="U30" s="72">
        <v>5</v>
      </c>
      <c r="V30" s="108" t="s">
        <v>132</v>
      </c>
      <c r="W30" s="122" t="s">
        <v>182</v>
      </c>
      <c r="X30" s="122" t="s">
        <v>136</v>
      </c>
      <c r="Y30" s="17">
        <f t="shared" si="3"/>
        <v>157</v>
      </c>
      <c r="Z30" s="72">
        <v>5</v>
      </c>
      <c r="AA30" s="108" t="s">
        <v>132</v>
      </c>
      <c r="AB30" s="122" t="s">
        <v>182</v>
      </c>
      <c r="AC30" s="122" t="s">
        <v>136</v>
      </c>
      <c r="AD30" s="17">
        <f t="shared" si="4"/>
        <v>172</v>
      </c>
      <c r="AE30" s="72">
        <v>5</v>
      </c>
      <c r="AF30" s="108" t="s">
        <v>132</v>
      </c>
      <c r="AG30" s="122" t="s">
        <v>182</v>
      </c>
      <c r="AH30" s="122" t="s">
        <v>136</v>
      </c>
      <c r="AI30" s="22">
        <f t="shared" ref="AI30:AI31" si="15">Y30-10</f>
        <v>147</v>
      </c>
      <c r="AJ30" s="72">
        <v>5</v>
      </c>
      <c r="AK30" s="108" t="s">
        <v>132</v>
      </c>
      <c r="AL30" s="122" t="s">
        <v>182</v>
      </c>
      <c r="AM30" s="122" t="s">
        <v>136</v>
      </c>
      <c r="AN30" s="17">
        <f t="shared" si="6"/>
        <v>162</v>
      </c>
      <c r="AO30" s="72">
        <v>5</v>
      </c>
      <c r="AP30" s="108" t="s">
        <v>132</v>
      </c>
      <c r="AQ30" s="122" t="s">
        <v>182</v>
      </c>
      <c r="AR30" s="122" t="s">
        <v>136</v>
      </c>
      <c r="AS30" s="17">
        <v>142</v>
      </c>
      <c r="AT30" s="72">
        <v>5</v>
      </c>
      <c r="AU30" s="108" t="s">
        <v>132</v>
      </c>
      <c r="AV30" s="122" t="s">
        <v>182</v>
      </c>
      <c r="AW30" s="122" t="s">
        <v>136</v>
      </c>
      <c r="AX30" s="17">
        <f t="shared" si="7"/>
        <v>157</v>
      </c>
      <c r="AY30" s="72">
        <v>5</v>
      </c>
      <c r="AZ30" s="108" t="s">
        <v>132</v>
      </c>
      <c r="BA30" s="122" t="s">
        <v>182</v>
      </c>
      <c r="BB30" s="122" t="s">
        <v>136</v>
      </c>
      <c r="BC30" s="22">
        <f t="shared" ref="BC30:BC31" si="16">AS30-10</f>
        <v>132</v>
      </c>
      <c r="BD30" s="72">
        <v>5</v>
      </c>
      <c r="BE30" s="108" t="s">
        <v>132</v>
      </c>
      <c r="BF30" s="122" t="s">
        <v>182</v>
      </c>
      <c r="BG30" s="122" t="s">
        <v>136</v>
      </c>
      <c r="BH30" s="17">
        <f t="shared" si="9"/>
        <v>147</v>
      </c>
      <c r="BI30" s="72">
        <v>5</v>
      </c>
      <c r="BJ30" s="108" t="s">
        <v>132</v>
      </c>
      <c r="BK30" s="122" t="s">
        <v>182</v>
      </c>
      <c r="BL30" s="122" t="s">
        <v>136</v>
      </c>
      <c r="BM30" s="17">
        <f t="shared" si="10"/>
        <v>157</v>
      </c>
      <c r="BN30" s="72">
        <v>5</v>
      </c>
      <c r="BO30" s="108" t="s">
        <v>132</v>
      </c>
      <c r="BP30" s="122" t="s">
        <v>182</v>
      </c>
      <c r="BQ30" s="122" t="s">
        <v>136</v>
      </c>
      <c r="BR30" s="17">
        <f t="shared" si="11"/>
        <v>172</v>
      </c>
      <c r="BS30" s="72">
        <v>5</v>
      </c>
      <c r="BT30" s="108" t="s">
        <v>132</v>
      </c>
      <c r="BU30" s="122" t="s">
        <v>182</v>
      </c>
      <c r="BV30" s="122" t="s">
        <v>136</v>
      </c>
      <c r="BW30" s="22">
        <f t="shared" ref="BW30:BW31" si="17">BM30-10</f>
        <v>147</v>
      </c>
      <c r="BX30" s="72">
        <v>5</v>
      </c>
      <c r="BY30" s="108" t="s">
        <v>132</v>
      </c>
      <c r="BZ30" s="122" t="s">
        <v>182</v>
      </c>
      <c r="CA30" s="122" t="s">
        <v>136</v>
      </c>
      <c r="CB30" s="17">
        <f t="shared" si="13"/>
        <v>162</v>
      </c>
      <c r="CC30" s="72">
        <v>5</v>
      </c>
      <c r="CD30" s="108" t="s">
        <v>132</v>
      </c>
      <c r="CE30" s="122" t="s">
        <v>182</v>
      </c>
      <c r="CF30" s="122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15">
        <v>137</v>
      </c>
      <c r="F31" s="71" t="s">
        <v>4</v>
      </c>
      <c r="G31" s="61" t="s">
        <v>133</v>
      </c>
      <c r="H31" s="120" t="s">
        <v>4</v>
      </c>
      <c r="I31" s="120" t="s">
        <v>4</v>
      </c>
      <c r="J31" s="15">
        <f t="shared" si="0"/>
        <v>152</v>
      </c>
      <c r="K31" s="71" t="s">
        <v>4</v>
      </c>
      <c r="L31" s="61" t="s">
        <v>133</v>
      </c>
      <c r="M31" s="120" t="s">
        <v>4</v>
      </c>
      <c r="N31" s="120" t="s">
        <v>4</v>
      </c>
      <c r="O31" s="22">
        <f t="shared" si="14"/>
        <v>127</v>
      </c>
      <c r="P31" s="71" t="s">
        <v>4</v>
      </c>
      <c r="Q31" s="61" t="s">
        <v>133</v>
      </c>
      <c r="R31" s="120" t="s">
        <v>4</v>
      </c>
      <c r="S31" s="120" t="s">
        <v>4</v>
      </c>
      <c r="T31" s="15">
        <f t="shared" si="2"/>
        <v>142</v>
      </c>
      <c r="U31" s="71" t="s">
        <v>4</v>
      </c>
      <c r="V31" s="61" t="s">
        <v>133</v>
      </c>
      <c r="W31" s="120" t="s">
        <v>4</v>
      </c>
      <c r="X31" s="120" t="s">
        <v>4</v>
      </c>
      <c r="Y31" s="15">
        <f t="shared" si="3"/>
        <v>152</v>
      </c>
      <c r="Z31" s="71" t="s">
        <v>4</v>
      </c>
      <c r="AA31" s="61" t="s">
        <v>133</v>
      </c>
      <c r="AB31" s="120" t="s">
        <v>4</v>
      </c>
      <c r="AC31" s="120" t="s">
        <v>4</v>
      </c>
      <c r="AD31" s="15">
        <f t="shared" si="4"/>
        <v>167</v>
      </c>
      <c r="AE31" s="71" t="s">
        <v>4</v>
      </c>
      <c r="AF31" s="61" t="s">
        <v>133</v>
      </c>
      <c r="AG31" s="120" t="s">
        <v>4</v>
      </c>
      <c r="AH31" s="120" t="s">
        <v>4</v>
      </c>
      <c r="AI31" s="22">
        <f t="shared" si="15"/>
        <v>142</v>
      </c>
      <c r="AJ31" s="71" t="s">
        <v>4</v>
      </c>
      <c r="AK31" s="61" t="s">
        <v>133</v>
      </c>
      <c r="AL31" s="120" t="s">
        <v>4</v>
      </c>
      <c r="AM31" s="120" t="s">
        <v>4</v>
      </c>
      <c r="AN31" s="15">
        <f t="shared" si="6"/>
        <v>157</v>
      </c>
      <c r="AO31" s="71" t="s">
        <v>4</v>
      </c>
      <c r="AP31" s="61" t="s">
        <v>133</v>
      </c>
      <c r="AQ31" s="120" t="s">
        <v>4</v>
      </c>
      <c r="AR31" s="120" t="s">
        <v>4</v>
      </c>
      <c r="AS31" s="15">
        <v>137</v>
      </c>
      <c r="AT31" s="71" t="s">
        <v>4</v>
      </c>
      <c r="AU31" s="61" t="s">
        <v>133</v>
      </c>
      <c r="AV31" s="120" t="s">
        <v>4</v>
      </c>
      <c r="AW31" s="120" t="s">
        <v>4</v>
      </c>
      <c r="AX31" s="15">
        <f t="shared" si="7"/>
        <v>152</v>
      </c>
      <c r="AY31" s="71" t="s">
        <v>4</v>
      </c>
      <c r="AZ31" s="61" t="s">
        <v>133</v>
      </c>
      <c r="BA31" s="120" t="s">
        <v>4</v>
      </c>
      <c r="BB31" s="120" t="s">
        <v>4</v>
      </c>
      <c r="BC31" s="22">
        <f t="shared" si="16"/>
        <v>127</v>
      </c>
      <c r="BD31" s="71" t="s">
        <v>4</v>
      </c>
      <c r="BE31" s="61" t="s">
        <v>133</v>
      </c>
      <c r="BF31" s="120" t="s">
        <v>4</v>
      </c>
      <c r="BG31" s="120" t="s">
        <v>4</v>
      </c>
      <c r="BH31" s="15">
        <f t="shared" si="9"/>
        <v>142</v>
      </c>
      <c r="BI31" s="71" t="s">
        <v>4</v>
      </c>
      <c r="BJ31" s="61" t="s">
        <v>133</v>
      </c>
      <c r="BK31" s="120" t="s">
        <v>4</v>
      </c>
      <c r="BL31" s="120" t="s">
        <v>4</v>
      </c>
      <c r="BM31" s="15">
        <f t="shared" si="10"/>
        <v>152</v>
      </c>
      <c r="BN31" s="71" t="s">
        <v>4</v>
      </c>
      <c r="BO31" s="61" t="s">
        <v>133</v>
      </c>
      <c r="BP31" s="120" t="s">
        <v>4</v>
      </c>
      <c r="BQ31" s="120" t="s">
        <v>4</v>
      </c>
      <c r="BR31" s="15">
        <f t="shared" si="11"/>
        <v>167</v>
      </c>
      <c r="BS31" s="71" t="s">
        <v>4</v>
      </c>
      <c r="BT31" s="61" t="s">
        <v>133</v>
      </c>
      <c r="BU31" s="120" t="s">
        <v>4</v>
      </c>
      <c r="BV31" s="120" t="s">
        <v>4</v>
      </c>
      <c r="BW31" s="22">
        <f t="shared" si="17"/>
        <v>142</v>
      </c>
      <c r="BX31" s="71" t="s">
        <v>4</v>
      </c>
      <c r="BY31" s="61" t="s">
        <v>133</v>
      </c>
      <c r="BZ31" s="120" t="s">
        <v>4</v>
      </c>
      <c r="CA31" s="120" t="s">
        <v>4</v>
      </c>
      <c r="CB31" s="15">
        <f t="shared" si="13"/>
        <v>157</v>
      </c>
      <c r="CC31" s="71" t="s">
        <v>4</v>
      </c>
      <c r="CD31" s="61" t="s">
        <v>133</v>
      </c>
      <c r="CE31" s="120" t="s">
        <v>4</v>
      </c>
      <c r="CF31" s="120" t="s">
        <v>4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15">
        <v>137</v>
      </c>
      <c r="F32" s="71">
        <v>19</v>
      </c>
      <c r="G32" s="108" t="s">
        <v>132</v>
      </c>
      <c r="H32" s="120" t="s">
        <v>181</v>
      </c>
      <c r="I32" s="120" t="s">
        <v>152</v>
      </c>
      <c r="J32" s="15">
        <f t="shared" si="0"/>
        <v>152</v>
      </c>
      <c r="K32" s="71">
        <v>19</v>
      </c>
      <c r="L32" s="108" t="s">
        <v>132</v>
      </c>
      <c r="M32" s="120" t="s">
        <v>181</v>
      </c>
      <c r="N32" s="120" t="s">
        <v>152</v>
      </c>
      <c r="O32" s="22">
        <f>E32-10</f>
        <v>127</v>
      </c>
      <c r="P32" s="175">
        <v>10</v>
      </c>
      <c r="Q32" s="176" t="s">
        <v>132</v>
      </c>
      <c r="R32" s="120" t="s">
        <v>181</v>
      </c>
      <c r="S32" s="120" t="s">
        <v>136</v>
      </c>
      <c r="T32" s="15">
        <f t="shared" si="2"/>
        <v>142</v>
      </c>
      <c r="U32" s="175">
        <v>10</v>
      </c>
      <c r="V32" s="176" t="s">
        <v>132</v>
      </c>
      <c r="W32" s="120" t="s">
        <v>181</v>
      </c>
      <c r="X32" s="120" t="s">
        <v>136</v>
      </c>
      <c r="Y32" s="15">
        <f t="shared" si="3"/>
        <v>152</v>
      </c>
      <c r="Z32" s="71">
        <v>19</v>
      </c>
      <c r="AA32" s="108" t="s">
        <v>132</v>
      </c>
      <c r="AB32" s="120" t="s">
        <v>181</v>
      </c>
      <c r="AC32" s="120" t="s">
        <v>152</v>
      </c>
      <c r="AD32" s="15">
        <f t="shared" si="4"/>
        <v>167</v>
      </c>
      <c r="AE32" s="71">
        <v>19</v>
      </c>
      <c r="AF32" s="108" t="s">
        <v>132</v>
      </c>
      <c r="AG32" s="120" t="s">
        <v>181</v>
      </c>
      <c r="AH32" s="120" t="s">
        <v>152</v>
      </c>
      <c r="AI32" s="22">
        <f>Y32-10</f>
        <v>142</v>
      </c>
      <c r="AJ32" s="175">
        <v>10</v>
      </c>
      <c r="AK32" s="176" t="s">
        <v>132</v>
      </c>
      <c r="AL32" s="120" t="s">
        <v>181</v>
      </c>
      <c r="AM32" s="120" t="s">
        <v>136</v>
      </c>
      <c r="AN32" s="15">
        <f t="shared" si="6"/>
        <v>157</v>
      </c>
      <c r="AO32" s="175">
        <v>10</v>
      </c>
      <c r="AP32" s="176" t="s">
        <v>132</v>
      </c>
      <c r="AQ32" s="120" t="s">
        <v>181</v>
      </c>
      <c r="AR32" s="120" t="s">
        <v>136</v>
      </c>
      <c r="AS32" s="15">
        <v>137</v>
      </c>
      <c r="AT32" s="71">
        <v>19</v>
      </c>
      <c r="AU32" s="108" t="s">
        <v>132</v>
      </c>
      <c r="AV32" s="120" t="s">
        <v>181</v>
      </c>
      <c r="AW32" s="120" t="s">
        <v>152</v>
      </c>
      <c r="AX32" s="15">
        <f t="shared" si="7"/>
        <v>152</v>
      </c>
      <c r="AY32" s="71">
        <v>19</v>
      </c>
      <c r="AZ32" s="108" t="s">
        <v>132</v>
      </c>
      <c r="BA32" s="120" t="s">
        <v>181</v>
      </c>
      <c r="BB32" s="120" t="s">
        <v>152</v>
      </c>
      <c r="BC32" s="22">
        <f>AS32-10</f>
        <v>127</v>
      </c>
      <c r="BD32" s="175">
        <v>10</v>
      </c>
      <c r="BE32" s="176" t="s">
        <v>132</v>
      </c>
      <c r="BF32" s="120" t="s">
        <v>181</v>
      </c>
      <c r="BG32" s="120" t="s">
        <v>136</v>
      </c>
      <c r="BH32" s="15">
        <f t="shared" si="9"/>
        <v>142</v>
      </c>
      <c r="BI32" s="175">
        <v>10</v>
      </c>
      <c r="BJ32" s="176" t="s">
        <v>132</v>
      </c>
      <c r="BK32" s="120" t="s">
        <v>181</v>
      </c>
      <c r="BL32" s="120" t="s">
        <v>136</v>
      </c>
      <c r="BM32" s="15">
        <f t="shared" si="10"/>
        <v>152</v>
      </c>
      <c r="BN32" s="71">
        <v>19</v>
      </c>
      <c r="BO32" s="108" t="s">
        <v>132</v>
      </c>
      <c r="BP32" s="120" t="s">
        <v>181</v>
      </c>
      <c r="BQ32" s="120" t="s">
        <v>152</v>
      </c>
      <c r="BR32" s="15">
        <f t="shared" si="11"/>
        <v>167</v>
      </c>
      <c r="BS32" s="71">
        <v>19</v>
      </c>
      <c r="BT32" s="108" t="s">
        <v>132</v>
      </c>
      <c r="BU32" s="120" t="s">
        <v>181</v>
      </c>
      <c r="BV32" s="120" t="s">
        <v>152</v>
      </c>
      <c r="BW32" s="22">
        <f>BM32-10</f>
        <v>142</v>
      </c>
      <c r="BX32" s="175">
        <v>10</v>
      </c>
      <c r="BY32" s="176" t="s">
        <v>132</v>
      </c>
      <c r="BZ32" s="120" t="s">
        <v>181</v>
      </c>
      <c r="CA32" s="120" t="s">
        <v>136</v>
      </c>
      <c r="CB32" s="15">
        <f t="shared" si="13"/>
        <v>157</v>
      </c>
      <c r="CC32" s="175">
        <v>10</v>
      </c>
      <c r="CD32" s="176" t="s">
        <v>132</v>
      </c>
      <c r="CE32" s="120" t="s">
        <v>181</v>
      </c>
      <c r="CF32" s="120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15">
        <v>118</v>
      </c>
      <c r="F33" s="71">
        <v>5</v>
      </c>
      <c r="G33" s="61" t="s">
        <v>132</v>
      </c>
      <c r="H33" s="120" t="s">
        <v>134</v>
      </c>
      <c r="I33" s="120" t="s">
        <v>136</v>
      </c>
      <c r="J33" s="15">
        <f t="shared" si="0"/>
        <v>133</v>
      </c>
      <c r="K33" s="71">
        <v>5</v>
      </c>
      <c r="L33" s="61" t="s">
        <v>132</v>
      </c>
      <c r="M33" s="120" t="s">
        <v>134</v>
      </c>
      <c r="N33" s="120" t="s">
        <v>136</v>
      </c>
      <c r="O33" s="22">
        <f t="shared" ref="O33:O66" si="18">E33-1</f>
        <v>117</v>
      </c>
      <c r="P33" s="71">
        <v>5</v>
      </c>
      <c r="Q33" s="61" t="s">
        <v>132</v>
      </c>
      <c r="R33" s="120" t="s">
        <v>134</v>
      </c>
      <c r="S33" s="120" t="s">
        <v>136</v>
      </c>
      <c r="T33" s="15">
        <f t="shared" si="2"/>
        <v>132</v>
      </c>
      <c r="U33" s="71">
        <v>5</v>
      </c>
      <c r="V33" s="61" t="s">
        <v>132</v>
      </c>
      <c r="W33" s="120" t="s">
        <v>134</v>
      </c>
      <c r="X33" s="120" t="s">
        <v>136</v>
      </c>
      <c r="Y33" s="15">
        <f t="shared" si="3"/>
        <v>133</v>
      </c>
      <c r="Z33" s="71">
        <v>5</v>
      </c>
      <c r="AA33" s="61" t="s">
        <v>132</v>
      </c>
      <c r="AB33" s="120" t="s">
        <v>134</v>
      </c>
      <c r="AC33" s="120" t="s">
        <v>136</v>
      </c>
      <c r="AD33" s="15">
        <f t="shared" si="4"/>
        <v>148</v>
      </c>
      <c r="AE33" s="71">
        <v>5</v>
      </c>
      <c r="AF33" s="61" t="s">
        <v>132</v>
      </c>
      <c r="AG33" s="120" t="s">
        <v>134</v>
      </c>
      <c r="AH33" s="120" t="s">
        <v>136</v>
      </c>
      <c r="AI33" s="22">
        <f t="shared" ref="AI33" si="19">Y33-1</f>
        <v>132</v>
      </c>
      <c r="AJ33" s="71">
        <v>5</v>
      </c>
      <c r="AK33" s="61" t="s">
        <v>132</v>
      </c>
      <c r="AL33" s="120" t="s">
        <v>134</v>
      </c>
      <c r="AM33" s="120" t="s">
        <v>136</v>
      </c>
      <c r="AN33" s="15">
        <f t="shared" si="6"/>
        <v>147</v>
      </c>
      <c r="AO33" s="71">
        <v>5</v>
      </c>
      <c r="AP33" s="61" t="s">
        <v>132</v>
      </c>
      <c r="AQ33" s="120" t="s">
        <v>134</v>
      </c>
      <c r="AR33" s="120" t="s">
        <v>136</v>
      </c>
      <c r="AS33" s="15">
        <v>118</v>
      </c>
      <c r="AT33" s="71">
        <v>5</v>
      </c>
      <c r="AU33" s="61" t="s">
        <v>132</v>
      </c>
      <c r="AV33" s="120" t="s">
        <v>134</v>
      </c>
      <c r="AW33" s="120" t="s">
        <v>136</v>
      </c>
      <c r="AX33" s="15">
        <f t="shared" si="7"/>
        <v>133</v>
      </c>
      <c r="AY33" s="71">
        <v>5</v>
      </c>
      <c r="AZ33" s="61" t="s">
        <v>132</v>
      </c>
      <c r="BA33" s="120" t="s">
        <v>134</v>
      </c>
      <c r="BB33" s="120" t="s">
        <v>136</v>
      </c>
      <c r="BC33" s="22">
        <f t="shared" ref="BC33:BC66" si="20">AS33-1</f>
        <v>117</v>
      </c>
      <c r="BD33" s="71">
        <v>5</v>
      </c>
      <c r="BE33" s="61" t="s">
        <v>132</v>
      </c>
      <c r="BF33" s="120" t="s">
        <v>134</v>
      </c>
      <c r="BG33" s="120" t="s">
        <v>136</v>
      </c>
      <c r="BH33" s="15">
        <f t="shared" si="9"/>
        <v>132</v>
      </c>
      <c r="BI33" s="71">
        <v>5</v>
      </c>
      <c r="BJ33" s="61" t="s">
        <v>132</v>
      </c>
      <c r="BK33" s="120" t="s">
        <v>134</v>
      </c>
      <c r="BL33" s="120" t="s">
        <v>136</v>
      </c>
      <c r="BM33" s="15">
        <f t="shared" si="10"/>
        <v>133</v>
      </c>
      <c r="BN33" s="71">
        <v>5</v>
      </c>
      <c r="BO33" s="61" t="s">
        <v>132</v>
      </c>
      <c r="BP33" s="120" t="s">
        <v>134</v>
      </c>
      <c r="BQ33" s="120" t="s">
        <v>136</v>
      </c>
      <c r="BR33" s="15">
        <f t="shared" si="11"/>
        <v>148</v>
      </c>
      <c r="BS33" s="71">
        <v>5</v>
      </c>
      <c r="BT33" s="61" t="s">
        <v>132</v>
      </c>
      <c r="BU33" s="120" t="s">
        <v>134</v>
      </c>
      <c r="BV33" s="120" t="s">
        <v>136</v>
      </c>
      <c r="BW33" s="22">
        <f t="shared" ref="BW33" si="21">BM33-1</f>
        <v>132</v>
      </c>
      <c r="BX33" s="71">
        <v>5</v>
      </c>
      <c r="BY33" s="61" t="s">
        <v>132</v>
      </c>
      <c r="BZ33" s="120" t="s">
        <v>134</v>
      </c>
      <c r="CA33" s="120" t="s">
        <v>136</v>
      </c>
      <c r="CB33" s="15">
        <f t="shared" si="13"/>
        <v>147</v>
      </c>
      <c r="CC33" s="71">
        <v>5</v>
      </c>
      <c r="CD33" s="61" t="s">
        <v>132</v>
      </c>
      <c r="CE33" s="120" t="s">
        <v>134</v>
      </c>
      <c r="CF33" s="120" t="s">
        <v>136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15">
        <v>113</v>
      </c>
      <c r="F34" s="71" t="s">
        <v>4</v>
      </c>
      <c r="G34" s="61" t="s">
        <v>132</v>
      </c>
      <c r="H34" s="120" t="s">
        <v>4</v>
      </c>
      <c r="I34" s="120" t="s">
        <v>4</v>
      </c>
      <c r="J34" s="15">
        <f t="shared" si="0"/>
        <v>128</v>
      </c>
      <c r="K34" s="71" t="s">
        <v>4</v>
      </c>
      <c r="L34" s="61" t="s">
        <v>132</v>
      </c>
      <c r="M34" s="120" t="s">
        <v>4</v>
      </c>
      <c r="N34" s="120" t="s">
        <v>4</v>
      </c>
      <c r="O34" s="22">
        <f t="shared" si="18"/>
        <v>112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2"/>
        <v>127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128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ref="AD34:AD70" si="22">Y34+15</f>
        <v>143</v>
      </c>
      <c r="AE34" s="175">
        <v>1</v>
      </c>
      <c r="AF34" s="176" t="s">
        <v>132</v>
      </c>
      <c r="AG34" s="120" t="s">
        <v>4</v>
      </c>
      <c r="AH34" s="120" t="s">
        <v>4</v>
      </c>
      <c r="AI34" s="15">
        <f t="shared" ref="AI34:AI55" si="23">Y34-7</f>
        <v>121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ref="AN34:AN70" si="24">AD34+AI34-Y34</f>
        <v>136</v>
      </c>
      <c r="AO34" s="175">
        <v>1</v>
      </c>
      <c r="AP34" s="176" t="s">
        <v>132</v>
      </c>
      <c r="AQ34" s="120" t="s">
        <v>4</v>
      </c>
      <c r="AR34" s="120" t="s">
        <v>4</v>
      </c>
      <c r="AS34" s="15">
        <v>113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15">
        <f t="shared" si="7"/>
        <v>128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22">
        <f t="shared" si="20"/>
        <v>112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9"/>
        <v>127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128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si="11"/>
        <v>143</v>
      </c>
      <c r="BS34" s="175">
        <v>1</v>
      </c>
      <c r="BT34" s="176" t="s">
        <v>132</v>
      </c>
      <c r="BU34" s="120" t="s">
        <v>4</v>
      </c>
      <c r="BV34" s="120" t="s">
        <v>4</v>
      </c>
      <c r="BW34" s="15">
        <f t="shared" ref="BW34" si="25">BM34-7</f>
        <v>121</v>
      </c>
      <c r="BX34" s="175">
        <v>1</v>
      </c>
      <c r="BY34" s="176" t="s">
        <v>132</v>
      </c>
      <c r="BZ34" s="120" t="s">
        <v>4</v>
      </c>
      <c r="CA34" s="120" t="s">
        <v>4</v>
      </c>
      <c r="CB34" s="15">
        <f t="shared" si="13"/>
        <v>136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15">
        <v>113</v>
      </c>
      <c r="F35" s="71">
        <v>15</v>
      </c>
      <c r="G35" s="61" t="s">
        <v>132</v>
      </c>
      <c r="H35" s="120" t="s">
        <v>189</v>
      </c>
      <c r="I35" s="120" t="s">
        <v>136</v>
      </c>
      <c r="J35" s="15">
        <f t="shared" si="0"/>
        <v>128</v>
      </c>
      <c r="K35" s="71">
        <v>15</v>
      </c>
      <c r="L35" s="61" t="s">
        <v>132</v>
      </c>
      <c r="M35" s="120" t="s">
        <v>189</v>
      </c>
      <c r="N35" s="120" t="s">
        <v>136</v>
      </c>
      <c r="O35" s="22">
        <f t="shared" si="18"/>
        <v>112</v>
      </c>
      <c r="P35" s="71">
        <v>15</v>
      </c>
      <c r="Q35" s="61" t="s">
        <v>132</v>
      </c>
      <c r="R35" s="120" t="s">
        <v>189</v>
      </c>
      <c r="S35" s="120" t="s">
        <v>136</v>
      </c>
      <c r="T35" s="15">
        <f t="shared" si="2"/>
        <v>127</v>
      </c>
      <c r="U35" s="71">
        <v>15</v>
      </c>
      <c r="V35" s="61" t="s">
        <v>132</v>
      </c>
      <c r="W35" s="120" t="s">
        <v>189</v>
      </c>
      <c r="X35" s="120" t="s">
        <v>136</v>
      </c>
      <c r="Y35" s="15">
        <f t="shared" ref="Y35:Y38" si="26">E35+14</f>
        <v>127</v>
      </c>
      <c r="Z35" s="71">
        <v>15</v>
      </c>
      <c r="AA35" s="61" t="s">
        <v>132</v>
      </c>
      <c r="AB35" s="120" t="s">
        <v>189</v>
      </c>
      <c r="AC35" s="120" t="s">
        <v>136</v>
      </c>
      <c r="AD35" s="15">
        <f t="shared" si="22"/>
        <v>142</v>
      </c>
      <c r="AE35" s="71">
        <v>15</v>
      </c>
      <c r="AF35" s="61" t="s">
        <v>132</v>
      </c>
      <c r="AG35" s="120" t="s">
        <v>189</v>
      </c>
      <c r="AH35" s="120" t="s">
        <v>136</v>
      </c>
      <c r="AI35" s="22">
        <f t="shared" ref="AI35:AI37" si="27">Y35-1</f>
        <v>126</v>
      </c>
      <c r="AJ35" s="71">
        <v>15</v>
      </c>
      <c r="AK35" s="61" t="s">
        <v>132</v>
      </c>
      <c r="AL35" s="120" t="s">
        <v>189</v>
      </c>
      <c r="AM35" s="120" t="s">
        <v>136</v>
      </c>
      <c r="AN35" s="15">
        <f t="shared" si="24"/>
        <v>141</v>
      </c>
      <c r="AO35" s="71">
        <v>15</v>
      </c>
      <c r="AP35" s="61" t="s">
        <v>132</v>
      </c>
      <c r="AQ35" s="120" t="s">
        <v>189</v>
      </c>
      <c r="AR35" s="120" t="s">
        <v>136</v>
      </c>
      <c r="AS35" s="15">
        <v>113</v>
      </c>
      <c r="AT35" s="71">
        <v>15</v>
      </c>
      <c r="AU35" s="61" t="s">
        <v>132</v>
      </c>
      <c r="AV35" s="120" t="s">
        <v>189</v>
      </c>
      <c r="AW35" s="120" t="s">
        <v>136</v>
      </c>
      <c r="AX35" s="15">
        <f t="shared" si="7"/>
        <v>128</v>
      </c>
      <c r="AY35" s="71">
        <v>15</v>
      </c>
      <c r="AZ35" s="61" t="s">
        <v>132</v>
      </c>
      <c r="BA35" s="120" t="s">
        <v>189</v>
      </c>
      <c r="BB35" s="120" t="s">
        <v>136</v>
      </c>
      <c r="BC35" s="22">
        <f t="shared" si="20"/>
        <v>112</v>
      </c>
      <c r="BD35" s="71">
        <v>15</v>
      </c>
      <c r="BE35" s="61" t="s">
        <v>132</v>
      </c>
      <c r="BF35" s="120" t="s">
        <v>189</v>
      </c>
      <c r="BG35" s="120" t="s">
        <v>136</v>
      </c>
      <c r="BH35" s="15">
        <f t="shared" si="9"/>
        <v>127</v>
      </c>
      <c r="BI35" s="71">
        <v>15</v>
      </c>
      <c r="BJ35" s="61" t="s">
        <v>132</v>
      </c>
      <c r="BK35" s="120" t="s">
        <v>189</v>
      </c>
      <c r="BL35" s="120" t="s">
        <v>136</v>
      </c>
      <c r="BM35" s="15">
        <f t="shared" ref="BM35:BM38" si="28">AS35+14</f>
        <v>127</v>
      </c>
      <c r="BN35" s="71">
        <v>15</v>
      </c>
      <c r="BO35" s="61" t="s">
        <v>132</v>
      </c>
      <c r="BP35" s="120" t="s">
        <v>189</v>
      </c>
      <c r="BQ35" s="120" t="s">
        <v>136</v>
      </c>
      <c r="BR35" s="15">
        <f t="shared" si="11"/>
        <v>142</v>
      </c>
      <c r="BS35" s="71">
        <v>15</v>
      </c>
      <c r="BT35" s="61" t="s">
        <v>132</v>
      </c>
      <c r="BU35" s="120" t="s">
        <v>189</v>
      </c>
      <c r="BV35" s="120" t="s">
        <v>136</v>
      </c>
      <c r="BW35" s="22">
        <f t="shared" ref="BW35:BW37" si="29">BM35-1</f>
        <v>126</v>
      </c>
      <c r="BX35" s="71">
        <v>15</v>
      </c>
      <c r="BY35" s="61" t="s">
        <v>132</v>
      </c>
      <c r="BZ35" s="120" t="s">
        <v>189</v>
      </c>
      <c r="CA35" s="120" t="s">
        <v>136</v>
      </c>
      <c r="CB35" s="15">
        <f t="shared" si="13"/>
        <v>141</v>
      </c>
      <c r="CC35" s="71">
        <v>15</v>
      </c>
      <c r="CD35" s="61" t="s">
        <v>132</v>
      </c>
      <c r="CE35" s="120" t="s">
        <v>189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15">
        <v>98</v>
      </c>
      <c r="F36" s="71">
        <v>10</v>
      </c>
      <c r="G36" s="61" t="s">
        <v>132</v>
      </c>
      <c r="H36" s="120" t="s">
        <v>189</v>
      </c>
      <c r="I36" s="120" t="s">
        <v>136</v>
      </c>
      <c r="J36" s="15">
        <f t="shared" si="0"/>
        <v>113</v>
      </c>
      <c r="K36" s="71">
        <v>10</v>
      </c>
      <c r="L36" s="61" t="s">
        <v>132</v>
      </c>
      <c r="M36" s="120" t="s">
        <v>189</v>
      </c>
      <c r="N36" s="120" t="s">
        <v>136</v>
      </c>
      <c r="O36" s="22">
        <f t="shared" si="18"/>
        <v>97</v>
      </c>
      <c r="P36" s="71">
        <v>10</v>
      </c>
      <c r="Q36" s="61" t="s">
        <v>132</v>
      </c>
      <c r="R36" s="120" t="s">
        <v>189</v>
      </c>
      <c r="S36" s="120" t="s">
        <v>136</v>
      </c>
      <c r="T36" s="15">
        <f t="shared" si="2"/>
        <v>112</v>
      </c>
      <c r="U36" s="71">
        <v>10</v>
      </c>
      <c r="V36" s="61" t="s">
        <v>132</v>
      </c>
      <c r="W36" s="120" t="s">
        <v>189</v>
      </c>
      <c r="X36" s="120" t="s">
        <v>136</v>
      </c>
      <c r="Y36" s="15">
        <f t="shared" si="26"/>
        <v>112</v>
      </c>
      <c r="Z36" s="71">
        <v>10</v>
      </c>
      <c r="AA36" s="61" t="s">
        <v>132</v>
      </c>
      <c r="AB36" s="120" t="s">
        <v>189</v>
      </c>
      <c r="AC36" s="120" t="s">
        <v>136</v>
      </c>
      <c r="AD36" s="15">
        <f t="shared" si="22"/>
        <v>127</v>
      </c>
      <c r="AE36" s="71">
        <v>10</v>
      </c>
      <c r="AF36" s="61" t="s">
        <v>132</v>
      </c>
      <c r="AG36" s="120" t="s">
        <v>189</v>
      </c>
      <c r="AH36" s="120" t="s">
        <v>136</v>
      </c>
      <c r="AI36" s="22">
        <f t="shared" si="27"/>
        <v>111</v>
      </c>
      <c r="AJ36" s="71">
        <v>10</v>
      </c>
      <c r="AK36" s="61" t="s">
        <v>132</v>
      </c>
      <c r="AL36" s="120" t="s">
        <v>189</v>
      </c>
      <c r="AM36" s="120" t="s">
        <v>136</v>
      </c>
      <c r="AN36" s="15">
        <f t="shared" si="24"/>
        <v>126</v>
      </c>
      <c r="AO36" s="71">
        <v>10</v>
      </c>
      <c r="AP36" s="61" t="s">
        <v>132</v>
      </c>
      <c r="AQ36" s="120" t="s">
        <v>189</v>
      </c>
      <c r="AR36" s="120" t="s">
        <v>136</v>
      </c>
      <c r="AS36" s="15">
        <v>98</v>
      </c>
      <c r="AT36" s="71">
        <v>10</v>
      </c>
      <c r="AU36" s="61" t="s">
        <v>132</v>
      </c>
      <c r="AV36" s="120" t="s">
        <v>189</v>
      </c>
      <c r="AW36" s="120" t="s">
        <v>136</v>
      </c>
      <c r="AX36" s="15">
        <f t="shared" si="7"/>
        <v>113</v>
      </c>
      <c r="AY36" s="71">
        <v>10</v>
      </c>
      <c r="AZ36" s="61" t="s">
        <v>132</v>
      </c>
      <c r="BA36" s="120" t="s">
        <v>189</v>
      </c>
      <c r="BB36" s="120" t="s">
        <v>136</v>
      </c>
      <c r="BC36" s="22">
        <f t="shared" si="20"/>
        <v>97</v>
      </c>
      <c r="BD36" s="71">
        <v>10</v>
      </c>
      <c r="BE36" s="61" t="s">
        <v>132</v>
      </c>
      <c r="BF36" s="120" t="s">
        <v>189</v>
      </c>
      <c r="BG36" s="120" t="s">
        <v>136</v>
      </c>
      <c r="BH36" s="15">
        <f t="shared" si="9"/>
        <v>112</v>
      </c>
      <c r="BI36" s="71">
        <v>10</v>
      </c>
      <c r="BJ36" s="61" t="s">
        <v>132</v>
      </c>
      <c r="BK36" s="120" t="s">
        <v>189</v>
      </c>
      <c r="BL36" s="120" t="s">
        <v>136</v>
      </c>
      <c r="BM36" s="15">
        <f t="shared" si="28"/>
        <v>112</v>
      </c>
      <c r="BN36" s="71">
        <v>10</v>
      </c>
      <c r="BO36" s="61" t="s">
        <v>132</v>
      </c>
      <c r="BP36" s="120" t="s">
        <v>189</v>
      </c>
      <c r="BQ36" s="120" t="s">
        <v>136</v>
      </c>
      <c r="BR36" s="15">
        <f t="shared" si="11"/>
        <v>127</v>
      </c>
      <c r="BS36" s="71">
        <v>10</v>
      </c>
      <c r="BT36" s="61" t="s">
        <v>132</v>
      </c>
      <c r="BU36" s="120" t="s">
        <v>189</v>
      </c>
      <c r="BV36" s="120" t="s">
        <v>136</v>
      </c>
      <c r="BW36" s="22">
        <f t="shared" si="29"/>
        <v>111</v>
      </c>
      <c r="BX36" s="71">
        <v>10</v>
      </c>
      <c r="BY36" s="61" t="s">
        <v>132</v>
      </c>
      <c r="BZ36" s="120" t="s">
        <v>189</v>
      </c>
      <c r="CA36" s="120" t="s">
        <v>136</v>
      </c>
      <c r="CB36" s="15">
        <f t="shared" si="13"/>
        <v>126</v>
      </c>
      <c r="CC36" s="71">
        <v>10</v>
      </c>
      <c r="CD36" s="61" t="s">
        <v>132</v>
      </c>
      <c r="CE36" s="120" t="s">
        <v>189</v>
      </c>
      <c r="CF36" s="120" t="s">
        <v>136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15">
        <v>88</v>
      </c>
      <c r="F37" s="71" t="s">
        <v>4</v>
      </c>
      <c r="G37" s="61" t="s">
        <v>132</v>
      </c>
      <c r="H37" s="120" t="s">
        <v>4</v>
      </c>
      <c r="I37" s="120" t="s">
        <v>4</v>
      </c>
      <c r="J37" s="15">
        <f t="shared" si="0"/>
        <v>103</v>
      </c>
      <c r="K37" s="71" t="s">
        <v>4</v>
      </c>
      <c r="L37" s="61" t="s">
        <v>132</v>
      </c>
      <c r="M37" s="120" t="s">
        <v>4</v>
      </c>
      <c r="N37" s="120" t="s">
        <v>4</v>
      </c>
      <c r="O37" s="22">
        <f t="shared" si="18"/>
        <v>87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2"/>
        <v>102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26"/>
        <v>102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15">
        <f t="shared" si="22"/>
        <v>117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22">
        <f t="shared" si="27"/>
        <v>101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 t="shared" si="24"/>
        <v>116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15">
        <v>88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15">
        <f t="shared" si="7"/>
        <v>103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22">
        <f t="shared" si="20"/>
        <v>87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9"/>
        <v>102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28"/>
        <v>102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15">
        <f t="shared" si="11"/>
        <v>117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22">
        <f t="shared" si="29"/>
        <v>101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 t="shared" si="13"/>
        <v>116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15">
        <v>88</v>
      </c>
      <c r="F38" s="71">
        <v>60</v>
      </c>
      <c r="G38" s="115" t="s">
        <v>130</v>
      </c>
      <c r="H38" s="120" t="s">
        <v>182</v>
      </c>
      <c r="I38" s="120" t="s">
        <v>136</v>
      </c>
      <c r="J38" s="15">
        <f t="shared" si="0"/>
        <v>103</v>
      </c>
      <c r="K38" s="71">
        <v>60</v>
      </c>
      <c r="L38" s="115" t="s">
        <v>130</v>
      </c>
      <c r="M38" s="120" t="s">
        <v>182</v>
      </c>
      <c r="N38" s="120" t="s">
        <v>136</v>
      </c>
      <c r="O38" s="22">
        <f t="shared" si="18"/>
        <v>87</v>
      </c>
      <c r="P38" s="71">
        <v>60</v>
      </c>
      <c r="Q38" s="115" t="s">
        <v>130</v>
      </c>
      <c r="R38" s="120" t="s">
        <v>182</v>
      </c>
      <c r="S38" s="120" t="s">
        <v>136</v>
      </c>
      <c r="T38" s="15">
        <f t="shared" si="2"/>
        <v>102</v>
      </c>
      <c r="U38" s="71">
        <v>60</v>
      </c>
      <c r="V38" s="115" t="s">
        <v>130</v>
      </c>
      <c r="W38" s="120" t="s">
        <v>182</v>
      </c>
      <c r="X38" s="120" t="s">
        <v>136</v>
      </c>
      <c r="Y38" s="15">
        <f t="shared" si="26"/>
        <v>102</v>
      </c>
      <c r="Z38" s="71">
        <v>60</v>
      </c>
      <c r="AA38" s="115" t="s">
        <v>130</v>
      </c>
      <c r="AB38" s="120" t="s">
        <v>182</v>
      </c>
      <c r="AC38" s="120" t="s">
        <v>141</v>
      </c>
      <c r="AD38" s="15">
        <f t="shared" si="22"/>
        <v>117</v>
      </c>
      <c r="AE38" s="71">
        <v>60</v>
      </c>
      <c r="AF38" s="115" t="s">
        <v>130</v>
      </c>
      <c r="AG38" s="120" t="s">
        <v>182</v>
      </c>
      <c r="AH38" s="120" t="s">
        <v>141</v>
      </c>
      <c r="AI38" s="15">
        <f t="shared" si="23"/>
        <v>95</v>
      </c>
      <c r="AJ38" s="71">
        <v>60</v>
      </c>
      <c r="AK38" s="115" t="s">
        <v>130</v>
      </c>
      <c r="AL38" s="120" t="s">
        <v>182</v>
      </c>
      <c r="AM38" s="120" t="s">
        <v>141</v>
      </c>
      <c r="AN38" s="15">
        <f t="shared" si="24"/>
        <v>110</v>
      </c>
      <c r="AO38" s="71">
        <v>60</v>
      </c>
      <c r="AP38" s="115" t="s">
        <v>130</v>
      </c>
      <c r="AQ38" s="120" t="s">
        <v>182</v>
      </c>
      <c r="AR38" s="120" t="s">
        <v>141</v>
      </c>
      <c r="AS38" s="15">
        <v>88</v>
      </c>
      <c r="AT38" s="71">
        <v>60</v>
      </c>
      <c r="AU38" s="115" t="s">
        <v>130</v>
      </c>
      <c r="AV38" s="120" t="s">
        <v>182</v>
      </c>
      <c r="AW38" s="120" t="s">
        <v>136</v>
      </c>
      <c r="AX38" s="15">
        <f t="shared" si="7"/>
        <v>103</v>
      </c>
      <c r="AY38" s="71">
        <v>60</v>
      </c>
      <c r="AZ38" s="115" t="s">
        <v>130</v>
      </c>
      <c r="BA38" s="120" t="s">
        <v>182</v>
      </c>
      <c r="BB38" s="120" t="s">
        <v>136</v>
      </c>
      <c r="BC38" s="22">
        <f t="shared" si="20"/>
        <v>87</v>
      </c>
      <c r="BD38" s="71">
        <v>60</v>
      </c>
      <c r="BE38" s="115" t="s">
        <v>130</v>
      </c>
      <c r="BF38" s="120" t="s">
        <v>182</v>
      </c>
      <c r="BG38" s="120" t="s">
        <v>136</v>
      </c>
      <c r="BH38" s="15">
        <f t="shared" si="9"/>
        <v>102</v>
      </c>
      <c r="BI38" s="71">
        <v>60</v>
      </c>
      <c r="BJ38" s="115" t="s">
        <v>130</v>
      </c>
      <c r="BK38" s="120" t="s">
        <v>182</v>
      </c>
      <c r="BL38" s="120" t="s">
        <v>136</v>
      </c>
      <c r="BM38" s="15">
        <f t="shared" si="28"/>
        <v>102</v>
      </c>
      <c r="BN38" s="71">
        <v>60</v>
      </c>
      <c r="BO38" s="115" t="s">
        <v>130</v>
      </c>
      <c r="BP38" s="120" t="s">
        <v>182</v>
      </c>
      <c r="BQ38" s="120" t="s">
        <v>141</v>
      </c>
      <c r="BR38" s="15">
        <f t="shared" si="11"/>
        <v>117</v>
      </c>
      <c r="BS38" s="71">
        <v>60</v>
      </c>
      <c r="BT38" s="115" t="s">
        <v>130</v>
      </c>
      <c r="BU38" s="120" t="s">
        <v>182</v>
      </c>
      <c r="BV38" s="120" t="s">
        <v>141</v>
      </c>
      <c r="BW38" s="15">
        <f t="shared" ref="BW38:BW44" si="30">BM38-7</f>
        <v>95</v>
      </c>
      <c r="BX38" s="71">
        <v>60</v>
      </c>
      <c r="BY38" s="115" t="s">
        <v>130</v>
      </c>
      <c r="BZ38" s="120" t="s">
        <v>182</v>
      </c>
      <c r="CA38" s="120" t="s">
        <v>141</v>
      </c>
      <c r="CB38" s="15">
        <f t="shared" si="13"/>
        <v>110</v>
      </c>
      <c r="CC38" s="71">
        <v>60</v>
      </c>
      <c r="CD38" s="115" t="s">
        <v>130</v>
      </c>
      <c r="CE38" s="120" t="s">
        <v>182</v>
      </c>
      <c r="CF38" s="120" t="s">
        <v>141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15">
        <v>87</v>
      </c>
      <c r="F39" s="71">
        <v>10</v>
      </c>
      <c r="G39" s="61" t="s">
        <v>130</v>
      </c>
      <c r="H39" s="120" t="s">
        <v>205</v>
      </c>
      <c r="I39" s="120" t="s">
        <v>135</v>
      </c>
      <c r="J39" s="15">
        <f t="shared" si="0"/>
        <v>102</v>
      </c>
      <c r="K39" s="71">
        <v>10</v>
      </c>
      <c r="L39" s="61" t="s">
        <v>130</v>
      </c>
      <c r="M39" s="120" t="s">
        <v>205</v>
      </c>
      <c r="N39" s="120" t="s">
        <v>135</v>
      </c>
      <c r="O39" s="22">
        <f t="shared" si="18"/>
        <v>86</v>
      </c>
      <c r="P39" s="71">
        <v>10</v>
      </c>
      <c r="Q39" s="61" t="s">
        <v>130</v>
      </c>
      <c r="R39" s="120" t="s">
        <v>205</v>
      </c>
      <c r="S39" s="120" t="s">
        <v>135</v>
      </c>
      <c r="T39" s="15">
        <f t="shared" si="2"/>
        <v>101</v>
      </c>
      <c r="U39" s="71">
        <v>10</v>
      </c>
      <c r="V39" s="61" t="s">
        <v>130</v>
      </c>
      <c r="W39" s="120" t="s">
        <v>205</v>
      </c>
      <c r="X39" s="120" t="s">
        <v>135</v>
      </c>
      <c r="Y39" s="15">
        <f>E39+14</f>
        <v>101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22"/>
        <v>116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23"/>
        <v>94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24"/>
        <v>109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15">
        <v>87</v>
      </c>
      <c r="AT39" s="71">
        <v>10</v>
      </c>
      <c r="AU39" s="61" t="s">
        <v>130</v>
      </c>
      <c r="AV39" s="120" t="s">
        <v>205</v>
      </c>
      <c r="AW39" s="120" t="s">
        <v>135</v>
      </c>
      <c r="AX39" s="15">
        <f t="shared" si="7"/>
        <v>102</v>
      </c>
      <c r="AY39" s="71">
        <v>10</v>
      </c>
      <c r="AZ39" s="61" t="s">
        <v>130</v>
      </c>
      <c r="BA39" s="120" t="s">
        <v>205</v>
      </c>
      <c r="BB39" s="120" t="s">
        <v>135</v>
      </c>
      <c r="BC39" s="22">
        <f t="shared" si="20"/>
        <v>86</v>
      </c>
      <c r="BD39" s="71">
        <v>10</v>
      </c>
      <c r="BE39" s="61" t="s">
        <v>130</v>
      </c>
      <c r="BF39" s="120" t="s">
        <v>205</v>
      </c>
      <c r="BG39" s="120" t="s">
        <v>135</v>
      </c>
      <c r="BH39" s="15">
        <f t="shared" si="9"/>
        <v>101</v>
      </c>
      <c r="BI39" s="71">
        <v>10</v>
      </c>
      <c r="BJ39" s="61" t="s">
        <v>130</v>
      </c>
      <c r="BK39" s="120" t="s">
        <v>205</v>
      </c>
      <c r="BL39" s="120" t="s">
        <v>135</v>
      </c>
      <c r="BM39" s="15">
        <f>AS39+14</f>
        <v>101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si="11"/>
        <v>116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si="30"/>
        <v>94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si="13"/>
        <v>109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117">
        <v>87</v>
      </c>
      <c r="F40" s="118">
        <v>40</v>
      </c>
      <c r="G40" s="110" t="s">
        <v>130</v>
      </c>
      <c r="H40" s="123" t="s">
        <v>205</v>
      </c>
      <c r="I40" s="123" t="s">
        <v>4</v>
      </c>
      <c r="J40" s="117">
        <f t="shared" si="0"/>
        <v>102</v>
      </c>
      <c r="K40" s="118">
        <v>40</v>
      </c>
      <c r="L40" s="110" t="s">
        <v>130</v>
      </c>
      <c r="M40" s="123" t="s">
        <v>205</v>
      </c>
      <c r="N40" s="123" t="s">
        <v>4</v>
      </c>
      <c r="O40" s="22">
        <f t="shared" si="18"/>
        <v>86</v>
      </c>
      <c r="P40" s="118">
        <v>40</v>
      </c>
      <c r="Q40" s="110" t="s">
        <v>130</v>
      </c>
      <c r="R40" s="123" t="s">
        <v>205</v>
      </c>
      <c r="S40" s="123" t="s">
        <v>4</v>
      </c>
      <c r="T40" s="117">
        <f t="shared" si="2"/>
        <v>101</v>
      </c>
      <c r="U40" s="118">
        <v>40</v>
      </c>
      <c r="V40" s="110" t="s">
        <v>130</v>
      </c>
      <c r="W40" s="123" t="s">
        <v>205</v>
      </c>
      <c r="X40" s="123" t="s">
        <v>4</v>
      </c>
      <c r="Y40" s="117">
        <f>E40+14</f>
        <v>101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22"/>
        <v>116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23"/>
        <v>94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24"/>
        <v>109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117">
        <v>87</v>
      </c>
      <c r="AT40" s="118">
        <v>40</v>
      </c>
      <c r="AU40" s="110" t="s">
        <v>130</v>
      </c>
      <c r="AV40" s="123" t="s">
        <v>205</v>
      </c>
      <c r="AW40" s="123" t="s">
        <v>4</v>
      </c>
      <c r="AX40" s="117">
        <f t="shared" si="7"/>
        <v>102</v>
      </c>
      <c r="AY40" s="118">
        <v>40</v>
      </c>
      <c r="AZ40" s="110" t="s">
        <v>130</v>
      </c>
      <c r="BA40" s="123" t="s">
        <v>205</v>
      </c>
      <c r="BB40" s="123" t="s">
        <v>4</v>
      </c>
      <c r="BC40" s="22">
        <f t="shared" si="20"/>
        <v>86</v>
      </c>
      <c r="BD40" s="118">
        <v>40</v>
      </c>
      <c r="BE40" s="110" t="s">
        <v>130</v>
      </c>
      <c r="BF40" s="123" t="s">
        <v>205</v>
      </c>
      <c r="BG40" s="123" t="s">
        <v>4</v>
      </c>
      <c r="BH40" s="117">
        <f t="shared" si="9"/>
        <v>101</v>
      </c>
      <c r="BI40" s="118">
        <v>40</v>
      </c>
      <c r="BJ40" s="110" t="s">
        <v>130</v>
      </c>
      <c r="BK40" s="123" t="s">
        <v>205</v>
      </c>
      <c r="BL40" s="123" t="s">
        <v>4</v>
      </c>
      <c r="BM40" s="117">
        <f>AS40+14</f>
        <v>101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11"/>
        <v>116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30"/>
        <v>94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13"/>
        <v>109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9">
        <v>86</v>
      </c>
      <c r="F41" s="69" t="s">
        <v>4</v>
      </c>
      <c r="G41" s="59" t="s">
        <v>131</v>
      </c>
      <c r="H41" s="119" t="s">
        <v>4</v>
      </c>
      <c r="I41" s="119" t="s">
        <v>4</v>
      </c>
      <c r="J41" s="9">
        <f t="shared" si="0"/>
        <v>101</v>
      </c>
      <c r="K41" s="69" t="s">
        <v>4</v>
      </c>
      <c r="L41" s="59" t="s">
        <v>131</v>
      </c>
      <c r="M41" s="119" t="s">
        <v>4</v>
      </c>
      <c r="N41" s="119" t="s">
        <v>4</v>
      </c>
      <c r="O41" s="22">
        <f t="shared" si="18"/>
        <v>85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2"/>
        <v>100</v>
      </c>
      <c r="U41" s="69" t="s">
        <v>4</v>
      </c>
      <c r="V41" s="59" t="s">
        <v>131</v>
      </c>
      <c r="W41" s="119" t="s">
        <v>4</v>
      </c>
      <c r="X41" s="119" t="s">
        <v>4</v>
      </c>
      <c r="Y41" s="9">
        <f t="shared" ref="Y41:Y42" si="31">E41+15</f>
        <v>101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22"/>
        <v>116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9">
        <f t="shared" si="23"/>
        <v>94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24"/>
        <v>109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9">
        <v>86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9">
        <f t="shared" si="7"/>
        <v>101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22">
        <f t="shared" si="20"/>
        <v>85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9"/>
        <v>100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9">
        <f t="shared" ref="BM41:BM42" si="32">AS41+15</f>
        <v>101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11"/>
        <v>116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9">
        <f t="shared" si="30"/>
        <v>94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13"/>
        <v>109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15">
        <v>86</v>
      </c>
      <c r="F42" s="71" t="s">
        <v>4</v>
      </c>
      <c r="G42" s="61" t="s">
        <v>130</v>
      </c>
      <c r="H42" s="121" t="s">
        <v>4</v>
      </c>
      <c r="I42" s="121" t="s">
        <v>4</v>
      </c>
      <c r="J42" s="15">
        <f t="shared" si="0"/>
        <v>101</v>
      </c>
      <c r="K42" s="71" t="s">
        <v>4</v>
      </c>
      <c r="L42" s="61" t="s">
        <v>130</v>
      </c>
      <c r="M42" s="121" t="s">
        <v>4</v>
      </c>
      <c r="N42" s="121" t="s">
        <v>4</v>
      </c>
      <c r="O42" s="22">
        <f t="shared" si="18"/>
        <v>85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2"/>
        <v>100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31"/>
        <v>101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22"/>
        <v>116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23"/>
        <v>94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24"/>
        <v>109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15">
        <v>86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15">
        <f t="shared" si="7"/>
        <v>101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22">
        <f t="shared" si="20"/>
        <v>85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9"/>
        <v>100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32"/>
        <v>101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11"/>
        <v>116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30"/>
        <v>94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13"/>
        <v>109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15">
        <v>86</v>
      </c>
      <c r="F43" s="71" t="s">
        <v>4</v>
      </c>
      <c r="G43" s="61" t="s">
        <v>132</v>
      </c>
      <c r="H43" s="121" t="s">
        <v>4</v>
      </c>
      <c r="I43" s="121" t="s">
        <v>4</v>
      </c>
      <c r="J43" s="15">
        <f t="shared" si="0"/>
        <v>101</v>
      </c>
      <c r="K43" s="71" t="s">
        <v>4</v>
      </c>
      <c r="L43" s="61" t="s">
        <v>132</v>
      </c>
      <c r="M43" s="121" t="s">
        <v>4</v>
      </c>
      <c r="N43" s="121" t="s">
        <v>4</v>
      </c>
      <c r="O43" s="22">
        <f t="shared" si="18"/>
        <v>85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2"/>
        <v>100</v>
      </c>
      <c r="U43" s="71" t="s">
        <v>4</v>
      </c>
      <c r="V43" s="61" t="s">
        <v>132</v>
      </c>
      <c r="W43" s="121" t="s">
        <v>4</v>
      </c>
      <c r="X43" s="121" t="s">
        <v>4</v>
      </c>
      <c r="Y43" s="15">
        <f>E43+15</f>
        <v>101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22"/>
        <v>116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23"/>
        <v>94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24"/>
        <v>109</v>
      </c>
      <c r="AO43" s="175">
        <v>5</v>
      </c>
      <c r="AP43" s="176" t="s">
        <v>132</v>
      </c>
      <c r="AQ43" s="121" t="s">
        <v>4</v>
      </c>
      <c r="AR43" s="121" t="s">
        <v>4</v>
      </c>
      <c r="AS43" s="15">
        <v>86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15">
        <f t="shared" si="7"/>
        <v>101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22">
        <f t="shared" si="20"/>
        <v>85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9"/>
        <v>100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15">
        <f>AS43+15</f>
        <v>101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11"/>
        <v>116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30"/>
        <v>94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13"/>
        <v>109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117">
        <v>86</v>
      </c>
      <c r="F44" s="118" t="s">
        <v>4</v>
      </c>
      <c r="G44" s="110" t="s">
        <v>130</v>
      </c>
      <c r="H44" s="123" t="s">
        <v>4</v>
      </c>
      <c r="I44" s="123" t="s">
        <v>4</v>
      </c>
      <c r="J44" s="117">
        <f t="shared" si="0"/>
        <v>101</v>
      </c>
      <c r="K44" s="118" t="s">
        <v>4</v>
      </c>
      <c r="L44" s="110" t="s">
        <v>130</v>
      </c>
      <c r="M44" s="123" t="s">
        <v>4</v>
      </c>
      <c r="N44" s="123" t="s">
        <v>4</v>
      </c>
      <c r="O44" s="22">
        <f t="shared" si="18"/>
        <v>85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2"/>
        <v>100</v>
      </c>
      <c r="U44" s="118" t="s">
        <v>4</v>
      </c>
      <c r="V44" s="110" t="s">
        <v>130</v>
      </c>
      <c r="W44" s="123" t="s">
        <v>4</v>
      </c>
      <c r="X44" s="123" t="s">
        <v>4</v>
      </c>
      <c r="Y44" s="117">
        <f>E44+10</f>
        <v>96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22"/>
        <v>111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23"/>
        <v>89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24"/>
        <v>104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117">
        <v>86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117">
        <f t="shared" si="7"/>
        <v>101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22">
        <f t="shared" si="20"/>
        <v>85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9"/>
        <v>100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117">
        <f>AS44+10</f>
        <v>96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11"/>
        <v>111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30"/>
        <v>89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13"/>
        <v>104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0">
        <v>86</v>
      </c>
      <c r="F45" s="73">
        <v>3.2</v>
      </c>
      <c r="G45" s="109" t="s">
        <v>131</v>
      </c>
      <c r="H45" s="124" t="s">
        <v>134</v>
      </c>
      <c r="I45" s="124" t="s">
        <v>4</v>
      </c>
      <c r="J45" s="20">
        <f t="shared" si="0"/>
        <v>101</v>
      </c>
      <c r="K45" s="173">
        <v>3.6</v>
      </c>
      <c r="L45" s="179" t="s">
        <v>131</v>
      </c>
      <c r="M45" s="124" t="s">
        <v>134</v>
      </c>
      <c r="N45" s="124" t="s">
        <v>4</v>
      </c>
      <c r="O45" s="22">
        <f t="shared" si="18"/>
        <v>85</v>
      </c>
      <c r="P45" s="225">
        <v>3</v>
      </c>
      <c r="Q45" s="179" t="s">
        <v>131</v>
      </c>
      <c r="R45" s="124" t="s">
        <v>134</v>
      </c>
      <c r="S45" s="124" t="s">
        <v>4</v>
      </c>
      <c r="T45" s="20">
        <f t="shared" si="2"/>
        <v>100</v>
      </c>
      <c r="U45" s="225">
        <v>3.4</v>
      </c>
      <c r="V45" s="179" t="s">
        <v>131</v>
      </c>
      <c r="W45" s="124" t="s">
        <v>134</v>
      </c>
      <c r="X45" s="124" t="s">
        <v>4</v>
      </c>
      <c r="Y45" s="20">
        <f t="shared" ref="Y45:Y49" si="33">E45+9</f>
        <v>95</v>
      </c>
      <c r="Z45" s="73">
        <v>3.2</v>
      </c>
      <c r="AA45" s="109" t="s">
        <v>131</v>
      </c>
      <c r="AB45" s="124" t="s">
        <v>134</v>
      </c>
      <c r="AC45" s="124" t="s">
        <v>4</v>
      </c>
      <c r="AD45" s="20">
        <f t="shared" si="22"/>
        <v>110</v>
      </c>
      <c r="AE45" s="173">
        <v>3.6</v>
      </c>
      <c r="AF45" s="179" t="s">
        <v>131</v>
      </c>
      <c r="AG45" s="124" t="s">
        <v>134</v>
      </c>
      <c r="AH45" s="124" t="s">
        <v>4</v>
      </c>
      <c r="AI45" s="22">
        <f t="shared" ref="AI45:AI49" si="34">Y45-1</f>
        <v>94</v>
      </c>
      <c r="AJ45" s="225">
        <v>3</v>
      </c>
      <c r="AK45" s="179" t="s">
        <v>131</v>
      </c>
      <c r="AL45" s="124" t="s">
        <v>134</v>
      </c>
      <c r="AM45" s="124" t="s">
        <v>4</v>
      </c>
      <c r="AN45" s="20">
        <f t="shared" si="24"/>
        <v>109</v>
      </c>
      <c r="AO45" s="225">
        <v>3.4</v>
      </c>
      <c r="AP45" s="179" t="s">
        <v>131</v>
      </c>
      <c r="AQ45" s="124" t="s">
        <v>134</v>
      </c>
      <c r="AR45" s="124" t="s">
        <v>4</v>
      </c>
      <c r="AS45" s="20">
        <v>86</v>
      </c>
      <c r="AT45" s="73">
        <v>3.2</v>
      </c>
      <c r="AU45" s="109" t="s">
        <v>131</v>
      </c>
      <c r="AV45" s="124" t="s">
        <v>134</v>
      </c>
      <c r="AW45" s="124" t="s">
        <v>4</v>
      </c>
      <c r="AX45" s="20">
        <f t="shared" si="7"/>
        <v>101</v>
      </c>
      <c r="AY45" s="173">
        <v>3.6</v>
      </c>
      <c r="AZ45" s="179" t="s">
        <v>131</v>
      </c>
      <c r="BA45" s="124" t="s">
        <v>134</v>
      </c>
      <c r="BB45" s="124" t="s">
        <v>4</v>
      </c>
      <c r="BC45" s="22">
        <f t="shared" si="20"/>
        <v>85</v>
      </c>
      <c r="BD45" s="225">
        <v>3</v>
      </c>
      <c r="BE45" s="179" t="s">
        <v>131</v>
      </c>
      <c r="BF45" s="124" t="s">
        <v>134</v>
      </c>
      <c r="BG45" s="124" t="s">
        <v>4</v>
      </c>
      <c r="BH45" s="20">
        <f t="shared" si="9"/>
        <v>100</v>
      </c>
      <c r="BI45" s="225">
        <v>3.4</v>
      </c>
      <c r="BJ45" s="179" t="s">
        <v>131</v>
      </c>
      <c r="BK45" s="124" t="s">
        <v>134</v>
      </c>
      <c r="BL45" s="124" t="s">
        <v>4</v>
      </c>
      <c r="BM45" s="20">
        <f t="shared" ref="BM45:BM49" si="35">AS45+9</f>
        <v>95</v>
      </c>
      <c r="BN45" s="73">
        <v>3.2</v>
      </c>
      <c r="BO45" s="109" t="s">
        <v>131</v>
      </c>
      <c r="BP45" s="124" t="s">
        <v>134</v>
      </c>
      <c r="BQ45" s="124" t="s">
        <v>4</v>
      </c>
      <c r="BR45" s="20">
        <f t="shared" si="11"/>
        <v>110</v>
      </c>
      <c r="BS45" s="173">
        <v>3.6</v>
      </c>
      <c r="BT45" s="179" t="s">
        <v>131</v>
      </c>
      <c r="BU45" s="124" t="s">
        <v>134</v>
      </c>
      <c r="BV45" s="124" t="s">
        <v>4</v>
      </c>
      <c r="BW45" s="22">
        <f t="shared" ref="BW45:BW49" si="36">BM45-1</f>
        <v>94</v>
      </c>
      <c r="BX45" s="225">
        <v>3</v>
      </c>
      <c r="BY45" s="179" t="s">
        <v>131</v>
      </c>
      <c r="BZ45" s="124" t="s">
        <v>134</v>
      </c>
      <c r="CA45" s="124" t="s">
        <v>4</v>
      </c>
      <c r="CB45" s="20">
        <f t="shared" si="13"/>
        <v>109</v>
      </c>
      <c r="CC45" s="225">
        <v>3.4</v>
      </c>
      <c r="CD45" s="179" t="s">
        <v>131</v>
      </c>
      <c r="CE45" s="124" t="s">
        <v>134</v>
      </c>
      <c r="CF45" s="124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2">
        <v>85</v>
      </c>
      <c r="F46" s="70" t="s">
        <v>4</v>
      </c>
      <c r="G46" s="61" t="s">
        <v>130</v>
      </c>
      <c r="H46" s="125" t="s">
        <v>4</v>
      </c>
      <c r="I46" s="125" t="s">
        <v>4</v>
      </c>
      <c r="J46" s="22">
        <f t="shared" si="0"/>
        <v>100</v>
      </c>
      <c r="K46" s="70" t="s">
        <v>4</v>
      </c>
      <c r="L46" s="61" t="s">
        <v>130</v>
      </c>
      <c r="M46" s="125" t="s">
        <v>4</v>
      </c>
      <c r="N46" s="125" t="s">
        <v>4</v>
      </c>
      <c r="O46" s="22">
        <f t="shared" si="18"/>
        <v>84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f t="shared" si="2"/>
        <v>99</v>
      </c>
      <c r="U46" s="70" t="s">
        <v>4</v>
      </c>
      <c r="V46" s="61" t="s">
        <v>130</v>
      </c>
      <c r="W46" s="125" t="s">
        <v>4</v>
      </c>
      <c r="X46" s="125" t="s">
        <v>4</v>
      </c>
      <c r="Y46" s="22">
        <f t="shared" si="33"/>
        <v>94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22">
        <f t="shared" si="22"/>
        <v>109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22">
        <f t="shared" si="34"/>
        <v>93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f t="shared" si="24"/>
        <v>108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2">
        <v>85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22">
        <f t="shared" si="7"/>
        <v>100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22">
        <f t="shared" si="20"/>
        <v>84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f t="shared" si="9"/>
        <v>99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2">
        <f t="shared" si="35"/>
        <v>94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22">
        <f t="shared" si="11"/>
        <v>109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22">
        <f t="shared" si="36"/>
        <v>93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f t="shared" si="13"/>
        <v>108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2">
        <v>85</v>
      </c>
      <c r="F47" s="74" t="s">
        <v>4</v>
      </c>
      <c r="G47" s="147" t="s">
        <v>130</v>
      </c>
      <c r="H47" s="126" t="s">
        <v>4</v>
      </c>
      <c r="I47" s="126" t="s">
        <v>4</v>
      </c>
      <c r="J47" s="22">
        <f t="shared" si="0"/>
        <v>100</v>
      </c>
      <c r="K47" s="74" t="s">
        <v>4</v>
      </c>
      <c r="L47" s="147" t="s">
        <v>130</v>
      </c>
      <c r="M47" s="126" t="s">
        <v>4</v>
      </c>
      <c r="N47" s="126" t="s">
        <v>4</v>
      </c>
      <c r="O47" s="22">
        <f t="shared" si="18"/>
        <v>84</v>
      </c>
      <c r="P47" s="74" t="s">
        <v>4</v>
      </c>
      <c r="Q47" s="147" t="s">
        <v>130</v>
      </c>
      <c r="R47" s="126" t="s">
        <v>4</v>
      </c>
      <c r="S47" s="126" t="s">
        <v>4</v>
      </c>
      <c r="T47" s="22">
        <f t="shared" si="2"/>
        <v>99</v>
      </c>
      <c r="U47" s="74" t="s">
        <v>4</v>
      </c>
      <c r="V47" s="147" t="s">
        <v>130</v>
      </c>
      <c r="W47" s="126" t="s">
        <v>4</v>
      </c>
      <c r="X47" s="126" t="s">
        <v>4</v>
      </c>
      <c r="Y47" s="22">
        <f t="shared" si="33"/>
        <v>94</v>
      </c>
      <c r="Z47" s="74" t="s">
        <v>4</v>
      </c>
      <c r="AA47" s="147" t="s">
        <v>130</v>
      </c>
      <c r="AB47" s="126" t="s">
        <v>4</v>
      </c>
      <c r="AC47" s="126" t="s">
        <v>4</v>
      </c>
      <c r="AD47" s="22">
        <f t="shared" si="22"/>
        <v>109</v>
      </c>
      <c r="AE47" s="74" t="s">
        <v>4</v>
      </c>
      <c r="AF47" s="147" t="s">
        <v>130</v>
      </c>
      <c r="AG47" s="126" t="s">
        <v>4</v>
      </c>
      <c r="AH47" s="126" t="s">
        <v>4</v>
      </c>
      <c r="AI47" s="22">
        <f t="shared" si="34"/>
        <v>93</v>
      </c>
      <c r="AJ47" s="74" t="s">
        <v>4</v>
      </c>
      <c r="AK47" s="147" t="s">
        <v>130</v>
      </c>
      <c r="AL47" s="126" t="s">
        <v>4</v>
      </c>
      <c r="AM47" s="126" t="s">
        <v>4</v>
      </c>
      <c r="AN47" s="22">
        <f t="shared" si="24"/>
        <v>108</v>
      </c>
      <c r="AO47" s="74" t="s">
        <v>4</v>
      </c>
      <c r="AP47" s="147" t="s">
        <v>130</v>
      </c>
      <c r="AQ47" s="126" t="s">
        <v>4</v>
      </c>
      <c r="AR47" s="126" t="s">
        <v>4</v>
      </c>
      <c r="AS47" s="22">
        <v>85</v>
      </c>
      <c r="AT47" s="74" t="s">
        <v>4</v>
      </c>
      <c r="AU47" s="147" t="s">
        <v>130</v>
      </c>
      <c r="AV47" s="126" t="s">
        <v>4</v>
      </c>
      <c r="AW47" s="126" t="s">
        <v>4</v>
      </c>
      <c r="AX47" s="22">
        <f t="shared" si="7"/>
        <v>100</v>
      </c>
      <c r="AY47" s="74" t="s">
        <v>4</v>
      </c>
      <c r="AZ47" s="147" t="s">
        <v>130</v>
      </c>
      <c r="BA47" s="126" t="s">
        <v>4</v>
      </c>
      <c r="BB47" s="126" t="s">
        <v>4</v>
      </c>
      <c r="BC47" s="22">
        <f t="shared" si="20"/>
        <v>84</v>
      </c>
      <c r="BD47" s="74" t="s">
        <v>4</v>
      </c>
      <c r="BE47" s="147" t="s">
        <v>130</v>
      </c>
      <c r="BF47" s="126" t="s">
        <v>4</v>
      </c>
      <c r="BG47" s="126" t="s">
        <v>4</v>
      </c>
      <c r="BH47" s="22">
        <f t="shared" si="9"/>
        <v>99</v>
      </c>
      <c r="BI47" s="74" t="s">
        <v>4</v>
      </c>
      <c r="BJ47" s="147" t="s">
        <v>130</v>
      </c>
      <c r="BK47" s="126" t="s">
        <v>4</v>
      </c>
      <c r="BL47" s="126" t="s">
        <v>4</v>
      </c>
      <c r="BM47" s="22">
        <f t="shared" si="35"/>
        <v>94</v>
      </c>
      <c r="BN47" s="74" t="s">
        <v>4</v>
      </c>
      <c r="BO47" s="147" t="s">
        <v>130</v>
      </c>
      <c r="BP47" s="126" t="s">
        <v>4</v>
      </c>
      <c r="BQ47" s="126" t="s">
        <v>4</v>
      </c>
      <c r="BR47" s="22">
        <f t="shared" si="11"/>
        <v>109</v>
      </c>
      <c r="BS47" s="74" t="s">
        <v>4</v>
      </c>
      <c r="BT47" s="147" t="s">
        <v>130</v>
      </c>
      <c r="BU47" s="126" t="s">
        <v>4</v>
      </c>
      <c r="BV47" s="126" t="s">
        <v>4</v>
      </c>
      <c r="BW47" s="22">
        <f t="shared" si="36"/>
        <v>93</v>
      </c>
      <c r="BX47" s="74" t="s">
        <v>4</v>
      </c>
      <c r="BY47" s="147" t="s">
        <v>130</v>
      </c>
      <c r="BZ47" s="126" t="s">
        <v>4</v>
      </c>
      <c r="CA47" s="126" t="s">
        <v>4</v>
      </c>
      <c r="CB47" s="22">
        <f t="shared" si="13"/>
        <v>108</v>
      </c>
      <c r="CC47" s="74" t="s">
        <v>4</v>
      </c>
      <c r="CD47" s="147" t="s">
        <v>130</v>
      </c>
      <c r="CE47" s="126" t="s">
        <v>4</v>
      </c>
      <c r="CF47" s="126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2">
        <v>85</v>
      </c>
      <c r="F48" s="74">
        <v>6</v>
      </c>
      <c r="G48" s="63" t="s">
        <v>132</v>
      </c>
      <c r="H48" s="127" t="s">
        <v>190</v>
      </c>
      <c r="I48" s="127" t="s">
        <v>141</v>
      </c>
      <c r="J48" s="22">
        <f t="shared" si="0"/>
        <v>100</v>
      </c>
      <c r="K48" s="74">
        <v>6</v>
      </c>
      <c r="L48" s="63" t="s">
        <v>132</v>
      </c>
      <c r="M48" s="127" t="s">
        <v>190</v>
      </c>
      <c r="N48" s="127" t="s">
        <v>141</v>
      </c>
      <c r="O48" s="22">
        <f t="shared" si="18"/>
        <v>84</v>
      </c>
      <c r="P48" s="74">
        <v>6</v>
      </c>
      <c r="Q48" s="63" t="s">
        <v>132</v>
      </c>
      <c r="R48" s="127" t="s">
        <v>190</v>
      </c>
      <c r="S48" s="127" t="s">
        <v>141</v>
      </c>
      <c r="T48" s="22">
        <f t="shared" si="2"/>
        <v>99</v>
      </c>
      <c r="U48" s="74">
        <v>6</v>
      </c>
      <c r="V48" s="63" t="s">
        <v>132</v>
      </c>
      <c r="W48" s="127" t="s">
        <v>190</v>
      </c>
      <c r="X48" s="127" t="s">
        <v>141</v>
      </c>
      <c r="Y48" s="22">
        <f t="shared" si="33"/>
        <v>94</v>
      </c>
      <c r="Z48" s="74">
        <v>6</v>
      </c>
      <c r="AA48" s="63" t="s">
        <v>132</v>
      </c>
      <c r="AB48" s="127" t="s">
        <v>190</v>
      </c>
      <c r="AC48" s="127" t="s">
        <v>141</v>
      </c>
      <c r="AD48" s="22">
        <f t="shared" si="22"/>
        <v>109</v>
      </c>
      <c r="AE48" s="74">
        <v>6</v>
      </c>
      <c r="AF48" s="63" t="s">
        <v>132</v>
      </c>
      <c r="AG48" s="127" t="s">
        <v>190</v>
      </c>
      <c r="AH48" s="127" t="s">
        <v>141</v>
      </c>
      <c r="AI48" s="22">
        <f t="shared" si="34"/>
        <v>93</v>
      </c>
      <c r="AJ48" s="74">
        <v>6</v>
      </c>
      <c r="AK48" s="63" t="s">
        <v>132</v>
      </c>
      <c r="AL48" s="127" t="s">
        <v>190</v>
      </c>
      <c r="AM48" s="127" t="s">
        <v>141</v>
      </c>
      <c r="AN48" s="22">
        <f t="shared" si="24"/>
        <v>108</v>
      </c>
      <c r="AO48" s="74">
        <v>6</v>
      </c>
      <c r="AP48" s="63" t="s">
        <v>132</v>
      </c>
      <c r="AQ48" s="127" t="s">
        <v>190</v>
      </c>
      <c r="AR48" s="127" t="s">
        <v>141</v>
      </c>
      <c r="AS48" s="22">
        <v>85</v>
      </c>
      <c r="AT48" s="74">
        <v>6</v>
      </c>
      <c r="AU48" s="63" t="s">
        <v>132</v>
      </c>
      <c r="AV48" s="127" t="s">
        <v>190</v>
      </c>
      <c r="AW48" s="127" t="s">
        <v>141</v>
      </c>
      <c r="AX48" s="22">
        <f t="shared" si="7"/>
        <v>100</v>
      </c>
      <c r="AY48" s="74">
        <v>6</v>
      </c>
      <c r="AZ48" s="63" t="s">
        <v>132</v>
      </c>
      <c r="BA48" s="127" t="s">
        <v>190</v>
      </c>
      <c r="BB48" s="127" t="s">
        <v>141</v>
      </c>
      <c r="BC48" s="22">
        <f t="shared" si="20"/>
        <v>84</v>
      </c>
      <c r="BD48" s="74">
        <v>6</v>
      </c>
      <c r="BE48" s="63" t="s">
        <v>132</v>
      </c>
      <c r="BF48" s="127" t="s">
        <v>190</v>
      </c>
      <c r="BG48" s="127" t="s">
        <v>141</v>
      </c>
      <c r="BH48" s="22">
        <f t="shared" si="9"/>
        <v>99</v>
      </c>
      <c r="BI48" s="74">
        <v>6</v>
      </c>
      <c r="BJ48" s="63" t="s">
        <v>132</v>
      </c>
      <c r="BK48" s="127" t="s">
        <v>190</v>
      </c>
      <c r="BL48" s="127" t="s">
        <v>141</v>
      </c>
      <c r="BM48" s="22">
        <f t="shared" si="35"/>
        <v>94</v>
      </c>
      <c r="BN48" s="74">
        <v>6</v>
      </c>
      <c r="BO48" s="63" t="s">
        <v>132</v>
      </c>
      <c r="BP48" s="127" t="s">
        <v>190</v>
      </c>
      <c r="BQ48" s="127" t="s">
        <v>141</v>
      </c>
      <c r="BR48" s="22">
        <f t="shared" si="11"/>
        <v>109</v>
      </c>
      <c r="BS48" s="74">
        <v>6</v>
      </c>
      <c r="BT48" s="63" t="s">
        <v>132</v>
      </c>
      <c r="BU48" s="127" t="s">
        <v>190</v>
      </c>
      <c r="BV48" s="127" t="s">
        <v>141</v>
      </c>
      <c r="BW48" s="22">
        <f t="shared" si="36"/>
        <v>93</v>
      </c>
      <c r="BX48" s="74">
        <v>6</v>
      </c>
      <c r="BY48" s="63" t="s">
        <v>132</v>
      </c>
      <c r="BZ48" s="127" t="s">
        <v>190</v>
      </c>
      <c r="CA48" s="127" t="s">
        <v>141</v>
      </c>
      <c r="CB48" s="22">
        <f t="shared" si="13"/>
        <v>108</v>
      </c>
      <c r="CC48" s="74">
        <v>6</v>
      </c>
      <c r="CD48" s="63" t="s">
        <v>132</v>
      </c>
      <c r="CE48" s="127" t="s">
        <v>190</v>
      </c>
      <c r="CF48" s="127" t="s">
        <v>141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2">
        <v>79</v>
      </c>
      <c r="F49" s="74" t="s">
        <v>4</v>
      </c>
      <c r="G49" s="147" t="s">
        <v>130</v>
      </c>
      <c r="H49" s="127" t="s">
        <v>4</v>
      </c>
      <c r="I49" s="127" t="s">
        <v>4</v>
      </c>
      <c r="J49" s="22">
        <f t="shared" si="0"/>
        <v>94</v>
      </c>
      <c r="K49" s="74" t="s">
        <v>4</v>
      </c>
      <c r="L49" s="147" t="s">
        <v>130</v>
      </c>
      <c r="M49" s="127" t="s">
        <v>4</v>
      </c>
      <c r="N49" s="127" t="s">
        <v>4</v>
      </c>
      <c r="O49" s="22">
        <f t="shared" si="18"/>
        <v>78</v>
      </c>
      <c r="P49" s="74" t="s">
        <v>4</v>
      </c>
      <c r="Q49" s="147" t="s">
        <v>130</v>
      </c>
      <c r="R49" s="127" t="s">
        <v>4</v>
      </c>
      <c r="S49" s="127" t="s">
        <v>4</v>
      </c>
      <c r="T49" s="22">
        <f t="shared" si="2"/>
        <v>93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f t="shared" si="33"/>
        <v>88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22">
        <f t="shared" si="22"/>
        <v>103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22">
        <f t="shared" si="34"/>
        <v>87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2">
        <f t="shared" si="24"/>
        <v>102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2">
        <v>79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22">
        <f t="shared" si="7"/>
        <v>94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22">
        <f t="shared" si="20"/>
        <v>78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22">
        <f t="shared" si="9"/>
        <v>93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2">
        <f t="shared" si="35"/>
        <v>88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22">
        <f t="shared" si="11"/>
        <v>103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22">
        <f t="shared" si="36"/>
        <v>87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22">
        <f t="shared" si="13"/>
        <v>102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2">
        <v>79</v>
      </c>
      <c r="F50" s="74">
        <v>10</v>
      </c>
      <c r="G50" s="63" t="s">
        <v>130</v>
      </c>
      <c r="H50" s="127" t="s">
        <v>205</v>
      </c>
      <c r="I50" s="127" t="s">
        <v>135</v>
      </c>
      <c r="J50" s="22">
        <f t="shared" si="0"/>
        <v>94</v>
      </c>
      <c r="K50" s="74">
        <v>10</v>
      </c>
      <c r="L50" s="63" t="s">
        <v>130</v>
      </c>
      <c r="M50" s="127" t="s">
        <v>205</v>
      </c>
      <c r="N50" s="127" t="s">
        <v>135</v>
      </c>
      <c r="O50" s="22">
        <f t="shared" si="18"/>
        <v>78</v>
      </c>
      <c r="P50" s="74">
        <v>10</v>
      </c>
      <c r="Q50" s="63" t="s">
        <v>130</v>
      </c>
      <c r="R50" s="127" t="s">
        <v>205</v>
      </c>
      <c r="S50" s="127" t="s">
        <v>135</v>
      </c>
      <c r="T50" s="22">
        <f t="shared" si="2"/>
        <v>93</v>
      </c>
      <c r="U50" s="74">
        <v>10</v>
      </c>
      <c r="V50" s="63" t="s">
        <v>130</v>
      </c>
      <c r="W50" s="127" t="s">
        <v>205</v>
      </c>
      <c r="X50" s="127" t="s">
        <v>135</v>
      </c>
      <c r="Y50" s="22">
        <f>E50+9</f>
        <v>88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si="22"/>
        <v>103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22">
        <f t="shared" si="23"/>
        <v>81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24"/>
        <v>96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2">
        <v>79</v>
      </c>
      <c r="AT50" s="74">
        <v>10</v>
      </c>
      <c r="AU50" s="63" t="s">
        <v>130</v>
      </c>
      <c r="AV50" s="127" t="s">
        <v>205</v>
      </c>
      <c r="AW50" s="127" t="s">
        <v>135</v>
      </c>
      <c r="AX50" s="22">
        <f t="shared" si="7"/>
        <v>94</v>
      </c>
      <c r="AY50" s="74">
        <v>10</v>
      </c>
      <c r="AZ50" s="63" t="s">
        <v>130</v>
      </c>
      <c r="BA50" s="127" t="s">
        <v>205</v>
      </c>
      <c r="BB50" s="127" t="s">
        <v>135</v>
      </c>
      <c r="BC50" s="22">
        <f t="shared" si="20"/>
        <v>78</v>
      </c>
      <c r="BD50" s="74">
        <v>10</v>
      </c>
      <c r="BE50" s="63" t="s">
        <v>130</v>
      </c>
      <c r="BF50" s="127" t="s">
        <v>205</v>
      </c>
      <c r="BG50" s="127" t="s">
        <v>135</v>
      </c>
      <c r="BH50" s="22">
        <f t="shared" si="9"/>
        <v>93</v>
      </c>
      <c r="BI50" s="74">
        <v>10</v>
      </c>
      <c r="BJ50" s="63" t="s">
        <v>130</v>
      </c>
      <c r="BK50" s="127" t="s">
        <v>205</v>
      </c>
      <c r="BL50" s="127" t="s">
        <v>135</v>
      </c>
      <c r="BM50" s="22">
        <f>AS50+9</f>
        <v>88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si="11"/>
        <v>103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22">
        <f t="shared" ref="BW50:BW55" si="37">BM50-7</f>
        <v>81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2">
        <f t="shared" si="13"/>
        <v>96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8">
        <v>79</v>
      </c>
      <c r="F51" s="76">
        <v>40</v>
      </c>
      <c r="G51" s="110" t="s">
        <v>130</v>
      </c>
      <c r="H51" s="133" t="s">
        <v>205</v>
      </c>
      <c r="I51" s="133" t="s">
        <v>4</v>
      </c>
      <c r="J51" s="28">
        <f t="shared" si="0"/>
        <v>94</v>
      </c>
      <c r="K51" s="76">
        <v>40</v>
      </c>
      <c r="L51" s="110" t="s">
        <v>130</v>
      </c>
      <c r="M51" s="133" t="s">
        <v>205</v>
      </c>
      <c r="N51" s="133" t="s">
        <v>4</v>
      </c>
      <c r="O51" s="22">
        <f t="shared" si="18"/>
        <v>78</v>
      </c>
      <c r="P51" s="76">
        <v>40</v>
      </c>
      <c r="Q51" s="110" t="s">
        <v>130</v>
      </c>
      <c r="R51" s="133" t="s">
        <v>205</v>
      </c>
      <c r="S51" s="133" t="s">
        <v>4</v>
      </c>
      <c r="T51" s="28">
        <f t="shared" si="2"/>
        <v>93</v>
      </c>
      <c r="U51" s="76">
        <v>40</v>
      </c>
      <c r="V51" s="110" t="s">
        <v>130</v>
      </c>
      <c r="W51" s="133" t="s">
        <v>205</v>
      </c>
      <c r="X51" s="133" t="s">
        <v>4</v>
      </c>
      <c r="Y51" s="28">
        <f>E51+9</f>
        <v>88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22"/>
        <v>103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28">
        <f t="shared" si="23"/>
        <v>81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24"/>
        <v>96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8">
        <v>79</v>
      </c>
      <c r="AT51" s="76">
        <v>40</v>
      </c>
      <c r="AU51" s="110" t="s">
        <v>130</v>
      </c>
      <c r="AV51" s="133" t="s">
        <v>205</v>
      </c>
      <c r="AW51" s="133" t="s">
        <v>4</v>
      </c>
      <c r="AX51" s="28">
        <f t="shared" si="7"/>
        <v>94</v>
      </c>
      <c r="AY51" s="76">
        <v>40</v>
      </c>
      <c r="AZ51" s="110" t="s">
        <v>130</v>
      </c>
      <c r="BA51" s="133" t="s">
        <v>205</v>
      </c>
      <c r="BB51" s="133" t="s">
        <v>4</v>
      </c>
      <c r="BC51" s="22">
        <f t="shared" si="20"/>
        <v>78</v>
      </c>
      <c r="BD51" s="76">
        <v>40</v>
      </c>
      <c r="BE51" s="110" t="s">
        <v>130</v>
      </c>
      <c r="BF51" s="133" t="s">
        <v>205</v>
      </c>
      <c r="BG51" s="133" t="s">
        <v>4</v>
      </c>
      <c r="BH51" s="28">
        <f t="shared" si="9"/>
        <v>93</v>
      </c>
      <c r="BI51" s="76">
        <v>40</v>
      </c>
      <c r="BJ51" s="110" t="s">
        <v>130</v>
      </c>
      <c r="BK51" s="133" t="s">
        <v>205</v>
      </c>
      <c r="BL51" s="133" t="s">
        <v>4</v>
      </c>
      <c r="BM51" s="28">
        <f>AS51+9</f>
        <v>88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11"/>
        <v>103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28">
        <f t="shared" si="37"/>
        <v>81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8">
        <f t="shared" si="13"/>
        <v>96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148">
        <v>78</v>
      </c>
      <c r="F52" s="149" t="s">
        <v>4</v>
      </c>
      <c r="G52" s="59" t="s">
        <v>131</v>
      </c>
      <c r="H52" s="124" t="s">
        <v>4</v>
      </c>
      <c r="I52" s="124" t="s">
        <v>4</v>
      </c>
      <c r="J52" s="148">
        <f t="shared" si="0"/>
        <v>93</v>
      </c>
      <c r="K52" s="149" t="s">
        <v>4</v>
      </c>
      <c r="L52" s="59" t="s">
        <v>131</v>
      </c>
      <c r="M52" s="124" t="s">
        <v>4</v>
      </c>
      <c r="N52" s="124" t="s">
        <v>4</v>
      </c>
      <c r="O52" s="22">
        <f t="shared" si="18"/>
        <v>77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2"/>
        <v>92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38">E52+10</f>
        <v>88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22"/>
        <v>103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si="23"/>
        <v>81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24"/>
        <v>96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148">
        <v>78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148">
        <f t="shared" si="7"/>
        <v>93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22">
        <f t="shared" si="20"/>
        <v>77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f t="shared" si="9"/>
        <v>92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39">AS52+10</f>
        <v>88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11"/>
        <v>103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f t="shared" si="37"/>
        <v>81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f t="shared" si="13"/>
        <v>96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12">
        <v>78</v>
      </c>
      <c r="F53" s="71" t="s">
        <v>4</v>
      </c>
      <c r="G53" s="61" t="s">
        <v>130</v>
      </c>
      <c r="H53" s="121" t="s">
        <v>4</v>
      </c>
      <c r="I53" s="121" t="s">
        <v>4</v>
      </c>
      <c r="J53" s="12">
        <f t="shared" si="0"/>
        <v>93</v>
      </c>
      <c r="K53" s="71" t="s">
        <v>4</v>
      </c>
      <c r="L53" s="61" t="s">
        <v>130</v>
      </c>
      <c r="M53" s="121" t="s">
        <v>4</v>
      </c>
      <c r="N53" s="121" t="s">
        <v>4</v>
      </c>
      <c r="O53" s="22">
        <f t="shared" si="18"/>
        <v>77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f t="shared" si="2"/>
        <v>92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f t="shared" si="38"/>
        <v>88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22"/>
        <v>103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f t="shared" si="23"/>
        <v>81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f t="shared" si="24"/>
        <v>96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12">
        <v>78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12">
        <f t="shared" si="7"/>
        <v>93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22">
        <f t="shared" si="20"/>
        <v>77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f t="shared" si="9"/>
        <v>92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12">
        <f t="shared" si="39"/>
        <v>88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12">
        <f t="shared" si="11"/>
        <v>103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f t="shared" si="37"/>
        <v>81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f t="shared" si="13"/>
        <v>96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12">
        <v>78</v>
      </c>
      <c r="F54" s="70" t="s">
        <v>4</v>
      </c>
      <c r="G54" s="61" t="s">
        <v>132</v>
      </c>
      <c r="H54" s="127" t="s">
        <v>4</v>
      </c>
      <c r="I54" s="127" t="s">
        <v>4</v>
      </c>
      <c r="J54" s="12">
        <f t="shared" si="0"/>
        <v>93</v>
      </c>
      <c r="K54" s="70" t="s">
        <v>4</v>
      </c>
      <c r="L54" s="61" t="s">
        <v>132</v>
      </c>
      <c r="M54" s="127" t="s">
        <v>4</v>
      </c>
      <c r="N54" s="127" t="s">
        <v>4</v>
      </c>
      <c r="O54" s="22">
        <f t="shared" si="18"/>
        <v>77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f t="shared" si="2"/>
        <v>92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88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22"/>
        <v>103</v>
      </c>
      <c r="AE54" s="190">
        <v>2</v>
      </c>
      <c r="AF54" s="168" t="s">
        <v>132</v>
      </c>
      <c r="AG54" s="127" t="s">
        <v>4</v>
      </c>
      <c r="AH54" s="127" t="s">
        <v>4</v>
      </c>
      <c r="AI54" s="12">
        <f t="shared" si="23"/>
        <v>81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24"/>
        <v>96</v>
      </c>
      <c r="AO54" s="190">
        <v>2</v>
      </c>
      <c r="AP54" s="168" t="s">
        <v>132</v>
      </c>
      <c r="AQ54" s="127" t="s">
        <v>4</v>
      </c>
      <c r="AR54" s="127" t="s">
        <v>4</v>
      </c>
      <c r="AS54" s="12">
        <v>78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12">
        <f t="shared" si="7"/>
        <v>93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22">
        <f t="shared" si="20"/>
        <v>77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f t="shared" si="9"/>
        <v>92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88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11"/>
        <v>103</v>
      </c>
      <c r="BS54" s="190">
        <v>2</v>
      </c>
      <c r="BT54" s="168" t="s">
        <v>132</v>
      </c>
      <c r="BU54" s="127" t="s">
        <v>4</v>
      </c>
      <c r="BV54" s="127" t="s">
        <v>4</v>
      </c>
      <c r="BW54" s="12">
        <f t="shared" si="37"/>
        <v>81</v>
      </c>
      <c r="BX54" s="190">
        <v>2</v>
      </c>
      <c r="BY54" s="168" t="s">
        <v>132</v>
      </c>
      <c r="BZ54" s="127" t="s">
        <v>4</v>
      </c>
      <c r="CA54" s="127" t="s">
        <v>4</v>
      </c>
      <c r="CB54" s="12">
        <f t="shared" si="13"/>
        <v>96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8">
        <v>78</v>
      </c>
      <c r="F55" s="76" t="s">
        <v>4</v>
      </c>
      <c r="G55" s="110" t="s">
        <v>130</v>
      </c>
      <c r="H55" s="133" t="s">
        <v>4</v>
      </c>
      <c r="I55" s="133" t="s">
        <v>4</v>
      </c>
      <c r="J55" s="28">
        <f t="shared" si="0"/>
        <v>93</v>
      </c>
      <c r="K55" s="76" t="s">
        <v>4</v>
      </c>
      <c r="L55" s="110" t="s">
        <v>130</v>
      </c>
      <c r="M55" s="133" t="s">
        <v>4</v>
      </c>
      <c r="N55" s="133" t="s">
        <v>4</v>
      </c>
      <c r="O55" s="22">
        <f t="shared" si="18"/>
        <v>77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2"/>
        <v>92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86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22"/>
        <v>101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28">
        <f t="shared" si="23"/>
        <v>79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24"/>
        <v>94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8">
        <v>78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8">
        <f t="shared" si="7"/>
        <v>93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2">
        <f t="shared" si="20"/>
        <v>77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9"/>
        <v>92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86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11"/>
        <v>101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28">
        <f t="shared" si="37"/>
        <v>79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8">
        <f t="shared" si="13"/>
        <v>94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0">
        <v>78</v>
      </c>
      <c r="F56" s="73" t="s">
        <v>4</v>
      </c>
      <c r="G56" s="109" t="s">
        <v>131</v>
      </c>
      <c r="H56" s="119" t="s">
        <v>4</v>
      </c>
      <c r="I56" s="119" t="s">
        <v>4</v>
      </c>
      <c r="J56" s="20">
        <f t="shared" si="0"/>
        <v>93</v>
      </c>
      <c r="K56" s="73" t="s">
        <v>4</v>
      </c>
      <c r="L56" s="109" t="s">
        <v>131</v>
      </c>
      <c r="M56" s="119" t="s">
        <v>4</v>
      </c>
      <c r="N56" s="119" t="s">
        <v>4</v>
      </c>
      <c r="O56" s="22">
        <f t="shared" si="18"/>
        <v>77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2"/>
        <v>92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75" si="40">E56+7</f>
        <v>85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0">
        <f t="shared" si="22"/>
        <v>100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2">
        <f t="shared" ref="AI56:AI66" si="41">Y56-1</f>
        <v>84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si="24"/>
        <v>99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0">
        <v>78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0">
        <f t="shared" si="7"/>
        <v>93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2">
        <f t="shared" si="20"/>
        <v>77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9"/>
        <v>92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5" si="42">AS56+7</f>
        <v>85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0">
        <f t="shared" si="11"/>
        <v>100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2">
        <f t="shared" ref="BW56:BW66" si="43">BM56-1</f>
        <v>84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si="13"/>
        <v>99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2">
        <v>78</v>
      </c>
      <c r="F57" s="74" t="s">
        <v>4</v>
      </c>
      <c r="G57" s="63" t="s">
        <v>130</v>
      </c>
      <c r="H57" s="121" t="s">
        <v>4</v>
      </c>
      <c r="I57" s="121" t="s">
        <v>4</v>
      </c>
      <c r="J57" s="22">
        <f t="shared" si="0"/>
        <v>93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f t="shared" si="18"/>
        <v>77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2"/>
        <v>92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40"/>
        <v>85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2">
        <f t="shared" si="22"/>
        <v>100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f t="shared" si="41"/>
        <v>84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24"/>
        <v>99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2">
        <v>78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2">
        <f t="shared" si="7"/>
        <v>93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f t="shared" si="20"/>
        <v>77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9"/>
        <v>92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42"/>
        <v>85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2">
        <f t="shared" si="11"/>
        <v>100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f t="shared" si="43"/>
        <v>84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13"/>
        <v>99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6">
        <v>78</v>
      </c>
      <c r="F58" s="75" t="s">
        <v>4</v>
      </c>
      <c r="G58" s="63" t="s">
        <v>132</v>
      </c>
      <c r="H58" s="120" t="s">
        <v>4</v>
      </c>
      <c r="I58" s="120" t="s">
        <v>4</v>
      </c>
      <c r="J58" s="26">
        <f t="shared" si="0"/>
        <v>93</v>
      </c>
      <c r="K58" s="75" t="s">
        <v>4</v>
      </c>
      <c r="L58" s="63" t="s">
        <v>132</v>
      </c>
      <c r="M58" s="120" t="s">
        <v>4</v>
      </c>
      <c r="N58" s="120" t="s">
        <v>4</v>
      </c>
      <c r="O58" s="22">
        <f t="shared" si="18"/>
        <v>77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2"/>
        <v>92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40"/>
        <v>85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6">
        <f t="shared" si="22"/>
        <v>100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22">
        <f t="shared" si="41"/>
        <v>84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24"/>
        <v>99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6">
        <v>78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6">
        <f t="shared" si="7"/>
        <v>93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22">
        <f t="shared" si="20"/>
        <v>77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9"/>
        <v>92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42"/>
        <v>85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6">
        <f t="shared" si="11"/>
        <v>100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22">
        <f t="shared" si="43"/>
        <v>84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13"/>
        <v>99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2">
        <v>78</v>
      </c>
      <c r="F59" s="74" t="s">
        <v>4</v>
      </c>
      <c r="G59" s="63" t="s">
        <v>133</v>
      </c>
      <c r="H59" s="120" t="s">
        <v>4</v>
      </c>
      <c r="I59" s="120" t="s">
        <v>4</v>
      </c>
      <c r="J59" s="22">
        <f t="shared" si="0"/>
        <v>93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f t="shared" si="18"/>
        <v>77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2"/>
        <v>92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40"/>
        <v>85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2">
        <f t="shared" si="22"/>
        <v>100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f t="shared" si="41"/>
        <v>84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24"/>
        <v>99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2">
        <v>78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2">
        <f t="shared" si="7"/>
        <v>93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f t="shared" si="20"/>
        <v>77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9"/>
        <v>92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42"/>
        <v>85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2">
        <f t="shared" si="11"/>
        <v>100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f t="shared" si="43"/>
        <v>84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13"/>
        <v>99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6">
        <v>78</v>
      </c>
      <c r="F60" s="75" t="s">
        <v>4</v>
      </c>
      <c r="G60" s="63" t="s">
        <v>132</v>
      </c>
      <c r="H60" s="120" t="s">
        <v>4</v>
      </c>
      <c r="I60" s="120" t="s">
        <v>4</v>
      </c>
      <c r="J60" s="26">
        <f t="shared" si="0"/>
        <v>93</v>
      </c>
      <c r="K60" s="75" t="s">
        <v>4</v>
      </c>
      <c r="L60" s="63" t="s">
        <v>132</v>
      </c>
      <c r="M60" s="120" t="s">
        <v>4</v>
      </c>
      <c r="N60" s="120" t="s">
        <v>4</v>
      </c>
      <c r="O60" s="22">
        <f t="shared" si="18"/>
        <v>77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2"/>
        <v>92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40"/>
        <v>85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6">
        <f t="shared" si="22"/>
        <v>100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2">
        <f t="shared" si="41"/>
        <v>84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24"/>
        <v>99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6">
        <v>78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6">
        <f t="shared" si="7"/>
        <v>93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2">
        <f t="shared" si="20"/>
        <v>77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9"/>
        <v>92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42"/>
        <v>85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6">
        <f t="shared" si="11"/>
        <v>100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2">
        <f t="shared" si="43"/>
        <v>84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13"/>
        <v>99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6">
        <v>78</v>
      </c>
      <c r="F61" s="75" t="s">
        <v>4</v>
      </c>
      <c r="G61" s="63" t="s">
        <v>132</v>
      </c>
      <c r="H61" s="120" t="s">
        <v>4</v>
      </c>
      <c r="I61" s="120" t="s">
        <v>4</v>
      </c>
      <c r="J61" s="26">
        <f t="shared" si="0"/>
        <v>93</v>
      </c>
      <c r="K61" s="75" t="s">
        <v>4</v>
      </c>
      <c r="L61" s="63" t="s">
        <v>132</v>
      </c>
      <c r="M61" s="120" t="s">
        <v>4</v>
      </c>
      <c r="N61" s="120" t="s">
        <v>4</v>
      </c>
      <c r="O61" s="22">
        <f t="shared" si="18"/>
        <v>77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2"/>
        <v>92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40"/>
        <v>85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6">
        <f t="shared" si="22"/>
        <v>100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2">
        <f t="shared" si="41"/>
        <v>84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24"/>
        <v>99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6">
        <v>78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6">
        <f t="shared" si="7"/>
        <v>93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2">
        <f t="shared" si="20"/>
        <v>77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9"/>
        <v>92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42"/>
        <v>85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6">
        <f t="shared" si="11"/>
        <v>100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2">
        <f t="shared" si="43"/>
        <v>84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13"/>
        <v>99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6">
        <v>78</v>
      </c>
      <c r="F62" s="75" t="s">
        <v>4</v>
      </c>
      <c r="G62" s="63" t="s">
        <v>130</v>
      </c>
      <c r="H62" s="120" t="s">
        <v>4</v>
      </c>
      <c r="I62" s="120" t="s">
        <v>4</v>
      </c>
      <c r="J62" s="26">
        <f t="shared" si="0"/>
        <v>93</v>
      </c>
      <c r="K62" s="75" t="s">
        <v>4</v>
      </c>
      <c r="L62" s="63" t="s">
        <v>130</v>
      </c>
      <c r="M62" s="120" t="s">
        <v>4</v>
      </c>
      <c r="N62" s="120" t="s">
        <v>4</v>
      </c>
      <c r="O62" s="22">
        <f t="shared" si="18"/>
        <v>77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2"/>
        <v>92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40"/>
        <v>85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6">
        <f t="shared" si="22"/>
        <v>100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2">
        <f t="shared" si="41"/>
        <v>84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24"/>
        <v>99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6">
        <v>78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6">
        <f t="shared" si="7"/>
        <v>93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2">
        <f t="shared" si="20"/>
        <v>77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9"/>
        <v>92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42"/>
        <v>85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6">
        <f t="shared" si="11"/>
        <v>100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2">
        <f t="shared" si="43"/>
        <v>84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13"/>
        <v>99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8">
        <v>78</v>
      </c>
      <c r="F63" s="76" t="s">
        <v>4</v>
      </c>
      <c r="G63" s="110" t="s">
        <v>130</v>
      </c>
      <c r="H63" s="123" t="s">
        <v>4</v>
      </c>
      <c r="I63" s="123" t="s">
        <v>4</v>
      </c>
      <c r="J63" s="28">
        <f t="shared" si="0"/>
        <v>93</v>
      </c>
      <c r="K63" s="76" t="s">
        <v>4</v>
      </c>
      <c r="L63" s="110" t="s">
        <v>130</v>
      </c>
      <c r="M63" s="123" t="s">
        <v>4</v>
      </c>
      <c r="N63" s="123" t="s">
        <v>4</v>
      </c>
      <c r="O63" s="22">
        <f t="shared" si="18"/>
        <v>77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2"/>
        <v>92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40"/>
        <v>85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8">
        <f t="shared" si="22"/>
        <v>100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2">
        <f t="shared" si="41"/>
        <v>84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24"/>
        <v>99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8">
        <v>78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8">
        <f t="shared" si="7"/>
        <v>93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2">
        <f t="shared" si="20"/>
        <v>77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9"/>
        <v>92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42"/>
        <v>85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8">
        <f t="shared" si="11"/>
        <v>100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2">
        <f t="shared" si="43"/>
        <v>84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13"/>
        <v>99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36">
        <v>78</v>
      </c>
      <c r="F64" s="208">
        <v>3.2</v>
      </c>
      <c r="G64" s="109" t="s">
        <v>131</v>
      </c>
      <c r="H64" s="158" t="s">
        <v>134</v>
      </c>
      <c r="I64" s="158" t="s">
        <v>4</v>
      </c>
      <c r="J64" s="36">
        <f t="shared" si="0"/>
        <v>93</v>
      </c>
      <c r="K64" s="210">
        <v>3.4</v>
      </c>
      <c r="L64" s="180" t="s">
        <v>131</v>
      </c>
      <c r="M64" s="158" t="s">
        <v>134</v>
      </c>
      <c r="N64" s="158" t="s">
        <v>4</v>
      </c>
      <c r="O64" s="22">
        <f t="shared" si="18"/>
        <v>77</v>
      </c>
      <c r="P64" s="208">
        <v>3.2</v>
      </c>
      <c r="Q64" s="109" t="s">
        <v>131</v>
      </c>
      <c r="R64" s="158" t="s">
        <v>134</v>
      </c>
      <c r="S64" s="158" t="s">
        <v>4</v>
      </c>
      <c r="T64" s="36">
        <f t="shared" si="2"/>
        <v>92</v>
      </c>
      <c r="U64" s="210">
        <v>3.4</v>
      </c>
      <c r="V64" s="180" t="s">
        <v>131</v>
      </c>
      <c r="W64" s="158" t="s">
        <v>134</v>
      </c>
      <c r="X64" s="158" t="s">
        <v>4</v>
      </c>
      <c r="Y64" s="36">
        <f t="shared" si="40"/>
        <v>85</v>
      </c>
      <c r="Z64" s="208">
        <v>3.2</v>
      </c>
      <c r="AA64" s="109" t="s">
        <v>131</v>
      </c>
      <c r="AB64" s="158" t="s">
        <v>134</v>
      </c>
      <c r="AC64" s="158" t="s">
        <v>4</v>
      </c>
      <c r="AD64" s="36">
        <f t="shared" si="22"/>
        <v>100</v>
      </c>
      <c r="AE64" s="210">
        <v>3.4</v>
      </c>
      <c r="AF64" s="180" t="s">
        <v>131</v>
      </c>
      <c r="AG64" s="158" t="s">
        <v>134</v>
      </c>
      <c r="AH64" s="158" t="s">
        <v>4</v>
      </c>
      <c r="AI64" s="22">
        <f t="shared" si="41"/>
        <v>84</v>
      </c>
      <c r="AJ64" s="208">
        <v>3.2</v>
      </c>
      <c r="AK64" s="109" t="s">
        <v>131</v>
      </c>
      <c r="AL64" s="158" t="s">
        <v>134</v>
      </c>
      <c r="AM64" s="158" t="s">
        <v>4</v>
      </c>
      <c r="AN64" s="36">
        <f t="shared" si="24"/>
        <v>99</v>
      </c>
      <c r="AO64" s="210">
        <v>3.4</v>
      </c>
      <c r="AP64" s="180" t="s">
        <v>131</v>
      </c>
      <c r="AQ64" s="158" t="s">
        <v>134</v>
      </c>
      <c r="AR64" s="158" t="s">
        <v>4</v>
      </c>
      <c r="AS64" s="36">
        <v>78</v>
      </c>
      <c r="AT64" s="208">
        <v>3.2</v>
      </c>
      <c r="AU64" s="109" t="s">
        <v>131</v>
      </c>
      <c r="AV64" s="158" t="s">
        <v>134</v>
      </c>
      <c r="AW64" s="158" t="s">
        <v>4</v>
      </c>
      <c r="AX64" s="36">
        <f t="shared" si="7"/>
        <v>93</v>
      </c>
      <c r="AY64" s="210">
        <v>3.4</v>
      </c>
      <c r="AZ64" s="180" t="s">
        <v>131</v>
      </c>
      <c r="BA64" s="158" t="s">
        <v>134</v>
      </c>
      <c r="BB64" s="158" t="s">
        <v>4</v>
      </c>
      <c r="BC64" s="22">
        <f t="shared" si="20"/>
        <v>77</v>
      </c>
      <c r="BD64" s="208">
        <v>3.2</v>
      </c>
      <c r="BE64" s="109" t="s">
        <v>131</v>
      </c>
      <c r="BF64" s="158" t="s">
        <v>134</v>
      </c>
      <c r="BG64" s="158" t="s">
        <v>4</v>
      </c>
      <c r="BH64" s="36">
        <f t="shared" si="9"/>
        <v>92</v>
      </c>
      <c r="BI64" s="210">
        <v>3.4</v>
      </c>
      <c r="BJ64" s="180" t="s">
        <v>131</v>
      </c>
      <c r="BK64" s="158" t="s">
        <v>134</v>
      </c>
      <c r="BL64" s="158" t="s">
        <v>4</v>
      </c>
      <c r="BM64" s="36">
        <f t="shared" si="42"/>
        <v>85</v>
      </c>
      <c r="BN64" s="208">
        <v>3.2</v>
      </c>
      <c r="BO64" s="109" t="s">
        <v>131</v>
      </c>
      <c r="BP64" s="158" t="s">
        <v>134</v>
      </c>
      <c r="BQ64" s="158" t="s">
        <v>4</v>
      </c>
      <c r="BR64" s="36">
        <f t="shared" si="11"/>
        <v>100</v>
      </c>
      <c r="BS64" s="210">
        <v>3.4</v>
      </c>
      <c r="BT64" s="180" t="s">
        <v>131</v>
      </c>
      <c r="BU64" s="158" t="s">
        <v>134</v>
      </c>
      <c r="BV64" s="158" t="s">
        <v>4</v>
      </c>
      <c r="BW64" s="22">
        <f t="shared" si="43"/>
        <v>84</v>
      </c>
      <c r="BX64" s="208">
        <v>3.2</v>
      </c>
      <c r="BY64" s="109" t="s">
        <v>131</v>
      </c>
      <c r="BZ64" s="158" t="s">
        <v>134</v>
      </c>
      <c r="CA64" s="158" t="s">
        <v>4</v>
      </c>
      <c r="CB64" s="36">
        <f t="shared" si="13"/>
        <v>99</v>
      </c>
      <c r="CC64" s="210">
        <v>3.4</v>
      </c>
      <c r="CD64" s="180" t="s">
        <v>131</v>
      </c>
      <c r="CE64" s="158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6">
        <v>77</v>
      </c>
      <c r="F65" s="70" t="s">
        <v>4</v>
      </c>
      <c r="G65" s="61" t="s">
        <v>130</v>
      </c>
      <c r="H65" s="121" t="s">
        <v>4</v>
      </c>
      <c r="I65" s="121" t="s">
        <v>4</v>
      </c>
      <c r="J65" s="26">
        <f t="shared" si="0"/>
        <v>92</v>
      </c>
      <c r="K65" s="70" t="s">
        <v>4</v>
      </c>
      <c r="L65" s="61" t="s">
        <v>130</v>
      </c>
      <c r="M65" s="121" t="s">
        <v>4</v>
      </c>
      <c r="N65" s="121" t="s">
        <v>4</v>
      </c>
      <c r="O65" s="22">
        <f t="shared" si="18"/>
        <v>76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f t="shared" si="2"/>
        <v>91</v>
      </c>
      <c r="U65" s="70" t="s">
        <v>4</v>
      </c>
      <c r="V65" s="61" t="s">
        <v>130</v>
      </c>
      <c r="W65" s="121" t="s">
        <v>4</v>
      </c>
      <c r="X65" s="121" t="s">
        <v>4</v>
      </c>
      <c r="Y65" s="26">
        <f t="shared" si="40"/>
        <v>84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26">
        <f t="shared" si="22"/>
        <v>99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22">
        <f t="shared" si="41"/>
        <v>83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f t="shared" si="24"/>
        <v>98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6">
        <v>77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26">
        <f t="shared" si="7"/>
        <v>92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22">
        <f t="shared" si="20"/>
        <v>76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f t="shared" si="9"/>
        <v>91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6">
        <f t="shared" si="42"/>
        <v>84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26">
        <f t="shared" si="11"/>
        <v>99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22">
        <f t="shared" si="43"/>
        <v>83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f t="shared" si="13"/>
        <v>98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2">
        <v>77</v>
      </c>
      <c r="F66" s="74">
        <v>10</v>
      </c>
      <c r="G66" s="147" t="s">
        <v>130</v>
      </c>
      <c r="H66" s="120" t="s">
        <v>134</v>
      </c>
      <c r="I66" s="120" t="s">
        <v>141</v>
      </c>
      <c r="J66" s="22">
        <f t="shared" si="0"/>
        <v>92</v>
      </c>
      <c r="K66" s="74">
        <v>10</v>
      </c>
      <c r="L66" s="147" t="s">
        <v>130</v>
      </c>
      <c r="M66" s="120" t="s">
        <v>134</v>
      </c>
      <c r="N66" s="120" t="s">
        <v>141</v>
      </c>
      <c r="O66" s="22">
        <f t="shared" si="18"/>
        <v>76</v>
      </c>
      <c r="P66" s="74">
        <v>10</v>
      </c>
      <c r="Q66" s="147" t="s">
        <v>130</v>
      </c>
      <c r="R66" s="120" t="s">
        <v>134</v>
      </c>
      <c r="S66" s="120" t="s">
        <v>141</v>
      </c>
      <c r="T66" s="22">
        <f t="shared" si="2"/>
        <v>91</v>
      </c>
      <c r="U66" s="74">
        <v>10</v>
      </c>
      <c r="V66" s="147" t="s">
        <v>130</v>
      </c>
      <c r="W66" s="120" t="s">
        <v>134</v>
      </c>
      <c r="X66" s="120" t="s">
        <v>141</v>
      </c>
      <c r="Y66" s="22">
        <f t="shared" si="40"/>
        <v>84</v>
      </c>
      <c r="Z66" s="74">
        <v>10</v>
      </c>
      <c r="AA66" s="147" t="s">
        <v>130</v>
      </c>
      <c r="AB66" s="120" t="s">
        <v>134</v>
      </c>
      <c r="AC66" s="120" t="s">
        <v>141</v>
      </c>
      <c r="AD66" s="22">
        <f t="shared" si="22"/>
        <v>99</v>
      </c>
      <c r="AE66" s="74">
        <v>10</v>
      </c>
      <c r="AF66" s="147" t="s">
        <v>130</v>
      </c>
      <c r="AG66" s="120" t="s">
        <v>134</v>
      </c>
      <c r="AH66" s="120" t="s">
        <v>141</v>
      </c>
      <c r="AI66" s="22">
        <f t="shared" si="41"/>
        <v>83</v>
      </c>
      <c r="AJ66" s="74">
        <v>10</v>
      </c>
      <c r="AK66" s="147" t="s">
        <v>130</v>
      </c>
      <c r="AL66" s="120" t="s">
        <v>134</v>
      </c>
      <c r="AM66" s="120" t="s">
        <v>141</v>
      </c>
      <c r="AN66" s="22">
        <f t="shared" si="24"/>
        <v>98</v>
      </c>
      <c r="AO66" s="74">
        <v>10</v>
      </c>
      <c r="AP66" s="147" t="s">
        <v>130</v>
      </c>
      <c r="AQ66" s="120" t="s">
        <v>134</v>
      </c>
      <c r="AR66" s="120" t="s">
        <v>141</v>
      </c>
      <c r="AS66" s="22">
        <v>77</v>
      </c>
      <c r="AT66" s="74">
        <v>10</v>
      </c>
      <c r="AU66" s="147" t="s">
        <v>130</v>
      </c>
      <c r="AV66" s="120" t="s">
        <v>134</v>
      </c>
      <c r="AW66" s="120" t="s">
        <v>141</v>
      </c>
      <c r="AX66" s="22">
        <f t="shared" si="7"/>
        <v>92</v>
      </c>
      <c r="AY66" s="74">
        <v>10</v>
      </c>
      <c r="AZ66" s="147" t="s">
        <v>130</v>
      </c>
      <c r="BA66" s="120" t="s">
        <v>134</v>
      </c>
      <c r="BB66" s="120" t="s">
        <v>141</v>
      </c>
      <c r="BC66" s="22">
        <f t="shared" si="20"/>
        <v>76</v>
      </c>
      <c r="BD66" s="74">
        <v>10</v>
      </c>
      <c r="BE66" s="147" t="s">
        <v>130</v>
      </c>
      <c r="BF66" s="120" t="s">
        <v>134</v>
      </c>
      <c r="BG66" s="120" t="s">
        <v>141</v>
      </c>
      <c r="BH66" s="22">
        <f t="shared" si="9"/>
        <v>91</v>
      </c>
      <c r="BI66" s="74">
        <v>10</v>
      </c>
      <c r="BJ66" s="147" t="s">
        <v>130</v>
      </c>
      <c r="BK66" s="120" t="s">
        <v>134</v>
      </c>
      <c r="BL66" s="120" t="s">
        <v>141</v>
      </c>
      <c r="BM66" s="22">
        <f t="shared" si="42"/>
        <v>84</v>
      </c>
      <c r="BN66" s="74">
        <v>10</v>
      </c>
      <c r="BO66" s="147" t="s">
        <v>130</v>
      </c>
      <c r="BP66" s="120" t="s">
        <v>134</v>
      </c>
      <c r="BQ66" s="120" t="s">
        <v>141</v>
      </c>
      <c r="BR66" s="22">
        <f t="shared" si="11"/>
        <v>99</v>
      </c>
      <c r="BS66" s="74">
        <v>10</v>
      </c>
      <c r="BT66" s="147" t="s">
        <v>130</v>
      </c>
      <c r="BU66" s="120" t="s">
        <v>134</v>
      </c>
      <c r="BV66" s="120" t="s">
        <v>141</v>
      </c>
      <c r="BW66" s="22">
        <f t="shared" si="43"/>
        <v>83</v>
      </c>
      <c r="BX66" s="74">
        <v>10</v>
      </c>
      <c r="BY66" s="147" t="s">
        <v>130</v>
      </c>
      <c r="BZ66" s="120" t="s">
        <v>134</v>
      </c>
      <c r="CA66" s="120" t="s">
        <v>141</v>
      </c>
      <c r="CB66" s="22">
        <f t="shared" si="13"/>
        <v>98</v>
      </c>
      <c r="CC66" s="74">
        <v>10</v>
      </c>
      <c r="CD66" s="147" t="s">
        <v>130</v>
      </c>
      <c r="CE66" s="120" t="s">
        <v>134</v>
      </c>
      <c r="CF66" s="120" t="s">
        <v>141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2">
        <v>77</v>
      </c>
      <c r="F67" s="74">
        <v>1</v>
      </c>
      <c r="G67" s="63" t="s">
        <v>132</v>
      </c>
      <c r="H67" s="120" t="s">
        <v>134</v>
      </c>
      <c r="I67" s="120" t="s">
        <v>140</v>
      </c>
      <c r="J67" s="22">
        <f t="shared" si="0"/>
        <v>92</v>
      </c>
      <c r="K67" s="74">
        <v>1</v>
      </c>
      <c r="L67" s="63" t="s">
        <v>132</v>
      </c>
      <c r="M67" s="120" t="s">
        <v>134</v>
      </c>
      <c r="N67" s="120" t="s">
        <v>140</v>
      </c>
      <c r="O67" s="22">
        <f>E67-1</f>
        <v>76</v>
      </c>
      <c r="P67" s="74">
        <v>1</v>
      </c>
      <c r="Q67" s="63" t="s">
        <v>132</v>
      </c>
      <c r="R67" s="120" t="s">
        <v>134</v>
      </c>
      <c r="S67" s="120" t="s">
        <v>140</v>
      </c>
      <c r="T67" s="22">
        <f t="shared" si="2"/>
        <v>91</v>
      </c>
      <c r="U67" s="74">
        <v>1</v>
      </c>
      <c r="V67" s="63" t="s">
        <v>132</v>
      </c>
      <c r="W67" s="120" t="s">
        <v>134</v>
      </c>
      <c r="X67" s="120" t="s">
        <v>140</v>
      </c>
      <c r="Y67" s="22">
        <f t="shared" si="40"/>
        <v>84</v>
      </c>
      <c r="Z67" s="74">
        <v>1</v>
      </c>
      <c r="AA67" s="63" t="s">
        <v>132</v>
      </c>
      <c r="AB67" s="120" t="s">
        <v>134</v>
      </c>
      <c r="AC67" s="120" t="s">
        <v>140</v>
      </c>
      <c r="AD67" s="22">
        <f t="shared" si="22"/>
        <v>99</v>
      </c>
      <c r="AE67" s="74">
        <v>1</v>
      </c>
      <c r="AF67" s="63" t="s">
        <v>132</v>
      </c>
      <c r="AG67" s="120" t="s">
        <v>134</v>
      </c>
      <c r="AH67" s="120" t="s">
        <v>140</v>
      </c>
      <c r="AI67" s="22">
        <f>Y67-1</f>
        <v>83</v>
      </c>
      <c r="AJ67" s="74">
        <v>1</v>
      </c>
      <c r="AK67" s="63" t="s">
        <v>132</v>
      </c>
      <c r="AL67" s="120" t="s">
        <v>134</v>
      </c>
      <c r="AM67" s="120" t="s">
        <v>140</v>
      </c>
      <c r="AN67" s="22">
        <f t="shared" si="24"/>
        <v>98</v>
      </c>
      <c r="AO67" s="74">
        <v>1</v>
      </c>
      <c r="AP67" s="63" t="s">
        <v>132</v>
      </c>
      <c r="AQ67" s="120" t="s">
        <v>134</v>
      </c>
      <c r="AR67" s="120" t="s">
        <v>140</v>
      </c>
      <c r="AS67" s="22">
        <v>77</v>
      </c>
      <c r="AT67" s="74">
        <v>1</v>
      </c>
      <c r="AU67" s="63" t="s">
        <v>132</v>
      </c>
      <c r="AV67" s="120" t="s">
        <v>134</v>
      </c>
      <c r="AW67" s="120" t="s">
        <v>140</v>
      </c>
      <c r="AX67" s="22">
        <f t="shared" si="7"/>
        <v>92</v>
      </c>
      <c r="AY67" s="74">
        <v>1</v>
      </c>
      <c r="AZ67" s="63" t="s">
        <v>132</v>
      </c>
      <c r="BA67" s="120" t="s">
        <v>134</v>
      </c>
      <c r="BB67" s="120" t="s">
        <v>140</v>
      </c>
      <c r="BC67" s="22">
        <f>AS67-1</f>
        <v>76</v>
      </c>
      <c r="BD67" s="74">
        <v>1</v>
      </c>
      <c r="BE67" s="63" t="s">
        <v>132</v>
      </c>
      <c r="BF67" s="120" t="s">
        <v>134</v>
      </c>
      <c r="BG67" s="120" t="s">
        <v>140</v>
      </c>
      <c r="BH67" s="22">
        <f t="shared" si="9"/>
        <v>91</v>
      </c>
      <c r="BI67" s="74">
        <v>1</v>
      </c>
      <c r="BJ67" s="63" t="s">
        <v>132</v>
      </c>
      <c r="BK67" s="120" t="s">
        <v>134</v>
      </c>
      <c r="BL67" s="120" t="s">
        <v>140</v>
      </c>
      <c r="BM67" s="22">
        <f t="shared" si="42"/>
        <v>84</v>
      </c>
      <c r="BN67" s="74">
        <v>1</v>
      </c>
      <c r="BO67" s="63" t="s">
        <v>132</v>
      </c>
      <c r="BP67" s="120" t="s">
        <v>134</v>
      </c>
      <c r="BQ67" s="120" t="s">
        <v>140</v>
      </c>
      <c r="BR67" s="22">
        <f t="shared" si="11"/>
        <v>99</v>
      </c>
      <c r="BS67" s="74">
        <v>1</v>
      </c>
      <c r="BT67" s="63" t="s">
        <v>132</v>
      </c>
      <c r="BU67" s="120" t="s">
        <v>134</v>
      </c>
      <c r="BV67" s="120" t="s">
        <v>140</v>
      </c>
      <c r="BW67" s="22">
        <f>BM67-1</f>
        <v>83</v>
      </c>
      <c r="BX67" s="74">
        <v>1</v>
      </c>
      <c r="BY67" s="63" t="s">
        <v>132</v>
      </c>
      <c r="BZ67" s="120" t="s">
        <v>134</v>
      </c>
      <c r="CA67" s="120" t="s">
        <v>140</v>
      </c>
      <c r="CB67" s="22">
        <f t="shared" si="13"/>
        <v>98</v>
      </c>
      <c r="CC67" s="74">
        <v>1</v>
      </c>
      <c r="CD67" s="63" t="s">
        <v>132</v>
      </c>
      <c r="CE67" s="120" t="s">
        <v>134</v>
      </c>
      <c r="CF67" s="120" t="s">
        <v>140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2">
        <v>76</v>
      </c>
      <c r="F68" s="74">
        <v>44</v>
      </c>
      <c r="G68" s="63" t="s">
        <v>133</v>
      </c>
      <c r="H68" s="120" t="s">
        <v>181</v>
      </c>
      <c r="I68" s="120" t="s">
        <v>140</v>
      </c>
      <c r="J68" s="22">
        <f t="shared" si="0"/>
        <v>91</v>
      </c>
      <c r="K68" s="74">
        <v>44</v>
      </c>
      <c r="L68" s="63" t="s">
        <v>133</v>
      </c>
      <c r="M68" s="120" t="s">
        <v>181</v>
      </c>
      <c r="N68" s="120" t="s">
        <v>140</v>
      </c>
      <c r="O68" s="22">
        <f>E68-1</f>
        <v>75</v>
      </c>
      <c r="P68" s="74">
        <v>44</v>
      </c>
      <c r="Q68" s="63" t="s">
        <v>133</v>
      </c>
      <c r="R68" s="120" t="s">
        <v>181</v>
      </c>
      <c r="S68" s="120" t="s">
        <v>140</v>
      </c>
      <c r="T68" s="22">
        <f t="shared" si="2"/>
        <v>90</v>
      </c>
      <c r="U68" s="74">
        <v>44</v>
      </c>
      <c r="V68" s="63" t="s">
        <v>133</v>
      </c>
      <c r="W68" s="120" t="s">
        <v>181</v>
      </c>
      <c r="X68" s="120" t="s">
        <v>140</v>
      </c>
      <c r="Y68" s="22">
        <f t="shared" si="40"/>
        <v>83</v>
      </c>
      <c r="Z68" s="74">
        <v>44</v>
      </c>
      <c r="AA68" s="63" t="s">
        <v>133</v>
      </c>
      <c r="AB68" s="120" t="s">
        <v>181</v>
      </c>
      <c r="AC68" s="120" t="s">
        <v>140</v>
      </c>
      <c r="AD68" s="22">
        <f t="shared" si="22"/>
        <v>98</v>
      </c>
      <c r="AE68" s="74">
        <v>44</v>
      </c>
      <c r="AF68" s="63" t="s">
        <v>133</v>
      </c>
      <c r="AG68" s="120" t="s">
        <v>181</v>
      </c>
      <c r="AH68" s="120" t="s">
        <v>140</v>
      </c>
      <c r="AI68" s="22">
        <f>Y68-1</f>
        <v>82</v>
      </c>
      <c r="AJ68" s="74">
        <v>44</v>
      </c>
      <c r="AK68" s="63" t="s">
        <v>133</v>
      </c>
      <c r="AL68" s="120" t="s">
        <v>181</v>
      </c>
      <c r="AM68" s="120" t="s">
        <v>140</v>
      </c>
      <c r="AN68" s="22">
        <f t="shared" si="24"/>
        <v>97</v>
      </c>
      <c r="AO68" s="74">
        <v>44</v>
      </c>
      <c r="AP68" s="63" t="s">
        <v>133</v>
      </c>
      <c r="AQ68" s="120" t="s">
        <v>181</v>
      </c>
      <c r="AR68" s="120" t="s">
        <v>140</v>
      </c>
      <c r="AS68" s="22">
        <v>76</v>
      </c>
      <c r="AT68" s="74">
        <v>44</v>
      </c>
      <c r="AU68" s="63" t="s">
        <v>133</v>
      </c>
      <c r="AV68" s="120" t="s">
        <v>181</v>
      </c>
      <c r="AW68" s="120" t="s">
        <v>140</v>
      </c>
      <c r="AX68" s="22">
        <f t="shared" si="7"/>
        <v>91</v>
      </c>
      <c r="AY68" s="74">
        <v>44</v>
      </c>
      <c r="AZ68" s="63" t="s">
        <v>133</v>
      </c>
      <c r="BA68" s="120" t="s">
        <v>181</v>
      </c>
      <c r="BB68" s="120" t="s">
        <v>140</v>
      </c>
      <c r="BC68" s="22">
        <f>AS68-1</f>
        <v>75</v>
      </c>
      <c r="BD68" s="74">
        <v>44</v>
      </c>
      <c r="BE68" s="63" t="s">
        <v>133</v>
      </c>
      <c r="BF68" s="120" t="s">
        <v>181</v>
      </c>
      <c r="BG68" s="120" t="s">
        <v>140</v>
      </c>
      <c r="BH68" s="22">
        <f t="shared" si="9"/>
        <v>90</v>
      </c>
      <c r="BI68" s="74">
        <v>44</v>
      </c>
      <c r="BJ68" s="63" t="s">
        <v>133</v>
      </c>
      <c r="BK68" s="120" t="s">
        <v>181</v>
      </c>
      <c r="BL68" s="120" t="s">
        <v>140</v>
      </c>
      <c r="BM68" s="22">
        <f t="shared" si="42"/>
        <v>83</v>
      </c>
      <c r="BN68" s="74">
        <v>44</v>
      </c>
      <c r="BO68" s="63" t="s">
        <v>133</v>
      </c>
      <c r="BP68" s="120" t="s">
        <v>181</v>
      </c>
      <c r="BQ68" s="120" t="s">
        <v>140</v>
      </c>
      <c r="BR68" s="22">
        <f t="shared" si="11"/>
        <v>98</v>
      </c>
      <c r="BS68" s="74">
        <v>44</v>
      </c>
      <c r="BT68" s="63" t="s">
        <v>133</v>
      </c>
      <c r="BU68" s="120" t="s">
        <v>181</v>
      </c>
      <c r="BV68" s="120" t="s">
        <v>140</v>
      </c>
      <c r="BW68" s="22">
        <f>BM68-1</f>
        <v>82</v>
      </c>
      <c r="BX68" s="74">
        <v>44</v>
      </c>
      <c r="BY68" s="63" t="s">
        <v>133</v>
      </c>
      <c r="BZ68" s="120" t="s">
        <v>181</v>
      </c>
      <c r="CA68" s="120" t="s">
        <v>140</v>
      </c>
      <c r="CB68" s="22">
        <f t="shared" si="13"/>
        <v>97</v>
      </c>
      <c r="CC68" s="74">
        <v>44</v>
      </c>
      <c r="CD68" s="63" t="s">
        <v>133</v>
      </c>
      <c r="CE68" s="120" t="s">
        <v>181</v>
      </c>
      <c r="CF68" s="120" t="s">
        <v>140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73</v>
      </c>
      <c r="F69" s="74">
        <v>1</v>
      </c>
      <c r="G69" s="63" t="s">
        <v>132</v>
      </c>
      <c r="H69" s="120" t="s">
        <v>181</v>
      </c>
      <c r="I69" s="120" t="s">
        <v>140</v>
      </c>
      <c r="J69" s="22">
        <f t="shared" si="0"/>
        <v>88</v>
      </c>
      <c r="K69" s="74">
        <v>1</v>
      </c>
      <c r="L69" s="63" t="s">
        <v>132</v>
      </c>
      <c r="M69" s="120" t="s">
        <v>181</v>
      </c>
      <c r="N69" s="120" t="s">
        <v>140</v>
      </c>
      <c r="O69" s="22">
        <f t="shared" ref="O69:O102" si="44">E69</f>
        <v>73</v>
      </c>
      <c r="P69" s="74">
        <v>1</v>
      </c>
      <c r="Q69" s="63" t="s">
        <v>132</v>
      </c>
      <c r="R69" s="120" t="s">
        <v>181</v>
      </c>
      <c r="S69" s="120" t="s">
        <v>140</v>
      </c>
      <c r="T69" s="22">
        <f t="shared" si="2"/>
        <v>88</v>
      </c>
      <c r="U69" s="74">
        <v>1</v>
      </c>
      <c r="V69" s="63" t="s">
        <v>132</v>
      </c>
      <c r="W69" s="120" t="s">
        <v>181</v>
      </c>
      <c r="X69" s="120" t="s">
        <v>140</v>
      </c>
      <c r="Y69" s="22">
        <f t="shared" si="40"/>
        <v>80</v>
      </c>
      <c r="Z69" s="74">
        <v>1</v>
      </c>
      <c r="AA69" s="63" t="s">
        <v>132</v>
      </c>
      <c r="AB69" s="120" t="s">
        <v>181</v>
      </c>
      <c r="AC69" s="120" t="s">
        <v>140</v>
      </c>
      <c r="AD69" s="22">
        <f t="shared" si="22"/>
        <v>95</v>
      </c>
      <c r="AE69" s="74">
        <v>1</v>
      </c>
      <c r="AF69" s="63" t="s">
        <v>132</v>
      </c>
      <c r="AG69" s="120" t="s">
        <v>181</v>
      </c>
      <c r="AH69" s="120" t="s">
        <v>140</v>
      </c>
      <c r="AI69" s="22">
        <f t="shared" ref="AI69:AI75" si="45">Y69</f>
        <v>80</v>
      </c>
      <c r="AJ69" s="74">
        <v>1</v>
      </c>
      <c r="AK69" s="63" t="s">
        <v>132</v>
      </c>
      <c r="AL69" s="120" t="s">
        <v>181</v>
      </c>
      <c r="AM69" s="120" t="s">
        <v>140</v>
      </c>
      <c r="AN69" s="22">
        <f t="shared" si="24"/>
        <v>95</v>
      </c>
      <c r="AO69" s="74">
        <v>1</v>
      </c>
      <c r="AP69" s="63" t="s">
        <v>132</v>
      </c>
      <c r="AQ69" s="120" t="s">
        <v>181</v>
      </c>
      <c r="AR69" s="120" t="s">
        <v>140</v>
      </c>
      <c r="AS69" s="22">
        <v>73</v>
      </c>
      <c r="AT69" s="74">
        <v>1</v>
      </c>
      <c r="AU69" s="63" t="s">
        <v>132</v>
      </c>
      <c r="AV69" s="120" t="s">
        <v>181</v>
      </c>
      <c r="AW69" s="120" t="s">
        <v>140</v>
      </c>
      <c r="AX69" s="22">
        <f t="shared" si="7"/>
        <v>88</v>
      </c>
      <c r="AY69" s="74">
        <v>1</v>
      </c>
      <c r="AZ69" s="63" t="s">
        <v>132</v>
      </c>
      <c r="BA69" s="120" t="s">
        <v>181</v>
      </c>
      <c r="BB69" s="120" t="s">
        <v>140</v>
      </c>
      <c r="BC69" s="22">
        <f t="shared" ref="BC69:BC83" si="46">AS69</f>
        <v>73</v>
      </c>
      <c r="BD69" s="74">
        <v>1</v>
      </c>
      <c r="BE69" s="63" t="s">
        <v>132</v>
      </c>
      <c r="BF69" s="120" t="s">
        <v>181</v>
      </c>
      <c r="BG69" s="120" t="s">
        <v>140</v>
      </c>
      <c r="BH69" s="22">
        <f t="shared" si="9"/>
        <v>88</v>
      </c>
      <c r="BI69" s="74">
        <v>1</v>
      </c>
      <c r="BJ69" s="63" t="s">
        <v>132</v>
      </c>
      <c r="BK69" s="120" t="s">
        <v>181</v>
      </c>
      <c r="BL69" s="120" t="s">
        <v>140</v>
      </c>
      <c r="BM69" s="22">
        <f t="shared" si="42"/>
        <v>80</v>
      </c>
      <c r="BN69" s="74">
        <v>1</v>
      </c>
      <c r="BO69" s="63" t="s">
        <v>132</v>
      </c>
      <c r="BP69" s="120" t="s">
        <v>181</v>
      </c>
      <c r="BQ69" s="120" t="s">
        <v>140</v>
      </c>
      <c r="BR69" s="22">
        <f t="shared" si="11"/>
        <v>95</v>
      </c>
      <c r="BS69" s="74">
        <v>1</v>
      </c>
      <c r="BT69" s="63" t="s">
        <v>132</v>
      </c>
      <c r="BU69" s="120" t="s">
        <v>181</v>
      </c>
      <c r="BV69" s="120" t="s">
        <v>140</v>
      </c>
      <c r="BW69" s="22">
        <f t="shared" ref="BW69:BW83" si="47">BM69</f>
        <v>80</v>
      </c>
      <c r="BX69" s="74">
        <v>1</v>
      </c>
      <c r="BY69" s="63" t="s">
        <v>132</v>
      </c>
      <c r="BZ69" s="120" t="s">
        <v>181</v>
      </c>
      <c r="CA69" s="120" t="s">
        <v>140</v>
      </c>
      <c r="CB69" s="22">
        <f t="shared" si="13"/>
        <v>95</v>
      </c>
      <c r="CC69" s="74">
        <v>1</v>
      </c>
      <c r="CD69" s="63" t="s">
        <v>132</v>
      </c>
      <c r="CE69" s="120" t="s">
        <v>181</v>
      </c>
      <c r="CF69" s="120" t="s">
        <v>140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71</v>
      </c>
      <c r="F70" s="75">
        <v>50</v>
      </c>
      <c r="G70" s="63" t="s">
        <v>133</v>
      </c>
      <c r="H70" s="120" t="s">
        <v>181</v>
      </c>
      <c r="I70" s="120" t="s">
        <v>136</v>
      </c>
      <c r="J70" s="26">
        <f t="shared" si="0"/>
        <v>86</v>
      </c>
      <c r="K70" s="75">
        <v>50</v>
      </c>
      <c r="L70" s="63" t="s">
        <v>133</v>
      </c>
      <c r="M70" s="120" t="s">
        <v>181</v>
      </c>
      <c r="N70" s="120" t="s">
        <v>136</v>
      </c>
      <c r="O70" s="26">
        <f t="shared" si="44"/>
        <v>71</v>
      </c>
      <c r="P70" s="75">
        <v>50</v>
      </c>
      <c r="Q70" s="63" t="s">
        <v>133</v>
      </c>
      <c r="R70" s="120" t="s">
        <v>181</v>
      </c>
      <c r="S70" s="120" t="s">
        <v>136</v>
      </c>
      <c r="T70" s="26">
        <f t="shared" si="2"/>
        <v>86</v>
      </c>
      <c r="U70" s="75">
        <v>50</v>
      </c>
      <c r="V70" s="63" t="s">
        <v>133</v>
      </c>
      <c r="W70" s="120" t="s">
        <v>181</v>
      </c>
      <c r="X70" s="120" t="s">
        <v>136</v>
      </c>
      <c r="Y70" s="26">
        <f t="shared" si="40"/>
        <v>78</v>
      </c>
      <c r="Z70" s="75">
        <v>50</v>
      </c>
      <c r="AA70" s="63" t="s">
        <v>133</v>
      </c>
      <c r="AB70" s="120" t="s">
        <v>181</v>
      </c>
      <c r="AC70" s="120" t="s">
        <v>136</v>
      </c>
      <c r="AD70" s="26">
        <f t="shared" si="22"/>
        <v>93</v>
      </c>
      <c r="AE70" s="75">
        <v>50</v>
      </c>
      <c r="AF70" s="63" t="s">
        <v>133</v>
      </c>
      <c r="AG70" s="120" t="s">
        <v>181</v>
      </c>
      <c r="AH70" s="120" t="s">
        <v>136</v>
      </c>
      <c r="AI70" s="26">
        <f t="shared" si="45"/>
        <v>78</v>
      </c>
      <c r="AJ70" s="75">
        <v>50</v>
      </c>
      <c r="AK70" s="63" t="s">
        <v>133</v>
      </c>
      <c r="AL70" s="120" t="s">
        <v>181</v>
      </c>
      <c r="AM70" s="120" t="s">
        <v>136</v>
      </c>
      <c r="AN70" s="26">
        <f t="shared" si="24"/>
        <v>93</v>
      </c>
      <c r="AO70" s="75">
        <v>50</v>
      </c>
      <c r="AP70" s="63" t="s">
        <v>133</v>
      </c>
      <c r="AQ70" s="120" t="s">
        <v>181</v>
      </c>
      <c r="AR70" s="120" t="s">
        <v>136</v>
      </c>
      <c r="AS70" s="26">
        <v>71</v>
      </c>
      <c r="AT70" s="75">
        <v>50</v>
      </c>
      <c r="AU70" s="63" t="s">
        <v>133</v>
      </c>
      <c r="AV70" s="120" t="s">
        <v>181</v>
      </c>
      <c r="AW70" s="120" t="s">
        <v>136</v>
      </c>
      <c r="AX70" s="26">
        <f t="shared" si="7"/>
        <v>86</v>
      </c>
      <c r="AY70" s="75">
        <v>50</v>
      </c>
      <c r="AZ70" s="63" t="s">
        <v>133</v>
      </c>
      <c r="BA70" s="120" t="s">
        <v>181</v>
      </c>
      <c r="BB70" s="120" t="s">
        <v>136</v>
      </c>
      <c r="BC70" s="26">
        <f t="shared" si="46"/>
        <v>71</v>
      </c>
      <c r="BD70" s="75">
        <v>50</v>
      </c>
      <c r="BE70" s="63" t="s">
        <v>133</v>
      </c>
      <c r="BF70" s="120" t="s">
        <v>181</v>
      </c>
      <c r="BG70" s="120" t="s">
        <v>136</v>
      </c>
      <c r="BH70" s="26">
        <f t="shared" si="9"/>
        <v>86</v>
      </c>
      <c r="BI70" s="75">
        <v>50</v>
      </c>
      <c r="BJ70" s="63" t="s">
        <v>133</v>
      </c>
      <c r="BK70" s="120" t="s">
        <v>181</v>
      </c>
      <c r="BL70" s="120" t="s">
        <v>136</v>
      </c>
      <c r="BM70" s="26">
        <f t="shared" si="42"/>
        <v>78</v>
      </c>
      <c r="BN70" s="75">
        <v>50</v>
      </c>
      <c r="BO70" s="63" t="s">
        <v>133</v>
      </c>
      <c r="BP70" s="120" t="s">
        <v>181</v>
      </c>
      <c r="BQ70" s="120" t="s">
        <v>136</v>
      </c>
      <c r="BR70" s="26">
        <f t="shared" si="11"/>
        <v>93</v>
      </c>
      <c r="BS70" s="75">
        <v>50</v>
      </c>
      <c r="BT70" s="63" t="s">
        <v>133</v>
      </c>
      <c r="BU70" s="120" t="s">
        <v>181</v>
      </c>
      <c r="BV70" s="120" t="s">
        <v>136</v>
      </c>
      <c r="BW70" s="26">
        <f t="shared" si="47"/>
        <v>78</v>
      </c>
      <c r="BX70" s="75">
        <v>50</v>
      </c>
      <c r="BY70" s="63" t="s">
        <v>133</v>
      </c>
      <c r="BZ70" s="120" t="s">
        <v>181</v>
      </c>
      <c r="CA70" s="120" t="s">
        <v>136</v>
      </c>
      <c r="CB70" s="26">
        <f t="shared" si="13"/>
        <v>93</v>
      </c>
      <c r="CC70" s="75">
        <v>50</v>
      </c>
      <c r="CD70" s="63" t="s">
        <v>133</v>
      </c>
      <c r="CE70" s="120" t="s">
        <v>181</v>
      </c>
      <c r="CF70" s="120" t="s">
        <v>136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69</v>
      </c>
      <c r="F71" s="74">
        <v>62</v>
      </c>
      <c r="G71" s="63" t="s">
        <v>133</v>
      </c>
      <c r="H71" s="120" t="s">
        <v>181</v>
      </c>
      <c r="I71" s="120" t="s">
        <v>152</v>
      </c>
      <c r="J71" s="22">
        <f>E71+15</f>
        <v>84</v>
      </c>
      <c r="K71" s="167">
        <v>68</v>
      </c>
      <c r="L71" s="181" t="s">
        <v>133</v>
      </c>
      <c r="M71" s="120" t="s">
        <v>181</v>
      </c>
      <c r="N71" s="120" t="s">
        <v>140</v>
      </c>
      <c r="O71" s="22">
        <f t="shared" si="44"/>
        <v>69</v>
      </c>
      <c r="P71" s="74">
        <v>62</v>
      </c>
      <c r="Q71" s="63" t="s">
        <v>133</v>
      </c>
      <c r="R71" s="120" t="s">
        <v>181</v>
      </c>
      <c r="S71" s="120" t="s">
        <v>152</v>
      </c>
      <c r="T71" s="22">
        <f t="shared" ref="T71:T103" si="48">J71+O71-E71</f>
        <v>84</v>
      </c>
      <c r="U71" s="167">
        <v>68</v>
      </c>
      <c r="V71" s="181" t="s">
        <v>133</v>
      </c>
      <c r="W71" s="120" t="s">
        <v>181</v>
      </c>
      <c r="X71" s="120" t="s">
        <v>152</v>
      </c>
      <c r="Y71" s="22">
        <f t="shared" si="40"/>
        <v>76</v>
      </c>
      <c r="Z71" s="74">
        <v>62</v>
      </c>
      <c r="AA71" s="63" t="s">
        <v>133</v>
      </c>
      <c r="AB71" s="120" t="s">
        <v>181</v>
      </c>
      <c r="AC71" s="120" t="s">
        <v>152</v>
      </c>
      <c r="AD71" s="22">
        <f>Y71+15</f>
        <v>91</v>
      </c>
      <c r="AE71" s="167">
        <v>68</v>
      </c>
      <c r="AF71" s="181" t="s">
        <v>133</v>
      </c>
      <c r="AG71" s="120" t="s">
        <v>181</v>
      </c>
      <c r="AH71" s="120" t="s">
        <v>140</v>
      </c>
      <c r="AI71" s="22">
        <f t="shared" si="45"/>
        <v>76</v>
      </c>
      <c r="AJ71" s="74">
        <v>62</v>
      </c>
      <c r="AK71" s="63" t="s">
        <v>133</v>
      </c>
      <c r="AL71" s="120" t="s">
        <v>181</v>
      </c>
      <c r="AM71" s="120" t="s">
        <v>152</v>
      </c>
      <c r="AN71" s="22">
        <f t="shared" ref="AN71:AN75" si="49">AD71+AI71-Y71</f>
        <v>91</v>
      </c>
      <c r="AO71" s="167">
        <v>68</v>
      </c>
      <c r="AP71" s="181" t="s">
        <v>133</v>
      </c>
      <c r="AQ71" s="120" t="s">
        <v>181</v>
      </c>
      <c r="AR71" s="120" t="s">
        <v>152</v>
      </c>
      <c r="AS71" s="22">
        <v>69</v>
      </c>
      <c r="AT71" s="74">
        <v>62</v>
      </c>
      <c r="AU71" s="63" t="s">
        <v>133</v>
      </c>
      <c r="AV71" s="120" t="s">
        <v>181</v>
      </c>
      <c r="AW71" s="120" t="s">
        <v>152</v>
      </c>
      <c r="AX71" s="22">
        <f>AS71+15</f>
        <v>84</v>
      </c>
      <c r="AY71" s="167">
        <v>68</v>
      </c>
      <c r="AZ71" s="181" t="s">
        <v>133</v>
      </c>
      <c r="BA71" s="120" t="s">
        <v>181</v>
      </c>
      <c r="BB71" s="120" t="s">
        <v>140</v>
      </c>
      <c r="BC71" s="22">
        <f t="shared" si="46"/>
        <v>69</v>
      </c>
      <c r="BD71" s="74">
        <v>62</v>
      </c>
      <c r="BE71" s="63" t="s">
        <v>133</v>
      </c>
      <c r="BF71" s="120" t="s">
        <v>181</v>
      </c>
      <c r="BG71" s="120" t="s">
        <v>152</v>
      </c>
      <c r="BH71" s="22">
        <f t="shared" ref="BH71:BH83" si="50">AX71+BC71-AS71</f>
        <v>84</v>
      </c>
      <c r="BI71" s="167">
        <v>68</v>
      </c>
      <c r="BJ71" s="181" t="s">
        <v>133</v>
      </c>
      <c r="BK71" s="120" t="s">
        <v>181</v>
      </c>
      <c r="BL71" s="120" t="s">
        <v>152</v>
      </c>
      <c r="BM71" s="22">
        <f t="shared" si="42"/>
        <v>76</v>
      </c>
      <c r="BN71" s="74">
        <v>62</v>
      </c>
      <c r="BO71" s="63" t="s">
        <v>133</v>
      </c>
      <c r="BP71" s="120" t="s">
        <v>181</v>
      </c>
      <c r="BQ71" s="120" t="s">
        <v>152</v>
      </c>
      <c r="BR71" s="22">
        <f>BM71+15</f>
        <v>91</v>
      </c>
      <c r="BS71" s="167">
        <v>68</v>
      </c>
      <c r="BT71" s="181" t="s">
        <v>133</v>
      </c>
      <c r="BU71" s="120" t="s">
        <v>181</v>
      </c>
      <c r="BV71" s="120" t="s">
        <v>140</v>
      </c>
      <c r="BW71" s="22">
        <f t="shared" si="47"/>
        <v>76</v>
      </c>
      <c r="BX71" s="74">
        <v>62</v>
      </c>
      <c r="BY71" s="63" t="s">
        <v>133</v>
      </c>
      <c r="BZ71" s="120" t="s">
        <v>181</v>
      </c>
      <c r="CA71" s="120" t="s">
        <v>152</v>
      </c>
      <c r="CB71" s="22">
        <f t="shared" ref="CB71:CB83" si="51">BR71+BW71-BM71</f>
        <v>91</v>
      </c>
      <c r="CC71" s="167">
        <v>68</v>
      </c>
      <c r="CD71" s="181" t="s">
        <v>133</v>
      </c>
      <c r="CE71" s="120" t="s">
        <v>181</v>
      </c>
      <c r="CF71" s="120" t="s">
        <v>152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63</v>
      </c>
      <c r="F72" s="77">
        <v>2</v>
      </c>
      <c r="G72" s="111" t="s">
        <v>132</v>
      </c>
      <c r="H72" s="120" t="s">
        <v>182</v>
      </c>
      <c r="I72" s="120" t="s">
        <v>141</v>
      </c>
      <c r="J72" s="31">
        <f t="shared" ref="J72:J101" si="52">E72+10</f>
        <v>73</v>
      </c>
      <c r="K72" s="77">
        <v>2</v>
      </c>
      <c r="L72" s="111" t="s">
        <v>132</v>
      </c>
      <c r="M72" s="120" t="s">
        <v>182</v>
      </c>
      <c r="N72" s="120" t="s">
        <v>141</v>
      </c>
      <c r="O72" s="31">
        <f t="shared" si="44"/>
        <v>63</v>
      </c>
      <c r="P72" s="77">
        <v>2</v>
      </c>
      <c r="Q72" s="111" t="s">
        <v>132</v>
      </c>
      <c r="R72" s="120" t="s">
        <v>182</v>
      </c>
      <c r="S72" s="120" t="s">
        <v>141</v>
      </c>
      <c r="T72" s="31">
        <f t="shared" si="48"/>
        <v>73</v>
      </c>
      <c r="U72" s="77">
        <v>2</v>
      </c>
      <c r="V72" s="111" t="s">
        <v>132</v>
      </c>
      <c r="W72" s="120" t="s">
        <v>182</v>
      </c>
      <c r="X72" s="120" t="s">
        <v>141</v>
      </c>
      <c r="Y72" s="31">
        <f t="shared" si="40"/>
        <v>70</v>
      </c>
      <c r="Z72" s="77">
        <v>2</v>
      </c>
      <c r="AA72" s="111" t="s">
        <v>132</v>
      </c>
      <c r="AB72" s="120" t="s">
        <v>182</v>
      </c>
      <c r="AC72" s="120" t="s">
        <v>141</v>
      </c>
      <c r="AD72" s="31">
        <f t="shared" ref="AD72:AD75" si="53">Y72+10</f>
        <v>80</v>
      </c>
      <c r="AE72" s="77">
        <v>2</v>
      </c>
      <c r="AF72" s="111" t="s">
        <v>132</v>
      </c>
      <c r="AG72" s="120" t="s">
        <v>182</v>
      </c>
      <c r="AH72" s="120" t="s">
        <v>141</v>
      </c>
      <c r="AI72" s="31">
        <f t="shared" si="45"/>
        <v>70</v>
      </c>
      <c r="AJ72" s="77">
        <v>2</v>
      </c>
      <c r="AK72" s="111" t="s">
        <v>132</v>
      </c>
      <c r="AL72" s="120" t="s">
        <v>182</v>
      </c>
      <c r="AM72" s="120" t="s">
        <v>141</v>
      </c>
      <c r="AN72" s="31">
        <f t="shared" si="49"/>
        <v>80</v>
      </c>
      <c r="AO72" s="77">
        <v>2</v>
      </c>
      <c r="AP72" s="111" t="s">
        <v>132</v>
      </c>
      <c r="AQ72" s="120" t="s">
        <v>182</v>
      </c>
      <c r="AR72" s="120" t="s">
        <v>141</v>
      </c>
      <c r="AS72" s="31">
        <v>63</v>
      </c>
      <c r="AT72" s="77">
        <v>2</v>
      </c>
      <c r="AU72" s="111" t="s">
        <v>132</v>
      </c>
      <c r="AV72" s="120" t="s">
        <v>182</v>
      </c>
      <c r="AW72" s="120" t="s">
        <v>141</v>
      </c>
      <c r="AX72" s="31">
        <f t="shared" ref="AX72:AX83" si="54">AS72+10</f>
        <v>73</v>
      </c>
      <c r="AY72" s="77">
        <v>2</v>
      </c>
      <c r="AZ72" s="111" t="s">
        <v>132</v>
      </c>
      <c r="BA72" s="120" t="s">
        <v>182</v>
      </c>
      <c r="BB72" s="120" t="s">
        <v>141</v>
      </c>
      <c r="BC72" s="31">
        <f t="shared" si="46"/>
        <v>63</v>
      </c>
      <c r="BD72" s="77">
        <v>2</v>
      </c>
      <c r="BE72" s="111" t="s">
        <v>132</v>
      </c>
      <c r="BF72" s="120" t="s">
        <v>182</v>
      </c>
      <c r="BG72" s="120" t="s">
        <v>141</v>
      </c>
      <c r="BH72" s="31">
        <f t="shared" si="50"/>
        <v>73</v>
      </c>
      <c r="BI72" s="77">
        <v>2</v>
      </c>
      <c r="BJ72" s="111" t="s">
        <v>132</v>
      </c>
      <c r="BK72" s="120" t="s">
        <v>182</v>
      </c>
      <c r="BL72" s="120" t="s">
        <v>141</v>
      </c>
      <c r="BM72" s="31">
        <f t="shared" si="42"/>
        <v>70</v>
      </c>
      <c r="BN72" s="77">
        <v>2</v>
      </c>
      <c r="BO72" s="111" t="s">
        <v>132</v>
      </c>
      <c r="BP72" s="120" t="s">
        <v>182</v>
      </c>
      <c r="BQ72" s="120" t="s">
        <v>141</v>
      </c>
      <c r="BR72" s="31">
        <f t="shared" ref="BR72:BR83" si="55">BM72+10</f>
        <v>80</v>
      </c>
      <c r="BS72" s="77">
        <v>2</v>
      </c>
      <c r="BT72" s="111" t="s">
        <v>132</v>
      </c>
      <c r="BU72" s="120" t="s">
        <v>182</v>
      </c>
      <c r="BV72" s="120" t="s">
        <v>141</v>
      </c>
      <c r="BW72" s="31">
        <f t="shared" si="47"/>
        <v>70</v>
      </c>
      <c r="BX72" s="77">
        <v>2</v>
      </c>
      <c r="BY72" s="111" t="s">
        <v>132</v>
      </c>
      <c r="BZ72" s="120" t="s">
        <v>182</v>
      </c>
      <c r="CA72" s="120" t="s">
        <v>141</v>
      </c>
      <c r="CB72" s="31">
        <f t="shared" si="51"/>
        <v>80</v>
      </c>
      <c r="CC72" s="77">
        <v>2</v>
      </c>
      <c r="CD72" s="111" t="s">
        <v>132</v>
      </c>
      <c r="CE72" s="120" t="s">
        <v>182</v>
      </c>
      <c r="CF72" s="120" t="s">
        <v>141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61</v>
      </c>
      <c r="F73" s="77" t="s">
        <v>4</v>
      </c>
      <c r="G73" s="153" t="s">
        <v>130</v>
      </c>
      <c r="H73" s="120" t="s">
        <v>182</v>
      </c>
      <c r="I73" s="120" t="s">
        <v>141</v>
      </c>
      <c r="J73" s="31">
        <f t="shared" si="52"/>
        <v>71</v>
      </c>
      <c r="K73" s="77" t="s">
        <v>4</v>
      </c>
      <c r="L73" s="153" t="s">
        <v>130</v>
      </c>
      <c r="M73" s="120" t="s">
        <v>182</v>
      </c>
      <c r="N73" s="120" t="s">
        <v>141</v>
      </c>
      <c r="O73" s="31">
        <f t="shared" si="44"/>
        <v>61</v>
      </c>
      <c r="P73" s="77" t="s">
        <v>4</v>
      </c>
      <c r="Q73" s="153" t="s">
        <v>130</v>
      </c>
      <c r="R73" s="120" t="s">
        <v>182</v>
      </c>
      <c r="S73" s="120" t="s">
        <v>141</v>
      </c>
      <c r="T73" s="31">
        <f t="shared" si="48"/>
        <v>71</v>
      </c>
      <c r="U73" s="77" t="s">
        <v>4</v>
      </c>
      <c r="V73" s="153" t="s">
        <v>130</v>
      </c>
      <c r="W73" s="120" t="s">
        <v>182</v>
      </c>
      <c r="X73" s="120" t="s">
        <v>141</v>
      </c>
      <c r="Y73" s="31">
        <f t="shared" si="40"/>
        <v>68</v>
      </c>
      <c r="Z73" s="77" t="s">
        <v>4</v>
      </c>
      <c r="AA73" s="153" t="s">
        <v>130</v>
      </c>
      <c r="AB73" s="120" t="s">
        <v>182</v>
      </c>
      <c r="AC73" s="120" t="s">
        <v>141</v>
      </c>
      <c r="AD73" s="31">
        <f t="shared" si="53"/>
        <v>78</v>
      </c>
      <c r="AE73" s="77" t="s">
        <v>4</v>
      </c>
      <c r="AF73" s="153" t="s">
        <v>130</v>
      </c>
      <c r="AG73" s="120" t="s">
        <v>182</v>
      </c>
      <c r="AH73" s="120" t="s">
        <v>141</v>
      </c>
      <c r="AI73" s="31">
        <f t="shared" si="45"/>
        <v>68</v>
      </c>
      <c r="AJ73" s="77" t="s">
        <v>4</v>
      </c>
      <c r="AK73" s="153" t="s">
        <v>130</v>
      </c>
      <c r="AL73" s="120" t="s">
        <v>182</v>
      </c>
      <c r="AM73" s="120" t="s">
        <v>141</v>
      </c>
      <c r="AN73" s="31">
        <f t="shared" si="49"/>
        <v>78</v>
      </c>
      <c r="AO73" s="77" t="s">
        <v>4</v>
      </c>
      <c r="AP73" s="153" t="s">
        <v>130</v>
      </c>
      <c r="AQ73" s="120" t="s">
        <v>182</v>
      </c>
      <c r="AR73" s="120" t="s">
        <v>141</v>
      </c>
      <c r="AS73" s="31">
        <v>61</v>
      </c>
      <c r="AT73" s="77" t="s">
        <v>4</v>
      </c>
      <c r="AU73" s="153" t="s">
        <v>130</v>
      </c>
      <c r="AV73" s="120" t="s">
        <v>182</v>
      </c>
      <c r="AW73" s="120" t="s">
        <v>141</v>
      </c>
      <c r="AX73" s="31">
        <f t="shared" si="54"/>
        <v>71</v>
      </c>
      <c r="AY73" s="77" t="s">
        <v>4</v>
      </c>
      <c r="AZ73" s="153" t="s">
        <v>130</v>
      </c>
      <c r="BA73" s="120" t="s">
        <v>182</v>
      </c>
      <c r="BB73" s="120" t="s">
        <v>141</v>
      </c>
      <c r="BC73" s="31">
        <f t="shared" si="46"/>
        <v>61</v>
      </c>
      <c r="BD73" s="77" t="s">
        <v>4</v>
      </c>
      <c r="BE73" s="153" t="s">
        <v>130</v>
      </c>
      <c r="BF73" s="120" t="s">
        <v>182</v>
      </c>
      <c r="BG73" s="120" t="s">
        <v>141</v>
      </c>
      <c r="BH73" s="31">
        <f t="shared" si="50"/>
        <v>71</v>
      </c>
      <c r="BI73" s="77" t="s">
        <v>4</v>
      </c>
      <c r="BJ73" s="153" t="s">
        <v>130</v>
      </c>
      <c r="BK73" s="120" t="s">
        <v>182</v>
      </c>
      <c r="BL73" s="120" t="s">
        <v>141</v>
      </c>
      <c r="BM73" s="31">
        <f t="shared" si="42"/>
        <v>68</v>
      </c>
      <c r="BN73" s="77" t="s">
        <v>4</v>
      </c>
      <c r="BO73" s="153" t="s">
        <v>130</v>
      </c>
      <c r="BP73" s="120" t="s">
        <v>182</v>
      </c>
      <c r="BQ73" s="120" t="s">
        <v>141</v>
      </c>
      <c r="BR73" s="31">
        <f t="shared" si="55"/>
        <v>78</v>
      </c>
      <c r="BS73" s="77" t="s">
        <v>4</v>
      </c>
      <c r="BT73" s="153" t="s">
        <v>130</v>
      </c>
      <c r="BU73" s="120" t="s">
        <v>182</v>
      </c>
      <c r="BV73" s="120" t="s">
        <v>141</v>
      </c>
      <c r="BW73" s="31">
        <f t="shared" si="47"/>
        <v>68</v>
      </c>
      <c r="BX73" s="77" t="s">
        <v>4</v>
      </c>
      <c r="BY73" s="153" t="s">
        <v>130</v>
      </c>
      <c r="BZ73" s="120" t="s">
        <v>182</v>
      </c>
      <c r="CA73" s="120" t="s">
        <v>141</v>
      </c>
      <c r="CB73" s="31">
        <f t="shared" si="51"/>
        <v>78</v>
      </c>
      <c r="CC73" s="77" t="s">
        <v>4</v>
      </c>
      <c r="CD73" s="153" t="s">
        <v>130</v>
      </c>
      <c r="CE73" s="120" t="s">
        <v>182</v>
      </c>
      <c r="CF73" s="120" t="s">
        <v>141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61</v>
      </c>
      <c r="F74" s="87" t="s">
        <v>4</v>
      </c>
      <c r="G74" s="112" t="s">
        <v>132</v>
      </c>
      <c r="H74" s="120" t="s">
        <v>4</v>
      </c>
      <c r="I74" s="120" t="s">
        <v>4</v>
      </c>
      <c r="J74" s="86">
        <f t="shared" si="52"/>
        <v>71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f t="shared" si="44"/>
        <v>61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48"/>
        <v>71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 t="shared" si="40"/>
        <v>68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86">
        <f t="shared" si="53"/>
        <v>78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f t="shared" si="45"/>
        <v>68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49"/>
        <v>78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61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86">
        <f t="shared" si="54"/>
        <v>71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f t="shared" si="46"/>
        <v>61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50"/>
        <v>71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 t="shared" si="42"/>
        <v>68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86">
        <f t="shared" si="55"/>
        <v>78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f t="shared" si="47"/>
        <v>68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51"/>
        <v>78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61</v>
      </c>
      <c r="F75" s="160">
        <v>35</v>
      </c>
      <c r="G75" s="161" t="s">
        <v>130</v>
      </c>
      <c r="H75" s="123" t="s">
        <v>205</v>
      </c>
      <c r="I75" s="123" t="s">
        <v>4</v>
      </c>
      <c r="J75" s="159">
        <f t="shared" si="52"/>
        <v>71</v>
      </c>
      <c r="K75" s="160">
        <v>35</v>
      </c>
      <c r="L75" s="161" t="s">
        <v>130</v>
      </c>
      <c r="M75" s="123" t="s">
        <v>205</v>
      </c>
      <c r="N75" s="123" t="s">
        <v>4</v>
      </c>
      <c r="O75" s="159">
        <f t="shared" si="44"/>
        <v>61</v>
      </c>
      <c r="P75" s="160">
        <v>35</v>
      </c>
      <c r="Q75" s="161" t="s">
        <v>130</v>
      </c>
      <c r="R75" s="123" t="s">
        <v>205</v>
      </c>
      <c r="S75" s="123" t="s">
        <v>4</v>
      </c>
      <c r="T75" s="159">
        <f t="shared" si="48"/>
        <v>71</v>
      </c>
      <c r="U75" s="160">
        <v>35</v>
      </c>
      <c r="V75" s="161" t="s">
        <v>130</v>
      </c>
      <c r="W75" s="123" t="s">
        <v>205</v>
      </c>
      <c r="X75" s="123" t="s">
        <v>4</v>
      </c>
      <c r="Y75" s="159">
        <f t="shared" si="40"/>
        <v>68</v>
      </c>
      <c r="Z75" s="160">
        <v>35</v>
      </c>
      <c r="AA75" s="161" t="s">
        <v>130</v>
      </c>
      <c r="AB75" s="123" t="s">
        <v>205</v>
      </c>
      <c r="AC75" s="123" t="s">
        <v>4</v>
      </c>
      <c r="AD75" s="159">
        <f t="shared" si="53"/>
        <v>78</v>
      </c>
      <c r="AE75" s="160">
        <v>35</v>
      </c>
      <c r="AF75" s="161" t="s">
        <v>130</v>
      </c>
      <c r="AG75" s="123" t="s">
        <v>205</v>
      </c>
      <c r="AH75" s="123" t="s">
        <v>4</v>
      </c>
      <c r="AI75" s="159">
        <f t="shared" si="45"/>
        <v>68</v>
      </c>
      <c r="AJ75" s="160">
        <v>35</v>
      </c>
      <c r="AK75" s="161" t="s">
        <v>130</v>
      </c>
      <c r="AL75" s="123" t="s">
        <v>205</v>
      </c>
      <c r="AM75" s="123" t="s">
        <v>4</v>
      </c>
      <c r="AN75" s="159">
        <f t="shared" si="49"/>
        <v>78</v>
      </c>
      <c r="AO75" s="160">
        <v>35</v>
      </c>
      <c r="AP75" s="161" t="s">
        <v>130</v>
      </c>
      <c r="AQ75" s="123" t="s">
        <v>205</v>
      </c>
      <c r="AR75" s="123" t="s">
        <v>4</v>
      </c>
      <c r="AS75" s="159">
        <v>61</v>
      </c>
      <c r="AT75" s="160">
        <v>35</v>
      </c>
      <c r="AU75" s="161" t="s">
        <v>130</v>
      </c>
      <c r="AV75" s="123" t="s">
        <v>205</v>
      </c>
      <c r="AW75" s="123" t="s">
        <v>4</v>
      </c>
      <c r="AX75" s="159">
        <f t="shared" si="54"/>
        <v>71</v>
      </c>
      <c r="AY75" s="160">
        <v>35</v>
      </c>
      <c r="AZ75" s="161" t="s">
        <v>130</v>
      </c>
      <c r="BA75" s="123" t="s">
        <v>205</v>
      </c>
      <c r="BB75" s="123" t="s">
        <v>4</v>
      </c>
      <c r="BC75" s="159">
        <f t="shared" si="46"/>
        <v>61</v>
      </c>
      <c r="BD75" s="160">
        <v>35</v>
      </c>
      <c r="BE75" s="161" t="s">
        <v>130</v>
      </c>
      <c r="BF75" s="123" t="s">
        <v>205</v>
      </c>
      <c r="BG75" s="123" t="s">
        <v>4</v>
      </c>
      <c r="BH75" s="159">
        <f t="shared" si="50"/>
        <v>71</v>
      </c>
      <c r="BI75" s="160">
        <v>35</v>
      </c>
      <c r="BJ75" s="161" t="s">
        <v>130</v>
      </c>
      <c r="BK75" s="123" t="s">
        <v>205</v>
      </c>
      <c r="BL75" s="123" t="s">
        <v>4</v>
      </c>
      <c r="BM75" s="159">
        <f t="shared" si="42"/>
        <v>68</v>
      </c>
      <c r="BN75" s="160">
        <v>35</v>
      </c>
      <c r="BO75" s="161" t="s">
        <v>130</v>
      </c>
      <c r="BP75" s="123" t="s">
        <v>205</v>
      </c>
      <c r="BQ75" s="123" t="s">
        <v>4</v>
      </c>
      <c r="BR75" s="159">
        <f t="shared" si="55"/>
        <v>78</v>
      </c>
      <c r="BS75" s="160">
        <v>35</v>
      </c>
      <c r="BT75" s="161" t="s">
        <v>130</v>
      </c>
      <c r="BU75" s="123" t="s">
        <v>205</v>
      </c>
      <c r="BV75" s="123" t="s">
        <v>4</v>
      </c>
      <c r="BW75" s="159">
        <f t="shared" si="47"/>
        <v>68</v>
      </c>
      <c r="BX75" s="160">
        <v>35</v>
      </c>
      <c r="BY75" s="161" t="s">
        <v>130</v>
      </c>
      <c r="BZ75" s="123" t="s">
        <v>205</v>
      </c>
      <c r="CA75" s="123" t="s">
        <v>4</v>
      </c>
      <c r="CB75" s="159">
        <f t="shared" si="51"/>
        <v>78</v>
      </c>
      <c r="CC75" s="160">
        <v>35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60</v>
      </c>
      <c r="F76" s="151" t="s">
        <v>4</v>
      </c>
      <c r="G76" s="152" t="s">
        <v>131</v>
      </c>
      <c r="H76" s="119" t="s">
        <v>4</v>
      </c>
      <c r="I76" s="119" t="s">
        <v>4</v>
      </c>
      <c r="J76" s="150">
        <f t="shared" si="52"/>
        <v>70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f t="shared" si="44"/>
        <v>60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48"/>
        <v>70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67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ref="AD76:AD101" si="56">Y76+10</f>
        <v>77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ref="AI76:AI102" si="57">Y76</f>
        <v>67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ref="AN76:AN103" si="58">AD76+AI76-Y76</f>
        <v>77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60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150">
        <f t="shared" si="54"/>
        <v>70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f t="shared" si="46"/>
        <v>60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50"/>
        <v>70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67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55"/>
        <v>77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47"/>
        <v>67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si="51"/>
        <v>77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60</v>
      </c>
      <c r="F77" s="74" t="s">
        <v>4</v>
      </c>
      <c r="G77" s="63" t="s">
        <v>130</v>
      </c>
      <c r="H77" s="125" t="s">
        <v>4</v>
      </c>
      <c r="I77" s="125" t="s">
        <v>4</v>
      </c>
      <c r="J77" s="86">
        <f t="shared" si="52"/>
        <v>70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f t="shared" si="44"/>
        <v>60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f t="shared" si="48"/>
        <v>70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f t="shared" ref="Y77" si="59">E77+6</f>
        <v>66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86">
        <f t="shared" si="56"/>
        <v>76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f t="shared" si="57"/>
        <v>66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f t="shared" si="58"/>
        <v>76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60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86">
        <f t="shared" si="54"/>
        <v>70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86">
        <f t="shared" si="46"/>
        <v>60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f t="shared" si="50"/>
        <v>70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f t="shared" ref="BM77" si="60">AS77+6</f>
        <v>66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86">
        <f t="shared" si="55"/>
        <v>76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f t="shared" si="47"/>
        <v>66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f t="shared" si="51"/>
        <v>76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60</v>
      </c>
      <c r="F78" s="87" t="s">
        <v>4</v>
      </c>
      <c r="G78" s="112" t="s">
        <v>132</v>
      </c>
      <c r="H78" s="120" t="s">
        <v>4</v>
      </c>
      <c r="I78" s="120" t="s">
        <v>4</v>
      </c>
      <c r="J78" s="86">
        <f t="shared" si="52"/>
        <v>70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f t="shared" si="44"/>
        <v>60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48"/>
        <v>70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66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56"/>
        <v>76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57"/>
        <v>66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58"/>
        <v>76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60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86">
        <f t="shared" si="54"/>
        <v>70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f t="shared" si="46"/>
        <v>60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50"/>
        <v>70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66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55"/>
        <v>76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47"/>
        <v>66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51"/>
        <v>76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60</v>
      </c>
      <c r="F79" s="76" t="s">
        <v>4</v>
      </c>
      <c r="G79" s="110" t="s">
        <v>130</v>
      </c>
      <c r="H79" s="123" t="s">
        <v>4</v>
      </c>
      <c r="I79" s="123" t="s">
        <v>4</v>
      </c>
      <c r="J79" s="28">
        <f t="shared" si="52"/>
        <v>70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f t="shared" si="44"/>
        <v>60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48"/>
        <v>70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61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56"/>
        <v>71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57"/>
        <v>61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58"/>
        <v>71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60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8">
        <f t="shared" si="54"/>
        <v>70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f t="shared" si="46"/>
        <v>60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50"/>
        <v>70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61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55"/>
        <v>71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47"/>
        <v>61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51"/>
        <v>71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60</v>
      </c>
      <c r="F80" s="73" t="s">
        <v>4</v>
      </c>
      <c r="G80" s="109" t="s">
        <v>130</v>
      </c>
      <c r="H80" s="124" t="s">
        <v>4</v>
      </c>
      <c r="I80" s="124" t="s">
        <v>4</v>
      </c>
      <c r="J80" s="20">
        <f t="shared" si="52"/>
        <v>70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f t="shared" si="44"/>
        <v>60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48"/>
        <v>70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61">E80</f>
        <v>60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0">
        <f t="shared" si="56"/>
        <v>70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f t="shared" si="57"/>
        <v>60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si="58"/>
        <v>70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60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20">
        <f t="shared" si="54"/>
        <v>70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f t="shared" si="46"/>
        <v>60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f t="shared" si="50"/>
        <v>70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62">AS80</f>
        <v>60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0">
        <f t="shared" si="55"/>
        <v>70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f t="shared" si="47"/>
        <v>60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f t="shared" si="51"/>
        <v>70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60</v>
      </c>
      <c r="F81" s="74" t="s">
        <v>4</v>
      </c>
      <c r="G81" s="63" t="s">
        <v>130</v>
      </c>
      <c r="H81" s="125" t="s">
        <v>4</v>
      </c>
      <c r="I81" s="125" t="s">
        <v>4</v>
      </c>
      <c r="J81" s="22">
        <f t="shared" si="52"/>
        <v>70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f t="shared" si="44"/>
        <v>60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48"/>
        <v>70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61"/>
        <v>60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2">
        <f t="shared" si="56"/>
        <v>70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f t="shared" si="57"/>
        <v>60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58"/>
        <v>70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60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2">
        <f t="shared" si="54"/>
        <v>70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f t="shared" si="46"/>
        <v>60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f t="shared" si="50"/>
        <v>70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62"/>
        <v>60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2">
        <f t="shared" si="55"/>
        <v>70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f t="shared" si="47"/>
        <v>60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f t="shared" si="51"/>
        <v>70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60</v>
      </c>
      <c r="F82" s="74" t="s">
        <v>4</v>
      </c>
      <c r="G82" s="63" t="s">
        <v>130</v>
      </c>
      <c r="H82" s="126" t="s">
        <v>4</v>
      </c>
      <c r="I82" s="126" t="s">
        <v>4</v>
      </c>
      <c r="J82" s="22">
        <f t="shared" si="52"/>
        <v>70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f t="shared" si="44"/>
        <v>60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48"/>
        <v>70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61"/>
        <v>60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2">
        <f t="shared" si="56"/>
        <v>70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f t="shared" si="57"/>
        <v>60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58"/>
        <v>70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60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22">
        <f t="shared" si="54"/>
        <v>70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f t="shared" si="46"/>
        <v>60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f t="shared" si="50"/>
        <v>70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62"/>
        <v>60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2">
        <f t="shared" si="55"/>
        <v>70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f t="shared" si="47"/>
        <v>60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f t="shared" si="51"/>
        <v>70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60</v>
      </c>
      <c r="F83" s="76" t="s">
        <v>4</v>
      </c>
      <c r="G83" s="110" t="s">
        <v>130</v>
      </c>
      <c r="H83" s="133" t="s">
        <v>4</v>
      </c>
      <c r="I83" s="133" t="s">
        <v>4</v>
      </c>
      <c r="J83" s="28">
        <f t="shared" si="52"/>
        <v>70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f t="shared" si="44"/>
        <v>60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48"/>
        <v>70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61"/>
        <v>60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8">
        <f t="shared" si="56"/>
        <v>70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f t="shared" si="57"/>
        <v>60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58"/>
        <v>70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60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28">
        <f t="shared" si="54"/>
        <v>70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28">
        <f t="shared" si="46"/>
        <v>60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8">
        <f t="shared" si="50"/>
        <v>70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62"/>
        <v>60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8">
        <f t="shared" si="55"/>
        <v>70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28">
        <f t="shared" si="47"/>
        <v>60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8">
        <f t="shared" si="51"/>
        <v>70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60</v>
      </c>
      <c r="F84" s="157" t="s">
        <v>4</v>
      </c>
      <c r="G84" s="155" t="s">
        <v>130</v>
      </c>
      <c r="H84" s="154" t="s">
        <v>4</v>
      </c>
      <c r="I84" s="154" t="s">
        <v>4</v>
      </c>
      <c r="J84" s="156">
        <f t="shared" si="52"/>
        <v>70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f t="shared" si="44"/>
        <v>60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48"/>
        <v>70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61"/>
        <v>60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156">
        <f t="shared" si="56"/>
        <v>70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f t="shared" si="57"/>
        <v>60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58"/>
        <v>70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63</v>
      </c>
      <c r="AT84" s="198">
        <v>60</v>
      </c>
      <c r="AU84" s="199" t="s">
        <v>130</v>
      </c>
      <c r="AV84" s="154" t="s">
        <v>4</v>
      </c>
      <c r="AW84" s="154" t="s">
        <v>4</v>
      </c>
      <c r="AX84" s="39">
        <f t="shared" ref="AX84:AX101" si="63">AS84+10</f>
        <v>73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ref="BC84:BC102" si="64">AS84</f>
        <v>63</v>
      </c>
      <c r="BD84" s="198">
        <v>60</v>
      </c>
      <c r="BE84" s="199" t="s">
        <v>130</v>
      </c>
      <c r="BF84" s="154" t="s">
        <v>4</v>
      </c>
      <c r="BG84" s="154" t="s">
        <v>4</v>
      </c>
      <c r="BH84" s="39">
        <f t="shared" ref="BH84:BH103" si="65">AX84+BC84-AS84</f>
        <v>73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66">AS84</f>
        <v>63</v>
      </c>
      <c r="BN84" s="198">
        <v>60</v>
      </c>
      <c r="BO84" s="199" t="s">
        <v>130</v>
      </c>
      <c r="BP84" s="154" t="s">
        <v>4</v>
      </c>
      <c r="BQ84" s="154" t="s">
        <v>4</v>
      </c>
      <c r="BR84" s="39">
        <f t="shared" ref="BR84:BR101" si="67">BM84+10</f>
        <v>73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ref="BW84:BW102" si="68">BM84</f>
        <v>63</v>
      </c>
      <c r="BX84" s="198">
        <v>60</v>
      </c>
      <c r="BY84" s="199" t="s">
        <v>130</v>
      </c>
      <c r="BZ84" s="154" t="s">
        <v>4</v>
      </c>
      <c r="CA84" s="154" t="s">
        <v>4</v>
      </c>
      <c r="CB84" s="39">
        <f t="shared" ref="CB84:CB103" si="69">BR84+BW84-BM84</f>
        <v>73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60</v>
      </c>
      <c r="F85" s="74" t="s">
        <v>4</v>
      </c>
      <c r="G85" s="63" t="s">
        <v>131</v>
      </c>
      <c r="H85" s="120" t="s">
        <v>4</v>
      </c>
      <c r="I85" s="120" t="s">
        <v>4</v>
      </c>
      <c r="J85" s="22">
        <f t="shared" si="52"/>
        <v>70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f t="shared" si="44"/>
        <v>60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48"/>
        <v>70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61"/>
        <v>60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2">
        <f t="shared" si="56"/>
        <v>70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f t="shared" si="57"/>
        <v>60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58"/>
        <v>70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62</v>
      </c>
      <c r="AT85" s="200">
        <v>0.4</v>
      </c>
      <c r="AU85" s="201" t="s">
        <v>131</v>
      </c>
      <c r="AV85" s="120" t="s">
        <v>4</v>
      </c>
      <c r="AW85" s="120" t="s">
        <v>4</v>
      </c>
      <c r="AX85" s="39">
        <f t="shared" si="63"/>
        <v>72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64"/>
        <v>62</v>
      </c>
      <c r="BD85" s="200">
        <v>0.4</v>
      </c>
      <c r="BE85" s="201" t="s">
        <v>131</v>
      </c>
      <c r="BF85" s="120" t="s">
        <v>4</v>
      </c>
      <c r="BG85" s="120" t="s">
        <v>4</v>
      </c>
      <c r="BH85" s="39">
        <f t="shared" si="65"/>
        <v>72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66"/>
        <v>62</v>
      </c>
      <c r="BN85" s="200">
        <v>0.4</v>
      </c>
      <c r="BO85" s="201" t="s">
        <v>131</v>
      </c>
      <c r="BP85" s="120" t="s">
        <v>4</v>
      </c>
      <c r="BQ85" s="120" t="s">
        <v>4</v>
      </c>
      <c r="BR85" s="39">
        <f t="shared" si="67"/>
        <v>72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68"/>
        <v>62</v>
      </c>
      <c r="BX85" s="200">
        <v>0.4</v>
      </c>
      <c r="BY85" s="201" t="s">
        <v>131</v>
      </c>
      <c r="BZ85" s="120" t="s">
        <v>4</v>
      </c>
      <c r="CA85" s="120" t="s">
        <v>4</v>
      </c>
      <c r="CB85" s="39">
        <f t="shared" si="69"/>
        <v>72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60</v>
      </c>
      <c r="F86" s="74" t="s">
        <v>4</v>
      </c>
      <c r="G86" s="63" t="s">
        <v>132</v>
      </c>
      <c r="H86" s="120" t="s">
        <v>4</v>
      </c>
      <c r="I86" s="120" t="s">
        <v>4</v>
      </c>
      <c r="J86" s="22">
        <f t="shared" si="52"/>
        <v>70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f t="shared" si="44"/>
        <v>60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48"/>
        <v>70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61"/>
        <v>60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2">
        <f t="shared" si="56"/>
        <v>70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f t="shared" si="57"/>
        <v>60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58"/>
        <v>70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62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39">
        <f t="shared" si="63"/>
        <v>72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64"/>
        <v>62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39">
        <f t="shared" si="65"/>
        <v>72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66"/>
        <v>62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39">
        <f t="shared" si="67"/>
        <v>72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68"/>
        <v>62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39">
        <f t="shared" si="69"/>
        <v>72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60</v>
      </c>
      <c r="F87" s="74" t="s">
        <v>4</v>
      </c>
      <c r="G87" s="63" t="s">
        <v>132</v>
      </c>
      <c r="H87" s="120" t="s">
        <v>4</v>
      </c>
      <c r="I87" s="120" t="s">
        <v>4</v>
      </c>
      <c r="J87" s="22">
        <f t="shared" si="52"/>
        <v>70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f t="shared" si="44"/>
        <v>60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48"/>
        <v>70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61"/>
        <v>60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2">
        <f t="shared" si="56"/>
        <v>70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f t="shared" si="57"/>
        <v>60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58"/>
        <v>70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62</v>
      </c>
      <c r="AT87" s="200">
        <v>20</v>
      </c>
      <c r="AU87" s="201" t="s">
        <v>132</v>
      </c>
      <c r="AV87" s="120" t="s">
        <v>4</v>
      </c>
      <c r="AW87" s="120" t="s">
        <v>4</v>
      </c>
      <c r="AX87" s="39">
        <f t="shared" si="63"/>
        <v>72</v>
      </c>
      <c r="AY87" s="200">
        <v>20</v>
      </c>
      <c r="AZ87" s="201" t="s">
        <v>132</v>
      </c>
      <c r="BA87" s="120" t="s">
        <v>4</v>
      </c>
      <c r="BB87" s="120" t="s">
        <v>4</v>
      </c>
      <c r="BC87" s="39">
        <f t="shared" si="64"/>
        <v>62</v>
      </c>
      <c r="BD87" s="200">
        <v>20</v>
      </c>
      <c r="BE87" s="201" t="s">
        <v>132</v>
      </c>
      <c r="BF87" s="120" t="s">
        <v>4</v>
      </c>
      <c r="BG87" s="120" t="s">
        <v>4</v>
      </c>
      <c r="BH87" s="39">
        <f t="shared" si="65"/>
        <v>72</v>
      </c>
      <c r="BI87" s="200">
        <v>20</v>
      </c>
      <c r="BJ87" s="201" t="s">
        <v>132</v>
      </c>
      <c r="BK87" s="120" t="s">
        <v>4</v>
      </c>
      <c r="BL87" s="120" t="s">
        <v>4</v>
      </c>
      <c r="BM87" s="22">
        <f t="shared" si="66"/>
        <v>62</v>
      </c>
      <c r="BN87" s="200">
        <v>20</v>
      </c>
      <c r="BO87" s="201" t="s">
        <v>132</v>
      </c>
      <c r="BP87" s="120" t="s">
        <v>4</v>
      </c>
      <c r="BQ87" s="120" t="s">
        <v>4</v>
      </c>
      <c r="BR87" s="39">
        <f t="shared" si="67"/>
        <v>72</v>
      </c>
      <c r="BS87" s="200">
        <v>20</v>
      </c>
      <c r="BT87" s="201" t="s">
        <v>132</v>
      </c>
      <c r="BU87" s="120" t="s">
        <v>4</v>
      </c>
      <c r="BV87" s="120" t="s">
        <v>4</v>
      </c>
      <c r="BW87" s="39">
        <f t="shared" si="68"/>
        <v>62</v>
      </c>
      <c r="BX87" s="200">
        <v>20</v>
      </c>
      <c r="BY87" s="201" t="s">
        <v>132</v>
      </c>
      <c r="BZ87" s="120" t="s">
        <v>4</v>
      </c>
      <c r="CA87" s="120" t="s">
        <v>4</v>
      </c>
      <c r="CB87" s="39">
        <f t="shared" si="69"/>
        <v>72</v>
      </c>
      <c r="CC87" s="200">
        <v>20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60</v>
      </c>
      <c r="F88" s="74" t="s">
        <v>4</v>
      </c>
      <c r="G88" s="63" t="s">
        <v>131</v>
      </c>
      <c r="H88" s="120" t="s">
        <v>4</v>
      </c>
      <c r="I88" s="120" t="s">
        <v>4</v>
      </c>
      <c r="J88" s="22">
        <f t="shared" si="52"/>
        <v>70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f t="shared" si="44"/>
        <v>60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48"/>
        <v>70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61"/>
        <v>60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2">
        <f t="shared" si="56"/>
        <v>70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f t="shared" si="57"/>
        <v>60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58"/>
        <v>70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42</v>
      </c>
      <c r="AT88" s="200">
        <v>0.2</v>
      </c>
      <c r="AU88" s="201" t="s">
        <v>131</v>
      </c>
      <c r="AV88" s="120" t="s">
        <v>4</v>
      </c>
      <c r="AW88" s="120" t="s">
        <v>4</v>
      </c>
      <c r="AX88" s="39">
        <f t="shared" si="63"/>
        <v>52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64"/>
        <v>42</v>
      </c>
      <c r="BD88" s="200">
        <v>0.2</v>
      </c>
      <c r="BE88" s="201" t="s">
        <v>131</v>
      </c>
      <c r="BF88" s="120" t="s">
        <v>4</v>
      </c>
      <c r="BG88" s="120" t="s">
        <v>4</v>
      </c>
      <c r="BH88" s="39">
        <f t="shared" si="65"/>
        <v>52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66"/>
        <v>42</v>
      </c>
      <c r="BN88" s="200">
        <v>0.2</v>
      </c>
      <c r="BO88" s="201" t="s">
        <v>131</v>
      </c>
      <c r="BP88" s="120" t="s">
        <v>4</v>
      </c>
      <c r="BQ88" s="120" t="s">
        <v>4</v>
      </c>
      <c r="BR88" s="39">
        <f t="shared" si="67"/>
        <v>52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68"/>
        <v>42</v>
      </c>
      <c r="BX88" s="200">
        <v>0.2</v>
      </c>
      <c r="BY88" s="201" t="s">
        <v>131</v>
      </c>
      <c r="BZ88" s="120" t="s">
        <v>4</v>
      </c>
      <c r="CA88" s="120" t="s">
        <v>4</v>
      </c>
      <c r="CB88" s="39">
        <f t="shared" si="69"/>
        <v>52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60</v>
      </c>
      <c r="F89" s="74" t="s">
        <v>4</v>
      </c>
      <c r="G89" s="63" t="s">
        <v>132</v>
      </c>
      <c r="H89" s="120" t="s">
        <v>4</v>
      </c>
      <c r="I89" s="120" t="s">
        <v>4</v>
      </c>
      <c r="J89" s="22">
        <f t="shared" si="52"/>
        <v>70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f t="shared" si="44"/>
        <v>60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48"/>
        <v>70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61"/>
        <v>60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2">
        <f t="shared" si="56"/>
        <v>70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f t="shared" si="57"/>
        <v>60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58"/>
        <v>70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42</v>
      </c>
      <c r="AT89" s="200">
        <v>20</v>
      </c>
      <c r="AU89" s="201" t="s">
        <v>132</v>
      </c>
      <c r="AV89" s="120" t="s">
        <v>4</v>
      </c>
      <c r="AW89" s="120" t="s">
        <v>4</v>
      </c>
      <c r="AX89" s="39">
        <f t="shared" si="63"/>
        <v>52</v>
      </c>
      <c r="AY89" s="200">
        <v>20</v>
      </c>
      <c r="AZ89" s="201" t="s">
        <v>132</v>
      </c>
      <c r="BA89" s="120" t="s">
        <v>4</v>
      </c>
      <c r="BB89" s="120" t="s">
        <v>4</v>
      </c>
      <c r="BC89" s="39">
        <f t="shared" si="64"/>
        <v>42</v>
      </c>
      <c r="BD89" s="200">
        <v>20</v>
      </c>
      <c r="BE89" s="201" t="s">
        <v>132</v>
      </c>
      <c r="BF89" s="120" t="s">
        <v>4</v>
      </c>
      <c r="BG89" s="120" t="s">
        <v>4</v>
      </c>
      <c r="BH89" s="39">
        <f t="shared" si="65"/>
        <v>52</v>
      </c>
      <c r="BI89" s="200">
        <v>20</v>
      </c>
      <c r="BJ89" s="201" t="s">
        <v>132</v>
      </c>
      <c r="BK89" s="120" t="s">
        <v>4</v>
      </c>
      <c r="BL89" s="120" t="s">
        <v>4</v>
      </c>
      <c r="BM89" s="22">
        <f t="shared" si="66"/>
        <v>42</v>
      </c>
      <c r="BN89" s="200">
        <v>20</v>
      </c>
      <c r="BO89" s="201" t="s">
        <v>132</v>
      </c>
      <c r="BP89" s="120" t="s">
        <v>4</v>
      </c>
      <c r="BQ89" s="120" t="s">
        <v>4</v>
      </c>
      <c r="BR89" s="39">
        <f t="shared" si="67"/>
        <v>52</v>
      </c>
      <c r="BS89" s="200">
        <v>20</v>
      </c>
      <c r="BT89" s="201" t="s">
        <v>132</v>
      </c>
      <c r="BU89" s="120" t="s">
        <v>4</v>
      </c>
      <c r="BV89" s="120" t="s">
        <v>4</v>
      </c>
      <c r="BW89" s="39">
        <f t="shared" si="68"/>
        <v>42</v>
      </c>
      <c r="BX89" s="200">
        <v>20</v>
      </c>
      <c r="BY89" s="201" t="s">
        <v>132</v>
      </c>
      <c r="BZ89" s="120" t="s">
        <v>4</v>
      </c>
      <c r="CA89" s="120" t="s">
        <v>4</v>
      </c>
      <c r="CB89" s="39">
        <f t="shared" si="69"/>
        <v>52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60</v>
      </c>
      <c r="F90" s="74" t="s">
        <v>4</v>
      </c>
      <c r="G90" s="63" t="s">
        <v>131</v>
      </c>
      <c r="H90" s="120" t="s">
        <v>4</v>
      </c>
      <c r="I90" s="120" t="s">
        <v>4</v>
      </c>
      <c r="J90" s="22">
        <f t="shared" si="52"/>
        <v>70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f t="shared" si="44"/>
        <v>60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48"/>
        <v>70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61"/>
        <v>60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2">
        <f t="shared" si="56"/>
        <v>70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f t="shared" si="57"/>
        <v>60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58"/>
        <v>70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22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39">
        <f t="shared" si="63"/>
        <v>32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64"/>
        <v>22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39">
        <f t="shared" si="65"/>
        <v>32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66"/>
        <v>22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39">
        <f t="shared" si="67"/>
        <v>32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68"/>
        <v>22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39">
        <f t="shared" si="69"/>
        <v>32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60</v>
      </c>
      <c r="F91" s="74" t="s">
        <v>4</v>
      </c>
      <c r="G91" s="63" t="s">
        <v>130</v>
      </c>
      <c r="H91" s="120" t="s">
        <v>4</v>
      </c>
      <c r="I91" s="120" t="s">
        <v>4</v>
      </c>
      <c r="J91" s="22">
        <f t="shared" si="52"/>
        <v>70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f t="shared" si="44"/>
        <v>60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48"/>
        <v>70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61"/>
        <v>60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2">
        <f t="shared" si="56"/>
        <v>70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f t="shared" si="57"/>
        <v>60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58"/>
        <v>70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21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39">
        <f t="shared" si="63"/>
        <v>31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64"/>
        <v>21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39">
        <f t="shared" si="65"/>
        <v>31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66"/>
        <v>21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39">
        <f t="shared" si="67"/>
        <v>31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68"/>
        <v>21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39">
        <f t="shared" si="69"/>
        <v>31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60</v>
      </c>
      <c r="F92" s="70" t="s">
        <v>4</v>
      </c>
      <c r="G92" s="61" t="s">
        <v>130</v>
      </c>
      <c r="H92" s="120" t="s">
        <v>4</v>
      </c>
      <c r="I92" s="120" t="s">
        <v>4</v>
      </c>
      <c r="J92" s="12">
        <f t="shared" si="52"/>
        <v>70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f t="shared" si="44"/>
        <v>60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48"/>
        <v>70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61"/>
        <v>60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12">
        <f t="shared" si="56"/>
        <v>70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f t="shared" si="57"/>
        <v>60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58"/>
        <v>70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21</v>
      </c>
      <c r="AT92" s="202">
        <v>30</v>
      </c>
      <c r="AU92" s="203" t="s">
        <v>130</v>
      </c>
      <c r="AV92" s="120" t="s">
        <v>4</v>
      </c>
      <c r="AW92" s="120" t="s">
        <v>4</v>
      </c>
      <c r="AX92" s="39">
        <f t="shared" si="63"/>
        <v>31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64"/>
        <v>21</v>
      </c>
      <c r="BD92" s="202">
        <v>30</v>
      </c>
      <c r="BE92" s="203" t="s">
        <v>130</v>
      </c>
      <c r="BF92" s="120" t="s">
        <v>4</v>
      </c>
      <c r="BG92" s="120" t="s">
        <v>4</v>
      </c>
      <c r="BH92" s="39">
        <f t="shared" si="65"/>
        <v>31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66"/>
        <v>21</v>
      </c>
      <c r="BN92" s="202">
        <v>30</v>
      </c>
      <c r="BO92" s="203" t="s">
        <v>130</v>
      </c>
      <c r="BP92" s="120" t="s">
        <v>4</v>
      </c>
      <c r="BQ92" s="120" t="s">
        <v>4</v>
      </c>
      <c r="BR92" s="39">
        <f t="shared" si="67"/>
        <v>31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68"/>
        <v>21</v>
      </c>
      <c r="BX92" s="202">
        <v>30</v>
      </c>
      <c r="BY92" s="203" t="s">
        <v>130</v>
      </c>
      <c r="BZ92" s="120" t="s">
        <v>4</v>
      </c>
      <c r="CA92" s="120" t="s">
        <v>4</v>
      </c>
      <c r="CB92" s="39">
        <f t="shared" si="69"/>
        <v>31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60</v>
      </c>
      <c r="F93" s="79">
        <v>20</v>
      </c>
      <c r="G93" s="113" t="s">
        <v>132</v>
      </c>
      <c r="H93" s="124" t="s">
        <v>4</v>
      </c>
      <c r="I93" s="124" t="s">
        <v>4</v>
      </c>
      <c r="J93" s="38">
        <f t="shared" si="52"/>
        <v>70</v>
      </c>
      <c r="K93" s="79">
        <v>20</v>
      </c>
      <c r="L93" s="113" t="s">
        <v>132</v>
      </c>
      <c r="M93" s="124" t="s">
        <v>4</v>
      </c>
      <c r="N93" s="124" t="s">
        <v>4</v>
      </c>
      <c r="O93" s="38">
        <f t="shared" si="44"/>
        <v>60</v>
      </c>
      <c r="P93" s="79">
        <v>20</v>
      </c>
      <c r="Q93" s="113" t="s">
        <v>132</v>
      </c>
      <c r="R93" s="124" t="s">
        <v>4</v>
      </c>
      <c r="S93" s="124" t="s">
        <v>4</v>
      </c>
      <c r="T93" s="38">
        <f t="shared" si="48"/>
        <v>70</v>
      </c>
      <c r="U93" s="79">
        <v>20</v>
      </c>
      <c r="V93" s="113" t="s">
        <v>132</v>
      </c>
      <c r="W93" s="124" t="s">
        <v>4</v>
      </c>
      <c r="X93" s="124" t="s">
        <v>4</v>
      </c>
      <c r="Y93" s="38">
        <f t="shared" si="61"/>
        <v>60</v>
      </c>
      <c r="Z93" s="79">
        <v>20</v>
      </c>
      <c r="AA93" s="113" t="s">
        <v>132</v>
      </c>
      <c r="AB93" s="124" t="s">
        <v>4</v>
      </c>
      <c r="AC93" s="124" t="s">
        <v>4</v>
      </c>
      <c r="AD93" s="38">
        <f t="shared" si="56"/>
        <v>70</v>
      </c>
      <c r="AE93" s="79">
        <v>20</v>
      </c>
      <c r="AF93" s="113" t="s">
        <v>132</v>
      </c>
      <c r="AG93" s="124" t="s">
        <v>4</v>
      </c>
      <c r="AH93" s="124" t="s">
        <v>4</v>
      </c>
      <c r="AI93" s="38">
        <f t="shared" si="57"/>
        <v>60</v>
      </c>
      <c r="AJ93" s="79">
        <v>20</v>
      </c>
      <c r="AK93" s="113" t="s">
        <v>132</v>
      </c>
      <c r="AL93" s="124" t="s">
        <v>4</v>
      </c>
      <c r="AM93" s="124" t="s">
        <v>4</v>
      </c>
      <c r="AN93" s="38">
        <f t="shared" si="58"/>
        <v>70</v>
      </c>
      <c r="AO93" s="79">
        <v>20</v>
      </c>
      <c r="AP93" s="113" t="s">
        <v>132</v>
      </c>
      <c r="AQ93" s="124" t="s">
        <v>4</v>
      </c>
      <c r="AR93" s="124" t="s">
        <v>4</v>
      </c>
      <c r="AS93" s="38">
        <v>20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9">
        <f t="shared" si="63"/>
        <v>30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64"/>
        <v>20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9">
        <f t="shared" si="65"/>
        <v>30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66"/>
        <v>20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9">
        <f t="shared" si="67"/>
        <v>30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68"/>
        <v>20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9">
        <f t="shared" si="69"/>
        <v>30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40</v>
      </c>
      <c r="F94" s="80">
        <v>20</v>
      </c>
      <c r="G94" s="114" t="s">
        <v>132</v>
      </c>
      <c r="H94" s="127" t="s">
        <v>4</v>
      </c>
      <c r="I94" s="127" t="s">
        <v>4</v>
      </c>
      <c r="J94" s="39">
        <f t="shared" si="52"/>
        <v>50</v>
      </c>
      <c r="K94" s="80">
        <v>20</v>
      </c>
      <c r="L94" s="114" t="s">
        <v>132</v>
      </c>
      <c r="M94" s="127" t="s">
        <v>4</v>
      </c>
      <c r="N94" s="127" t="s">
        <v>4</v>
      </c>
      <c r="O94" s="39">
        <f t="shared" si="44"/>
        <v>40</v>
      </c>
      <c r="P94" s="80">
        <v>20</v>
      </c>
      <c r="Q94" s="114" t="s">
        <v>132</v>
      </c>
      <c r="R94" s="127" t="s">
        <v>4</v>
      </c>
      <c r="S94" s="127" t="s">
        <v>4</v>
      </c>
      <c r="T94" s="39">
        <f t="shared" si="48"/>
        <v>50</v>
      </c>
      <c r="U94" s="80">
        <v>20</v>
      </c>
      <c r="V94" s="114" t="s">
        <v>132</v>
      </c>
      <c r="W94" s="127" t="s">
        <v>4</v>
      </c>
      <c r="X94" s="127" t="s">
        <v>4</v>
      </c>
      <c r="Y94" s="39">
        <f t="shared" si="61"/>
        <v>40</v>
      </c>
      <c r="Z94" s="80">
        <v>20</v>
      </c>
      <c r="AA94" s="114" t="s">
        <v>132</v>
      </c>
      <c r="AB94" s="127" t="s">
        <v>4</v>
      </c>
      <c r="AC94" s="127" t="s">
        <v>4</v>
      </c>
      <c r="AD94" s="39">
        <f t="shared" si="56"/>
        <v>50</v>
      </c>
      <c r="AE94" s="80">
        <v>20</v>
      </c>
      <c r="AF94" s="114" t="s">
        <v>132</v>
      </c>
      <c r="AG94" s="127" t="s">
        <v>4</v>
      </c>
      <c r="AH94" s="127" t="s">
        <v>4</v>
      </c>
      <c r="AI94" s="39">
        <f t="shared" si="57"/>
        <v>40</v>
      </c>
      <c r="AJ94" s="80">
        <v>20</v>
      </c>
      <c r="AK94" s="114" t="s">
        <v>132</v>
      </c>
      <c r="AL94" s="127" t="s">
        <v>4</v>
      </c>
      <c r="AM94" s="127" t="s">
        <v>4</v>
      </c>
      <c r="AN94" s="39">
        <f t="shared" si="58"/>
        <v>50</v>
      </c>
      <c r="AO94" s="80">
        <v>20</v>
      </c>
      <c r="AP94" s="114" t="s">
        <v>132</v>
      </c>
      <c r="AQ94" s="127" t="s">
        <v>4</v>
      </c>
      <c r="AR94" s="127" t="s">
        <v>4</v>
      </c>
      <c r="AS94" s="39">
        <v>20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 t="shared" si="63"/>
        <v>30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64"/>
        <v>20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65"/>
        <v>30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66"/>
        <v>20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 t="shared" si="67"/>
        <v>30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68"/>
        <v>20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69"/>
        <v>30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20</v>
      </c>
      <c r="F95" s="80" t="s">
        <v>4</v>
      </c>
      <c r="G95" s="114" t="s">
        <v>132</v>
      </c>
      <c r="H95" s="127" t="s">
        <v>4</v>
      </c>
      <c r="I95" s="127" t="s">
        <v>4</v>
      </c>
      <c r="J95" s="39">
        <f t="shared" si="52"/>
        <v>30</v>
      </c>
      <c r="K95" s="80" t="s">
        <v>4</v>
      </c>
      <c r="L95" s="114" t="s">
        <v>132</v>
      </c>
      <c r="M95" s="127" t="s">
        <v>4</v>
      </c>
      <c r="N95" s="127" t="s">
        <v>4</v>
      </c>
      <c r="O95" s="39">
        <f t="shared" si="44"/>
        <v>20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48"/>
        <v>30</v>
      </c>
      <c r="U95" s="80" t="s">
        <v>4</v>
      </c>
      <c r="V95" s="114" t="s">
        <v>132</v>
      </c>
      <c r="W95" s="127" t="s">
        <v>4</v>
      </c>
      <c r="X95" s="127" t="s">
        <v>4</v>
      </c>
      <c r="Y95" s="39">
        <f t="shared" si="61"/>
        <v>20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39">
        <f t="shared" si="56"/>
        <v>30</v>
      </c>
      <c r="AE95" s="80" t="s">
        <v>4</v>
      </c>
      <c r="AF95" s="114" t="s">
        <v>132</v>
      </c>
      <c r="AG95" s="127" t="s">
        <v>4</v>
      </c>
      <c r="AH95" s="127" t="s">
        <v>4</v>
      </c>
      <c r="AI95" s="39">
        <f t="shared" si="57"/>
        <v>20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58"/>
        <v>30</v>
      </c>
      <c r="AO95" s="80" t="s">
        <v>4</v>
      </c>
      <c r="AP95" s="114" t="s">
        <v>132</v>
      </c>
      <c r="AQ95" s="127" t="s">
        <v>4</v>
      </c>
      <c r="AR95" s="127" t="s">
        <v>4</v>
      </c>
      <c r="AS95" s="39">
        <v>20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39">
        <f t="shared" si="63"/>
        <v>30</v>
      </c>
      <c r="AY95" s="80" t="s">
        <v>4</v>
      </c>
      <c r="AZ95" s="114" t="s">
        <v>132</v>
      </c>
      <c r="BA95" s="127" t="s">
        <v>4</v>
      </c>
      <c r="BB95" s="127" t="s">
        <v>4</v>
      </c>
      <c r="BC95" s="39">
        <f t="shared" si="64"/>
        <v>20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si="65"/>
        <v>30</v>
      </c>
      <c r="BI95" s="80" t="s">
        <v>4</v>
      </c>
      <c r="BJ95" s="114" t="s">
        <v>132</v>
      </c>
      <c r="BK95" s="127" t="s">
        <v>4</v>
      </c>
      <c r="BL95" s="127" t="s">
        <v>4</v>
      </c>
      <c r="BM95" s="39">
        <f t="shared" si="66"/>
        <v>20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39">
        <f t="shared" si="67"/>
        <v>30</v>
      </c>
      <c r="BS95" s="80" t="s">
        <v>4</v>
      </c>
      <c r="BT95" s="114" t="s">
        <v>132</v>
      </c>
      <c r="BU95" s="127" t="s">
        <v>4</v>
      </c>
      <c r="BV95" s="127" t="s">
        <v>4</v>
      </c>
      <c r="BW95" s="39">
        <f t="shared" si="68"/>
        <v>20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si="69"/>
        <v>30</v>
      </c>
      <c r="CC95" s="80" t="s">
        <v>4</v>
      </c>
      <c r="CD95" s="114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20</v>
      </c>
      <c r="F96" s="80" t="s">
        <v>4</v>
      </c>
      <c r="G96" s="114" t="s">
        <v>132</v>
      </c>
      <c r="H96" s="127" t="s">
        <v>4</v>
      </c>
      <c r="I96" s="127" t="s">
        <v>4</v>
      </c>
      <c r="J96" s="39">
        <f t="shared" si="52"/>
        <v>30</v>
      </c>
      <c r="K96" s="80" t="s">
        <v>4</v>
      </c>
      <c r="L96" s="114" t="s">
        <v>132</v>
      </c>
      <c r="M96" s="127" t="s">
        <v>4</v>
      </c>
      <c r="N96" s="127" t="s">
        <v>4</v>
      </c>
      <c r="O96" s="39">
        <f t="shared" si="44"/>
        <v>20</v>
      </c>
      <c r="P96" s="80" t="s">
        <v>4</v>
      </c>
      <c r="Q96" s="114" t="s">
        <v>132</v>
      </c>
      <c r="R96" s="127" t="s">
        <v>4</v>
      </c>
      <c r="S96" s="127" t="s">
        <v>4</v>
      </c>
      <c r="T96" s="39">
        <f t="shared" si="48"/>
        <v>30</v>
      </c>
      <c r="U96" s="80" t="s">
        <v>4</v>
      </c>
      <c r="V96" s="114" t="s">
        <v>132</v>
      </c>
      <c r="W96" s="127" t="s">
        <v>4</v>
      </c>
      <c r="X96" s="127" t="s">
        <v>4</v>
      </c>
      <c r="Y96" s="39">
        <f t="shared" si="61"/>
        <v>20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39">
        <f t="shared" si="56"/>
        <v>30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39">
        <f t="shared" si="57"/>
        <v>20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39">
        <f t="shared" si="58"/>
        <v>30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39">
        <v>20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39">
        <f t="shared" si="63"/>
        <v>30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39">
        <f t="shared" si="64"/>
        <v>20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39">
        <f t="shared" si="65"/>
        <v>30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39">
        <f t="shared" si="66"/>
        <v>20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39">
        <f t="shared" si="67"/>
        <v>30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39">
        <f t="shared" si="68"/>
        <v>20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39">
        <f t="shared" si="69"/>
        <v>30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20</v>
      </c>
      <c r="F97" s="80" t="s">
        <v>4</v>
      </c>
      <c r="G97" s="114" t="s">
        <v>131</v>
      </c>
      <c r="H97" s="127" t="s">
        <v>4</v>
      </c>
      <c r="I97" s="127" t="s">
        <v>4</v>
      </c>
      <c r="J97" s="39">
        <f t="shared" si="52"/>
        <v>30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f t="shared" si="44"/>
        <v>20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48"/>
        <v>30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61"/>
        <v>20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39">
        <f t="shared" si="56"/>
        <v>30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f t="shared" si="57"/>
        <v>20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58"/>
        <v>30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20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39">
        <f t="shared" si="63"/>
        <v>30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f t="shared" si="64"/>
        <v>20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65"/>
        <v>30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66"/>
        <v>20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39">
        <f t="shared" si="67"/>
        <v>30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f t="shared" si="68"/>
        <v>20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69"/>
        <v>30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20</v>
      </c>
      <c r="F98" s="80" t="s">
        <v>4</v>
      </c>
      <c r="G98" s="114" t="s">
        <v>132</v>
      </c>
      <c r="H98" s="127" t="s">
        <v>4</v>
      </c>
      <c r="I98" s="127" t="s">
        <v>4</v>
      </c>
      <c r="J98" s="39">
        <f t="shared" si="52"/>
        <v>30</v>
      </c>
      <c r="K98" s="80" t="s">
        <v>4</v>
      </c>
      <c r="L98" s="114" t="s">
        <v>132</v>
      </c>
      <c r="M98" s="127" t="s">
        <v>4</v>
      </c>
      <c r="N98" s="127" t="s">
        <v>4</v>
      </c>
      <c r="O98" s="39">
        <f t="shared" si="44"/>
        <v>20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48"/>
        <v>30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f t="shared" si="61"/>
        <v>20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39">
        <f t="shared" si="56"/>
        <v>30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39">
        <f t="shared" si="57"/>
        <v>20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58"/>
        <v>30</v>
      </c>
      <c r="AO98" s="80" t="s">
        <v>4</v>
      </c>
      <c r="AP98" s="114" t="s">
        <v>132</v>
      </c>
      <c r="AQ98" s="127" t="s">
        <v>4</v>
      </c>
      <c r="AR98" s="127" t="s">
        <v>4</v>
      </c>
      <c r="AS98" s="39">
        <v>20</v>
      </c>
      <c r="AT98" s="80" t="s">
        <v>4</v>
      </c>
      <c r="AU98" s="114" t="s">
        <v>132</v>
      </c>
      <c r="AV98" s="127" t="s">
        <v>4</v>
      </c>
      <c r="AW98" s="127" t="s">
        <v>4</v>
      </c>
      <c r="AX98" s="39">
        <f t="shared" si="63"/>
        <v>30</v>
      </c>
      <c r="AY98" s="80" t="s">
        <v>4</v>
      </c>
      <c r="AZ98" s="114" t="s">
        <v>132</v>
      </c>
      <c r="BA98" s="127" t="s">
        <v>4</v>
      </c>
      <c r="BB98" s="127" t="s">
        <v>4</v>
      </c>
      <c r="BC98" s="39">
        <f t="shared" si="64"/>
        <v>20</v>
      </c>
      <c r="BD98" s="80" t="s">
        <v>4</v>
      </c>
      <c r="BE98" s="114" t="s">
        <v>132</v>
      </c>
      <c r="BF98" s="127" t="s">
        <v>4</v>
      </c>
      <c r="BG98" s="127" t="s">
        <v>4</v>
      </c>
      <c r="BH98" s="39">
        <f t="shared" si="65"/>
        <v>30</v>
      </c>
      <c r="BI98" s="80" t="s">
        <v>4</v>
      </c>
      <c r="BJ98" s="114" t="s">
        <v>132</v>
      </c>
      <c r="BK98" s="127" t="s">
        <v>4</v>
      </c>
      <c r="BL98" s="127" t="s">
        <v>4</v>
      </c>
      <c r="BM98" s="39">
        <f t="shared" si="66"/>
        <v>20</v>
      </c>
      <c r="BN98" s="80" t="s">
        <v>4</v>
      </c>
      <c r="BO98" s="114" t="s">
        <v>132</v>
      </c>
      <c r="BP98" s="127" t="s">
        <v>4</v>
      </c>
      <c r="BQ98" s="127" t="s">
        <v>4</v>
      </c>
      <c r="BR98" s="39">
        <f t="shared" si="67"/>
        <v>30</v>
      </c>
      <c r="BS98" s="80" t="s">
        <v>4</v>
      </c>
      <c r="BT98" s="114" t="s">
        <v>132</v>
      </c>
      <c r="BU98" s="127" t="s">
        <v>4</v>
      </c>
      <c r="BV98" s="127" t="s">
        <v>4</v>
      </c>
      <c r="BW98" s="39">
        <f t="shared" si="68"/>
        <v>20</v>
      </c>
      <c r="BX98" s="80" t="s">
        <v>4</v>
      </c>
      <c r="BY98" s="114" t="s">
        <v>132</v>
      </c>
      <c r="BZ98" s="127" t="s">
        <v>4</v>
      </c>
      <c r="CA98" s="127" t="s">
        <v>4</v>
      </c>
      <c r="CB98" s="39">
        <f t="shared" si="69"/>
        <v>30</v>
      </c>
      <c r="CC98" s="80" t="s">
        <v>4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20</v>
      </c>
      <c r="F99" s="80">
        <v>19</v>
      </c>
      <c r="G99" s="114" t="s">
        <v>132</v>
      </c>
      <c r="H99" s="127" t="s">
        <v>4</v>
      </c>
      <c r="I99" s="127" t="s">
        <v>4</v>
      </c>
      <c r="J99" s="39">
        <f t="shared" si="52"/>
        <v>30</v>
      </c>
      <c r="K99" s="80">
        <v>19</v>
      </c>
      <c r="L99" s="114" t="s">
        <v>132</v>
      </c>
      <c r="M99" s="127" t="s">
        <v>4</v>
      </c>
      <c r="N99" s="127" t="s">
        <v>4</v>
      </c>
      <c r="O99" s="39">
        <f t="shared" si="44"/>
        <v>20</v>
      </c>
      <c r="P99" s="80">
        <v>19</v>
      </c>
      <c r="Q99" s="114" t="s">
        <v>132</v>
      </c>
      <c r="R99" s="127" t="s">
        <v>4</v>
      </c>
      <c r="S99" s="127" t="s">
        <v>4</v>
      </c>
      <c r="T99" s="39">
        <f t="shared" si="48"/>
        <v>30</v>
      </c>
      <c r="U99" s="80">
        <v>19</v>
      </c>
      <c r="V99" s="114" t="s">
        <v>132</v>
      </c>
      <c r="W99" s="127" t="s">
        <v>4</v>
      </c>
      <c r="X99" s="127" t="s">
        <v>4</v>
      </c>
      <c r="Y99" s="39">
        <f t="shared" si="61"/>
        <v>20</v>
      </c>
      <c r="Z99" s="80">
        <v>19</v>
      </c>
      <c r="AA99" s="114" t="s">
        <v>132</v>
      </c>
      <c r="AB99" s="127" t="s">
        <v>4</v>
      </c>
      <c r="AC99" s="127" t="s">
        <v>4</v>
      </c>
      <c r="AD99" s="39">
        <f t="shared" si="56"/>
        <v>30</v>
      </c>
      <c r="AE99" s="80">
        <v>19</v>
      </c>
      <c r="AF99" s="114" t="s">
        <v>132</v>
      </c>
      <c r="AG99" s="127" t="s">
        <v>4</v>
      </c>
      <c r="AH99" s="127" t="s">
        <v>4</v>
      </c>
      <c r="AI99" s="39">
        <f t="shared" si="57"/>
        <v>20</v>
      </c>
      <c r="AJ99" s="80">
        <v>19</v>
      </c>
      <c r="AK99" s="114" t="s">
        <v>132</v>
      </c>
      <c r="AL99" s="127" t="s">
        <v>4</v>
      </c>
      <c r="AM99" s="127" t="s">
        <v>4</v>
      </c>
      <c r="AN99" s="39">
        <f t="shared" si="58"/>
        <v>30</v>
      </c>
      <c r="AO99" s="80">
        <v>19</v>
      </c>
      <c r="AP99" s="114" t="s">
        <v>132</v>
      </c>
      <c r="AQ99" s="127" t="s">
        <v>4</v>
      </c>
      <c r="AR99" s="127" t="s">
        <v>4</v>
      </c>
      <c r="AS99" s="39">
        <v>20</v>
      </c>
      <c r="AT99" s="80">
        <v>19</v>
      </c>
      <c r="AU99" s="114" t="s">
        <v>132</v>
      </c>
      <c r="AV99" s="127" t="s">
        <v>4</v>
      </c>
      <c r="AW99" s="127" t="s">
        <v>4</v>
      </c>
      <c r="AX99" s="39">
        <f t="shared" si="63"/>
        <v>30</v>
      </c>
      <c r="AY99" s="80">
        <v>19</v>
      </c>
      <c r="AZ99" s="114" t="s">
        <v>132</v>
      </c>
      <c r="BA99" s="127" t="s">
        <v>4</v>
      </c>
      <c r="BB99" s="127" t="s">
        <v>4</v>
      </c>
      <c r="BC99" s="39">
        <f t="shared" si="64"/>
        <v>20</v>
      </c>
      <c r="BD99" s="80">
        <v>19</v>
      </c>
      <c r="BE99" s="114" t="s">
        <v>132</v>
      </c>
      <c r="BF99" s="127" t="s">
        <v>4</v>
      </c>
      <c r="BG99" s="127" t="s">
        <v>4</v>
      </c>
      <c r="BH99" s="39">
        <f t="shared" si="65"/>
        <v>30</v>
      </c>
      <c r="BI99" s="80">
        <v>19</v>
      </c>
      <c r="BJ99" s="114" t="s">
        <v>132</v>
      </c>
      <c r="BK99" s="127" t="s">
        <v>4</v>
      </c>
      <c r="BL99" s="127" t="s">
        <v>4</v>
      </c>
      <c r="BM99" s="39">
        <f t="shared" si="66"/>
        <v>20</v>
      </c>
      <c r="BN99" s="80">
        <v>19</v>
      </c>
      <c r="BO99" s="114" t="s">
        <v>132</v>
      </c>
      <c r="BP99" s="127" t="s">
        <v>4</v>
      </c>
      <c r="BQ99" s="127" t="s">
        <v>4</v>
      </c>
      <c r="BR99" s="39">
        <f t="shared" si="67"/>
        <v>30</v>
      </c>
      <c r="BS99" s="80">
        <v>19</v>
      </c>
      <c r="BT99" s="114" t="s">
        <v>132</v>
      </c>
      <c r="BU99" s="127" t="s">
        <v>4</v>
      </c>
      <c r="BV99" s="127" t="s">
        <v>4</v>
      </c>
      <c r="BW99" s="39">
        <f t="shared" si="68"/>
        <v>20</v>
      </c>
      <c r="BX99" s="80">
        <v>19</v>
      </c>
      <c r="BY99" s="114" t="s">
        <v>132</v>
      </c>
      <c r="BZ99" s="127" t="s">
        <v>4</v>
      </c>
      <c r="CA99" s="127" t="s">
        <v>4</v>
      </c>
      <c r="CB99" s="39">
        <f t="shared" si="69"/>
        <v>30</v>
      </c>
      <c r="CC99" s="80">
        <v>19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 t="shared" si="52"/>
        <v>11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f t="shared" si="44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f t="shared" si="48"/>
        <v>11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61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 t="shared" si="56"/>
        <v>11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f t="shared" si="57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f t="shared" si="58"/>
        <v>11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 t="shared" si="63"/>
        <v>11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f t="shared" si="64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f t="shared" si="65"/>
        <v>11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66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 t="shared" si="67"/>
        <v>11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f t="shared" si="68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f t="shared" si="69"/>
        <v>11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 t="shared" si="52"/>
        <v>11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f t="shared" si="44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f t="shared" si="48"/>
        <v>11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61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 t="shared" si="56"/>
        <v>11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f t="shared" si="57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f t="shared" si="58"/>
        <v>11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 t="shared" si="63"/>
        <v>11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f t="shared" si="64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f t="shared" si="65"/>
        <v>11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66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 t="shared" si="67"/>
        <v>11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f t="shared" si="68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f t="shared" si="69"/>
        <v>11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E102+10</f>
        <v>11</v>
      </c>
      <c r="K102" s="167">
        <v>10</v>
      </c>
      <c r="L102" s="181" t="s">
        <v>132</v>
      </c>
      <c r="M102" s="127" t="s">
        <v>4</v>
      </c>
      <c r="N102" s="127" t="s">
        <v>4</v>
      </c>
      <c r="O102" s="39">
        <f t="shared" si="44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f t="shared" si="48"/>
        <v>11</v>
      </c>
      <c r="U102" s="423">
        <v>10</v>
      </c>
      <c r="V102" s="114" t="s">
        <v>132</v>
      </c>
      <c r="W102" s="127" t="s">
        <v>4</v>
      </c>
      <c r="X102" s="127" t="s">
        <v>4</v>
      </c>
      <c r="Y102" s="39">
        <f t="shared" si="61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Y102+10</f>
        <v>11</v>
      </c>
      <c r="AE102" s="167">
        <v>10</v>
      </c>
      <c r="AF102" s="181" t="s">
        <v>132</v>
      </c>
      <c r="AG102" s="127" t="s">
        <v>4</v>
      </c>
      <c r="AH102" s="127" t="s">
        <v>4</v>
      </c>
      <c r="AI102" s="39">
        <f t="shared" si="57"/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f t="shared" si="58"/>
        <v>11</v>
      </c>
      <c r="AO102" s="423">
        <v>10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AS102+10</f>
        <v>11</v>
      </c>
      <c r="AY102" s="167">
        <v>10</v>
      </c>
      <c r="AZ102" s="181" t="s">
        <v>132</v>
      </c>
      <c r="BA102" s="127" t="s">
        <v>4</v>
      </c>
      <c r="BB102" s="127" t="s">
        <v>4</v>
      </c>
      <c r="BC102" s="39">
        <f t="shared" si="64"/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f t="shared" si="65"/>
        <v>11</v>
      </c>
      <c r="BI102" s="423">
        <v>10</v>
      </c>
      <c r="BJ102" s="114" t="s">
        <v>132</v>
      </c>
      <c r="BK102" s="127" t="s">
        <v>4</v>
      </c>
      <c r="BL102" s="127" t="s">
        <v>4</v>
      </c>
      <c r="BM102" s="39">
        <f t="shared" si="66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BM102+10</f>
        <v>11</v>
      </c>
      <c r="BS102" s="167">
        <v>10</v>
      </c>
      <c r="BT102" s="181" t="s">
        <v>132</v>
      </c>
      <c r="BU102" s="127" t="s">
        <v>4</v>
      </c>
      <c r="BV102" s="127" t="s">
        <v>4</v>
      </c>
      <c r="BW102" s="39">
        <f t="shared" si="68"/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f t="shared" si="69"/>
        <v>11</v>
      </c>
      <c r="CC102" s="423">
        <v>10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>E103</f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48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61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>Y103</f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58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>AS103</f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65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66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>BM103</f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69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 t="s">
        <v>4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 t="str">
        <f>E104</f>
        <v>-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 t="str">
        <f>E104</f>
        <v>-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 t="s">
        <v>4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 t="str">
        <f>E104</f>
        <v>-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 t="str">
        <f>Y104</f>
        <v>-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 t="str">
        <f>Y104</f>
        <v>-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 t="s">
        <v>4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 t="s">
        <v>4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 t="str">
        <f>AS104</f>
        <v>-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 t="str">
        <f>AS104</f>
        <v>-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 t="s">
        <v>4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 t="str">
        <f>AS104</f>
        <v>-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 t="str">
        <f>BM104</f>
        <v>-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 t="str">
        <f>BM104</f>
        <v>-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 t="s">
        <v>4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8.6</v>
      </c>
      <c r="J108" s="477" t="s">
        <v>139</v>
      </c>
      <c r="K108" s="476" t="s">
        <v>185</v>
      </c>
      <c r="L108" s="447"/>
      <c r="M108" s="184">
        <f>SUM(K8,K24,K41,K45,K52,K56,K64,K76,K85,K88,K90,K97)-1.8</f>
        <v>9.1999999999999993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8.1999999999999993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8.7999999999999989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10.199999999999999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10.799999999999999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9.7999999999999989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10.399999999999999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11.399999999999999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12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11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11.599999999999998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13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13.599999999999998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12.599999999999998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13.2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177</v>
      </c>
      <c r="J109" s="478"/>
      <c r="K109" s="476" t="s">
        <v>184</v>
      </c>
      <c r="L109" s="447"/>
      <c r="M109" s="184">
        <f xml:space="preserve"> J7</f>
        <v>192</v>
      </c>
      <c r="N109" s="3"/>
      <c r="O109" s="478"/>
      <c r="P109" s="476" t="s">
        <v>184</v>
      </c>
      <c r="Q109" s="447"/>
      <c r="R109" s="184">
        <f xml:space="preserve"> O7</f>
        <v>165</v>
      </c>
      <c r="S109" s="3"/>
      <c r="T109" s="478"/>
      <c r="U109" s="476" t="s">
        <v>184</v>
      </c>
      <c r="V109" s="447"/>
      <c r="W109" s="184">
        <f xml:space="preserve"> T7</f>
        <v>180</v>
      </c>
      <c r="X109" s="3"/>
      <c r="Y109" s="478"/>
      <c r="Z109" s="476" t="s">
        <v>184</v>
      </c>
      <c r="AA109" s="447"/>
      <c r="AB109" s="184">
        <f xml:space="preserve"> Y7</f>
        <v>192</v>
      </c>
      <c r="AD109" s="478"/>
      <c r="AE109" s="476" t="s">
        <v>184</v>
      </c>
      <c r="AF109" s="447"/>
      <c r="AG109" s="184">
        <f xml:space="preserve"> AD7</f>
        <v>207</v>
      </c>
      <c r="AH109" s="3"/>
      <c r="AI109" s="478"/>
      <c r="AJ109" s="476" t="s">
        <v>184</v>
      </c>
      <c r="AK109" s="447"/>
      <c r="AL109" s="184">
        <f xml:space="preserve"> AI7</f>
        <v>180</v>
      </c>
      <c r="AM109" s="3"/>
      <c r="AN109" s="478"/>
      <c r="AO109" s="476" t="s">
        <v>184</v>
      </c>
      <c r="AP109" s="447"/>
      <c r="AQ109" s="184">
        <f xml:space="preserve"> AN7</f>
        <v>195</v>
      </c>
      <c r="AR109" s="3"/>
      <c r="AS109" s="478"/>
      <c r="AT109" s="476" t="s">
        <v>184</v>
      </c>
      <c r="AU109" s="447"/>
      <c r="AV109" s="184">
        <f xml:space="preserve"> AS7</f>
        <v>177</v>
      </c>
      <c r="AX109" s="478"/>
      <c r="AY109" s="476" t="s">
        <v>184</v>
      </c>
      <c r="AZ109" s="447"/>
      <c r="BA109" s="184">
        <f xml:space="preserve"> AX7</f>
        <v>192</v>
      </c>
      <c r="BB109" s="3"/>
      <c r="BC109" s="478"/>
      <c r="BD109" s="476" t="s">
        <v>184</v>
      </c>
      <c r="BE109" s="447"/>
      <c r="BF109" s="184">
        <f xml:space="preserve"> BC7</f>
        <v>165</v>
      </c>
      <c r="BG109" s="3"/>
      <c r="BH109" s="478"/>
      <c r="BI109" s="476" t="s">
        <v>184</v>
      </c>
      <c r="BJ109" s="447"/>
      <c r="BK109" s="184">
        <f xml:space="preserve"> BH7</f>
        <v>180</v>
      </c>
      <c r="BL109" s="3"/>
      <c r="BM109" s="478"/>
      <c r="BN109" s="476" t="s">
        <v>184</v>
      </c>
      <c r="BO109" s="447"/>
      <c r="BP109" s="184">
        <f xml:space="preserve"> BM7</f>
        <v>192</v>
      </c>
      <c r="BR109" s="478"/>
      <c r="BS109" s="476" t="s">
        <v>184</v>
      </c>
      <c r="BT109" s="447"/>
      <c r="BU109" s="184">
        <f xml:space="preserve"> BR7</f>
        <v>207</v>
      </c>
      <c r="BV109" s="3"/>
      <c r="BW109" s="478"/>
      <c r="BX109" s="476" t="s">
        <v>184</v>
      </c>
      <c r="BY109" s="447"/>
      <c r="BZ109" s="184">
        <f xml:space="preserve"> BW7</f>
        <v>180</v>
      </c>
      <c r="CA109" s="3"/>
      <c r="CB109" s="478"/>
      <c r="CC109" s="476" t="s">
        <v>184</v>
      </c>
      <c r="CD109" s="447"/>
      <c r="CE109" s="184">
        <f xml:space="preserve"> CB7</f>
        <v>195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74</v>
      </c>
      <c r="J110" s="478"/>
      <c r="K110" s="476" t="s">
        <v>186</v>
      </c>
      <c r="L110" s="447"/>
      <c r="M110" s="184">
        <f>J23-J41</f>
        <v>74</v>
      </c>
      <c r="O110" s="478"/>
      <c r="P110" s="476" t="s">
        <v>186</v>
      </c>
      <c r="Q110" s="447"/>
      <c r="R110" s="184">
        <f>O23-O41</f>
        <v>63</v>
      </c>
      <c r="T110" s="478"/>
      <c r="U110" s="476" t="s">
        <v>186</v>
      </c>
      <c r="V110" s="447"/>
      <c r="W110" s="184">
        <f>T23-T41</f>
        <v>63</v>
      </c>
      <c r="Y110" s="478"/>
      <c r="Z110" s="476" t="s">
        <v>186</v>
      </c>
      <c r="AA110" s="447"/>
      <c r="AB110" s="184">
        <f>Y23-Y41</f>
        <v>74</v>
      </c>
      <c r="AD110" s="478"/>
      <c r="AE110" s="476" t="s">
        <v>186</v>
      </c>
      <c r="AF110" s="447"/>
      <c r="AG110" s="184">
        <f>AD23-AD41</f>
        <v>74</v>
      </c>
      <c r="AI110" s="478"/>
      <c r="AJ110" s="476" t="s">
        <v>186</v>
      </c>
      <c r="AK110" s="447"/>
      <c r="AL110" s="184">
        <f>AI23-AI41</f>
        <v>69</v>
      </c>
      <c r="AN110" s="478"/>
      <c r="AO110" s="476" t="s">
        <v>186</v>
      </c>
      <c r="AP110" s="447"/>
      <c r="AQ110" s="184">
        <f>AN23-AN41</f>
        <v>69</v>
      </c>
      <c r="AS110" s="478"/>
      <c r="AT110" s="476" t="s">
        <v>186</v>
      </c>
      <c r="AU110" s="447"/>
      <c r="AV110" s="184">
        <f>AS23-AS41</f>
        <v>74</v>
      </c>
      <c r="AX110" s="478"/>
      <c r="AY110" s="476" t="s">
        <v>186</v>
      </c>
      <c r="AZ110" s="447"/>
      <c r="BA110" s="184">
        <f>AX23-AX41</f>
        <v>74</v>
      </c>
      <c r="BC110" s="478"/>
      <c r="BD110" s="476" t="s">
        <v>186</v>
      </c>
      <c r="BE110" s="447"/>
      <c r="BF110" s="184">
        <f>BC23-BC41</f>
        <v>63</v>
      </c>
      <c r="BH110" s="478"/>
      <c r="BI110" s="476" t="s">
        <v>186</v>
      </c>
      <c r="BJ110" s="447"/>
      <c r="BK110" s="184">
        <f>BH23-BH41</f>
        <v>63</v>
      </c>
      <c r="BM110" s="478"/>
      <c r="BN110" s="476" t="s">
        <v>186</v>
      </c>
      <c r="BO110" s="447"/>
      <c r="BP110" s="184">
        <f>BM23-BM41</f>
        <v>74</v>
      </c>
      <c r="BR110" s="478"/>
      <c r="BS110" s="476" t="s">
        <v>186</v>
      </c>
      <c r="BT110" s="447"/>
      <c r="BU110" s="184">
        <f>BR23-BR41</f>
        <v>74</v>
      </c>
      <c r="BW110" s="478"/>
      <c r="BX110" s="476" t="s">
        <v>186</v>
      </c>
      <c r="BY110" s="447"/>
      <c r="BZ110" s="184">
        <f>BW23-BW41</f>
        <v>69</v>
      </c>
      <c r="CB110" s="478"/>
      <c r="CC110" s="476" t="s">
        <v>186</v>
      </c>
      <c r="CD110" s="447"/>
      <c r="CE110" s="184">
        <f>CB23-CB41</f>
        <v>69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8</v>
      </c>
      <c r="J111" s="478"/>
      <c r="K111" s="476" t="s">
        <v>299</v>
      </c>
      <c r="L111" s="447"/>
      <c r="M111" s="184">
        <f>J45-J56</f>
        <v>8</v>
      </c>
      <c r="O111" s="478"/>
      <c r="P111" s="476" t="s">
        <v>299</v>
      </c>
      <c r="Q111" s="447"/>
      <c r="R111" s="184">
        <f>O45-O56</f>
        <v>8</v>
      </c>
      <c r="T111" s="478"/>
      <c r="U111" s="476" t="s">
        <v>299</v>
      </c>
      <c r="V111" s="447"/>
      <c r="W111" s="184">
        <f>T45-T56</f>
        <v>8</v>
      </c>
      <c r="Y111" s="478"/>
      <c r="Z111" s="476" t="s">
        <v>299</v>
      </c>
      <c r="AA111" s="447"/>
      <c r="AB111" s="184">
        <f>Y45-Y56</f>
        <v>10</v>
      </c>
      <c r="AD111" s="478"/>
      <c r="AE111" s="476" t="s">
        <v>299</v>
      </c>
      <c r="AF111" s="447"/>
      <c r="AG111" s="184">
        <f>AD45-AD56</f>
        <v>10</v>
      </c>
      <c r="AI111" s="478"/>
      <c r="AJ111" s="476" t="s">
        <v>299</v>
      </c>
      <c r="AK111" s="447"/>
      <c r="AL111" s="184">
        <f>AI45-AI56</f>
        <v>10</v>
      </c>
      <c r="AN111" s="478"/>
      <c r="AO111" s="476" t="s">
        <v>299</v>
      </c>
      <c r="AP111" s="447"/>
      <c r="AQ111" s="184">
        <f>AN45-AN56</f>
        <v>10</v>
      </c>
      <c r="AS111" s="478"/>
      <c r="AT111" s="476" t="s">
        <v>299</v>
      </c>
      <c r="AU111" s="447"/>
      <c r="AV111" s="184">
        <f>AS45-AS56</f>
        <v>8</v>
      </c>
      <c r="AX111" s="478"/>
      <c r="AY111" s="476" t="s">
        <v>299</v>
      </c>
      <c r="AZ111" s="447"/>
      <c r="BA111" s="184">
        <f>AX45-AX56</f>
        <v>8</v>
      </c>
      <c r="BC111" s="478"/>
      <c r="BD111" s="476" t="s">
        <v>299</v>
      </c>
      <c r="BE111" s="447"/>
      <c r="BF111" s="184">
        <f>BC45-BC56</f>
        <v>8</v>
      </c>
      <c r="BH111" s="478"/>
      <c r="BI111" s="476" t="s">
        <v>299</v>
      </c>
      <c r="BJ111" s="447"/>
      <c r="BK111" s="184">
        <f>BH45-BH56</f>
        <v>8</v>
      </c>
      <c r="BM111" s="478"/>
      <c r="BN111" s="476" t="s">
        <v>299</v>
      </c>
      <c r="BO111" s="447"/>
      <c r="BP111" s="184">
        <f>BM45-BM56</f>
        <v>10</v>
      </c>
      <c r="BR111" s="478"/>
      <c r="BS111" s="476" t="s">
        <v>299</v>
      </c>
      <c r="BT111" s="447"/>
      <c r="BU111" s="184">
        <f>BR45-BR56</f>
        <v>10</v>
      </c>
      <c r="BW111" s="478"/>
      <c r="BX111" s="476" t="s">
        <v>299</v>
      </c>
      <c r="BY111" s="447"/>
      <c r="BZ111" s="184">
        <f>BW45-BW56</f>
        <v>10</v>
      </c>
      <c r="CB111" s="478"/>
      <c r="CC111" s="476" t="s">
        <v>299</v>
      </c>
      <c r="CD111" s="447"/>
      <c r="CE111" s="184">
        <f>CB45-CB56</f>
        <v>10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18</v>
      </c>
      <c r="J112" s="478"/>
      <c r="K112" s="476" t="s">
        <v>187</v>
      </c>
      <c r="L112" s="447"/>
      <c r="M112" s="184">
        <f>J64-J80</f>
        <v>23</v>
      </c>
      <c r="O112" s="478"/>
      <c r="P112" s="476" t="s">
        <v>187</v>
      </c>
      <c r="Q112" s="447"/>
      <c r="R112" s="184">
        <f>O64-O80</f>
        <v>17</v>
      </c>
      <c r="T112" s="478"/>
      <c r="U112" s="476" t="s">
        <v>187</v>
      </c>
      <c r="V112" s="447"/>
      <c r="W112" s="184">
        <f>T64-T80</f>
        <v>22</v>
      </c>
      <c r="Y112" s="478"/>
      <c r="Z112" s="476" t="s">
        <v>187</v>
      </c>
      <c r="AA112" s="447"/>
      <c r="AB112" s="184">
        <f>Y64-Y80</f>
        <v>25</v>
      </c>
      <c r="AD112" s="478"/>
      <c r="AE112" s="476" t="s">
        <v>187</v>
      </c>
      <c r="AF112" s="447"/>
      <c r="AG112" s="184">
        <f>AD64-AD80</f>
        <v>30</v>
      </c>
      <c r="AI112" s="478"/>
      <c r="AJ112" s="476" t="s">
        <v>187</v>
      </c>
      <c r="AK112" s="447"/>
      <c r="AL112" s="184">
        <f>AI64-AI80</f>
        <v>24</v>
      </c>
      <c r="AN112" s="478"/>
      <c r="AO112" s="476" t="s">
        <v>187</v>
      </c>
      <c r="AP112" s="447"/>
      <c r="AQ112" s="184">
        <f>AN64-AN80</f>
        <v>29</v>
      </c>
      <c r="AS112" s="478"/>
      <c r="AT112" s="476" t="s">
        <v>187</v>
      </c>
      <c r="AU112" s="447"/>
      <c r="AV112" s="184">
        <f>AS64-AS80</f>
        <v>18</v>
      </c>
      <c r="AX112" s="478"/>
      <c r="AY112" s="476" t="s">
        <v>187</v>
      </c>
      <c r="AZ112" s="447"/>
      <c r="BA112" s="184">
        <f>AX64-AX80</f>
        <v>23</v>
      </c>
      <c r="BC112" s="478"/>
      <c r="BD112" s="476" t="s">
        <v>187</v>
      </c>
      <c r="BE112" s="447"/>
      <c r="BF112" s="184">
        <f>BC64-BC80</f>
        <v>17</v>
      </c>
      <c r="BH112" s="478"/>
      <c r="BI112" s="476" t="s">
        <v>187</v>
      </c>
      <c r="BJ112" s="447"/>
      <c r="BK112" s="184">
        <f>BH64-BH80</f>
        <v>22</v>
      </c>
      <c r="BM112" s="478"/>
      <c r="BN112" s="476" t="s">
        <v>187</v>
      </c>
      <c r="BO112" s="447"/>
      <c r="BP112" s="184">
        <f>BM64-BM80</f>
        <v>25</v>
      </c>
      <c r="BR112" s="478"/>
      <c r="BS112" s="476" t="s">
        <v>187</v>
      </c>
      <c r="BT112" s="447"/>
      <c r="BU112" s="184">
        <f>BR64-BR80</f>
        <v>30</v>
      </c>
      <c r="BW112" s="478"/>
      <c r="BX112" s="476" t="s">
        <v>187</v>
      </c>
      <c r="BY112" s="447"/>
      <c r="BZ112" s="184">
        <f>BW64-BW80</f>
        <v>24</v>
      </c>
      <c r="CB112" s="478"/>
      <c r="CC112" s="476" t="s">
        <v>187</v>
      </c>
      <c r="CD112" s="447"/>
      <c r="CE112" s="184">
        <f>CB64-CB80</f>
        <v>29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 t="e">
        <f>E84-E104+1</f>
        <v>#VALUE!</v>
      </c>
      <c r="J113" s="478"/>
      <c r="K113" s="476" t="s">
        <v>188</v>
      </c>
      <c r="L113" s="447"/>
      <c r="M113" s="184" t="e">
        <f>J84-J104+1</f>
        <v>#VALUE!</v>
      </c>
      <c r="O113" s="478"/>
      <c r="P113" s="476" t="s">
        <v>188</v>
      </c>
      <c r="Q113" s="447"/>
      <c r="R113" s="184" t="e">
        <f>O84-O104+1</f>
        <v>#VALUE!</v>
      </c>
      <c r="T113" s="478"/>
      <c r="U113" s="476" t="s">
        <v>188</v>
      </c>
      <c r="V113" s="447"/>
      <c r="W113" s="184" t="e">
        <f>T84-T104+1</f>
        <v>#VALUE!</v>
      </c>
      <c r="Y113" s="478"/>
      <c r="Z113" s="476" t="s">
        <v>188</v>
      </c>
      <c r="AA113" s="447"/>
      <c r="AB113" s="184" t="e">
        <f>Y84-Y104+1</f>
        <v>#VALUE!</v>
      </c>
      <c r="AD113" s="478"/>
      <c r="AE113" s="476" t="s">
        <v>188</v>
      </c>
      <c r="AF113" s="447"/>
      <c r="AG113" s="184" t="e">
        <f>AD84-AD104+1</f>
        <v>#VALUE!</v>
      </c>
      <c r="AI113" s="478"/>
      <c r="AJ113" s="476" t="s">
        <v>188</v>
      </c>
      <c r="AK113" s="447"/>
      <c r="AL113" s="184" t="e">
        <f>AI84-AI104+1</f>
        <v>#VALUE!</v>
      </c>
      <c r="AN113" s="478"/>
      <c r="AO113" s="476" t="s">
        <v>188</v>
      </c>
      <c r="AP113" s="447"/>
      <c r="AQ113" s="184" t="e">
        <f>AN84-AN104+1</f>
        <v>#VALUE!</v>
      </c>
      <c r="AS113" s="478"/>
      <c r="AT113" s="476" t="s">
        <v>188</v>
      </c>
      <c r="AU113" s="447"/>
      <c r="AV113" s="184" t="e">
        <f>AS84-AS104+1</f>
        <v>#VALUE!</v>
      </c>
      <c r="AX113" s="478"/>
      <c r="AY113" s="476" t="s">
        <v>188</v>
      </c>
      <c r="AZ113" s="447"/>
      <c r="BA113" s="184" t="e">
        <f>AX84-AX104+1</f>
        <v>#VALUE!</v>
      </c>
      <c r="BC113" s="478"/>
      <c r="BD113" s="476" t="s">
        <v>188</v>
      </c>
      <c r="BE113" s="447"/>
      <c r="BF113" s="184" t="e">
        <f>BC84-BC104+1</f>
        <v>#VALUE!</v>
      </c>
      <c r="BH113" s="478"/>
      <c r="BI113" s="476" t="s">
        <v>188</v>
      </c>
      <c r="BJ113" s="447"/>
      <c r="BK113" s="184" t="e">
        <f>BH84-BH104+1</f>
        <v>#VALUE!</v>
      </c>
      <c r="BM113" s="478"/>
      <c r="BN113" s="476" t="s">
        <v>188</v>
      </c>
      <c r="BO113" s="447"/>
      <c r="BP113" s="184" t="e">
        <f>BM84-BM104+1</f>
        <v>#VALUE!</v>
      </c>
      <c r="BR113" s="478"/>
      <c r="BS113" s="476" t="s">
        <v>188</v>
      </c>
      <c r="BT113" s="447"/>
      <c r="BU113" s="184" t="e">
        <f>BR84-BR104+1</f>
        <v>#VALUE!</v>
      </c>
      <c r="BW113" s="478"/>
      <c r="BX113" s="476" t="s">
        <v>188</v>
      </c>
      <c r="BY113" s="447"/>
      <c r="BZ113" s="184" t="e">
        <f>BW84-BW104+1</f>
        <v>#VALUE!</v>
      </c>
      <c r="CB113" s="478"/>
      <c r="CC113" s="476" t="s">
        <v>188</v>
      </c>
      <c r="CD113" s="447"/>
      <c r="CE113" s="184" t="e">
        <f>CB84-CB104+1</f>
        <v>#VALUE!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49</v>
      </c>
      <c r="J114" s="478"/>
      <c r="K114" s="476" t="s">
        <v>228</v>
      </c>
      <c r="L114" s="447"/>
      <c r="M114" s="185">
        <f>MAX(K12,K16,K27,K29,K31)</f>
        <v>49</v>
      </c>
      <c r="O114" s="478"/>
      <c r="P114" s="476" t="s">
        <v>228</v>
      </c>
      <c r="Q114" s="447"/>
      <c r="R114" s="185">
        <f>MAX(P12,P16,P27,P29,P31)</f>
        <v>49</v>
      </c>
      <c r="T114" s="478"/>
      <c r="U114" s="476" t="s">
        <v>228</v>
      </c>
      <c r="V114" s="447"/>
      <c r="W114" s="185">
        <f>MAX(U12,U16,U27,U29,U31)</f>
        <v>49</v>
      </c>
      <c r="Y114" s="478"/>
      <c r="Z114" s="476" t="s">
        <v>228</v>
      </c>
      <c r="AA114" s="447"/>
      <c r="AB114" s="185">
        <f>MAX(Z12,Z16,Z27,Z29,Z31)</f>
        <v>49</v>
      </c>
      <c r="AD114" s="478"/>
      <c r="AE114" s="476" t="s">
        <v>228</v>
      </c>
      <c r="AF114" s="447"/>
      <c r="AG114" s="185">
        <f>MAX(AE12,AE16,AE27,AE29,AE31)</f>
        <v>49</v>
      </c>
      <c r="AI114" s="478"/>
      <c r="AJ114" s="476" t="s">
        <v>228</v>
      </c>
      <c r="AK114" s="447"/>
      <c r="AL114" s="185">
        <f>MAX(AJ12,AJ16,AJ27,AJ29,AJ31)</f>
        <v>49</v>
      </c>
      <c r="AN114" s="478"/>
      <c r="AO114" s="476" t="s">
        <v>228</v>
      </c>
      <c r="AP114" s="447"/>
      <c r="AQ114" s="185">
        <f>MAX(AO12,AO16,AO27,AO29,AO31)</f>
        <v>49</v>
      </c>
      <c r="AS114" s="478"/>
      <c r="AT114" s="476" t="s">
        <v>228</v>
      </c>
      <c r="AU114" s="447"/>
      <c r="AV114" s="185">
        <f>MAX(AT12,AT16,AT27,AT29,AT31)</f>
        <v>49</v>
      </c>
      <c r="AX114" s="478"/>
      <c r="AY114" s="476" t="s">
        <v>228</v>
      </c>
      <c r="AZ114" s="447"/>
      <c r="BA114" s="185">
        <f>MAX(AY12,AY16,AY27,AY29,AY31)</f>
        <v>49</v>
      </c>
      <c r="BC114" s="478"/>
      <c r="BD114" s="476" t="s">
        <v>228</v>
      </c>
      <c r="BE114" s="447"/>
      <c r="BF114" s="185">
        <f>MAX(BD12,BD16,BD27,BD29,BD31)</f>
        <v>49</v>
      </c>
      <c r="BH114" s="478"/>
      <c r="BI114" s="476" t="s">
        <v>228</v>
      </c>
      <c r="BJ114" s="447"/>
      <c r="BK114" s="185">
        <f>MAX(BI12,BI16,BI27,BI29,BI31)</f>
        <v>49</v>
      </c>
      <c r="BM114" s="478"/>
      <c r="BN114" s="476" t="s">
        <v>228</v>
      </c>
      <c r="BO114" s="447"/>
      <c r="BP114" s="185">
        <f>MAX(BN12,BN16,BN27,BN29,BN31)</f>
        <v>49</v>
      </c>
      <c r="BR114" s="478"/>
      <c r="BS114" s="476" t="s">
        <v>228</v>
      </c>
      <c r="BT114" s="447"/>
      <c r="BU114" s="185">
        <f>MAX(BS12,BS16,BS27,BS29,BS31)</f>
        <v>49</v>
      </c>
      <c r="BW114" s="478"/>
      <c r="BX114" s="476" t="s">
        <v>228</v>
      </c>
      <c r="BY114" s="447"/>
      <c r="BZ114" s="185">
        <f>MAX(BX12,BX16,BX27,BX29,BX31)</f>
        <v>49</v>
      </c>
      <c r="CB114" s="478"/>
      <c r="CC114" s="476" t="s">
        <v>228</v>
      </c>
      <c r="CD114" s="447"/>
      <c r="CE114" s="185">
        <f>MAX(CC12,CC16,CC27,CC29,CC31)</f>
        <v>49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62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62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62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62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62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62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62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62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H2:BL2"/>
    <mergeCell ref="BM2:BQ2"/>
    <mergeCell ref="BR2:BV2"/>
    <mergeCell ref="BW2:CA2"/>
    <mergeCell ref="CB2:CF2"/>
    <mergeCell ref="E3:I3"/>
    <mergeCell ref="J3:N3"/>
    <mergeCell ref="O3:S3"/>
    <mergeCell ref="T3:X3"/>
    <mergeCell ref="Y3:AC3"/>
    <mergeCell ref="AD2:AH2"/>
    <mergeCell ref="AI2:AM2"/>
    <mergeCell ref="AN2:AR2"/>
    <mergeCell ref="AS2:AW2"/>
    <mergeCell ref="AX2:BB2"/>
    <mergeCell ref="BC2:BG2"/>
    <mergeCell ref="E2:I2"/>
    <mergeCell ref="J2:N2"/>
    <mergeCell ref="O2:S2"/>
    <mergeCell ref="T2:X2"/>
    <mergeCell ref="Y2:AC2"/>
    <mergeCell ref="BH3:BL3"/>
    <mergeCell ref="BM3:BQ3"/>
    <mergeCell ref="BR3:BV3"/>
    <mergeCell ref="BW3:CA3"/>
    <mergeCell ref="CB3:CF3"/>
    <mergeCell ref="A4:A6"/>
    <mergeCell ref="B4:B6"/>
    <mergeCell ref="C4:C6"/>
    <mergeCell ref="D4:D6"/>
    <mergeCell ref="E4:I4"/>
    <mergeCell ref="AD3:AH3"/>
    <mergeCell ref="AI3:AM3"/>
    <mergeCell ref="AN3:AR3"/>
    <mergeCell ref="AS3:AW3"/>
    <mergeCell ref="AX3:BB3"/>
    <mergeCell ref="BC3:BG3"/>
    <mergeCell ref="A1:D3"/>
    <mergeCell ref="E1:X1"/>
    <mergeCell ref="Y1:AR1"/>
    <mergeCell ref="AS1:BL1"/>
    <mergeCell ref="BM1:CF1"/>
    <mergeCell ref="BR4:BV4"/>
    <mergeCell ref="BW4:CA4"/>
    <mergeCell ref="CB4:CF4"/>
    <mergeCell ref="E5:G5"/>
    <mergeCell ref="H5:H6"/>
    <mergeCell ref="I5:I6"/>
    <mergeCell ref="BM4:BQ4"/>
    <mergeCell ref="J4:N4"/>
    <mergeCell ref="O4:S4"/>
    <mergeCell ref="T4:X4"/>
    <mergeCell ref="Y4:AC4"/>
    <mergeCell ref="AD4:AH4"/>
    <mergeCell ref="AI4:AM4"/>
    <mergeCell ref="CE5:CE6"/>
    <mergeCell ref="CF5:CF6"/>
    <mergeCell ref="J5:L5"/>
    <mergeCell ref="M5:M6"/>
    <mergeCell ref="N5:N6"/>
    <mergeCell ref="O5:Q5"/>
    <mergeCell ref="AN4:AR4"/>
    <mergeCell ref="AS4:AW4"/>
    <mergeCell ref="AX4:BB4"/>
    <mergeCell ref="BC4:BG4"/>
    <mergeCell ref="BH4:BL4"/>
    <mergeCell ref="A7:A22"/>
    <mergeCell ref="BP5:BP6"/>
    <mergeCell ref="BQ5:BQ6"/>
    <mergeCell ref="BR5:BT5"/>
    <mergeCell ref="BU5:BU6"/>
    <mergeCell ref="BV5:BV6"/>
    <mergeCell ref="BW5:BY5"/>
    <mergeCell ref="BF5:BF6"/>
    <mergeCell ref="BG5:BG6"/>
    <mergeCell ref="BH5:BJ5"/>
    <mergeCell ref="BK5:BK6"/>
    <mergeCell ref="BL5:BL6"/>
    <mergeCell ref="BM5:BO5"/>
    <mergeCell ref="AV5:AV6"/>
    <mergeCell ref="AW5:AW6"/>
    <mergeCell ref="AX5:AZ5"/>
    <mergeCell ref="BA5:BA6"/>
    <mergeCell ref="BB5:BB6"/>
    <mergeCell ref="BC5:BE5"/>
    <mergeCell ref="AL5:AL6"/>
    <mergeCell ref="AM5:AM6"/>
    <mergeCell ref="AN5:AP5"/>
    <mergeCell ref="A23:A40"/>
    <mergeCell ref="A41:A44"/>
    <mergeCell ref="A45:A51"/>
    <mergeCell ref="A52:A55"/>
    <mergeCell ref="A56:A63"/>
    <mergeCell ref="A64:A75"/>
    <mergeCell ref="BZ5:BZ6"/>
    <mergeCell ref="CA5:CA6"/>
    <mergeCell ref="CB5:CD5"/>
    <mergeCell ref="AQ5:AQ6"/>
    <mergeCell ref="AR5:AR6"/>
    <mergeCell ref="AS5:AU5"/>
    <mergeCell ref="AB5:AB6"/>
    <mergeCell ref="AC5:AC6"/>
    <mergeCell ref="AD5:AF5"/>
    <mergeCell ref="AG5:AG6"/>
    <mergeCell ref="AH5:AH6"/>
    <mergeCell ref="AI5:AK5"/>
    <mergeCell ref="R5:R6"/>
    <mergeCell ref="S5:S6"/>
    <mergeCell ref="T5:V5"/>
    <mergeCell ref="W5:W6"/>
    <mergeCell ref="X5:X6"/>
    <mergeCell ref="Y5:AA5"/>
    <mergeCell ref="U109:V109"/>
    <mergeCell ref="K110:L110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P110:Q110"/>
    <mergeCell ref="U110:V110"/>
    <mergeCell ref="F115:G115"/>
    <mergeCell ref="K115:L115"/>
    <mergeCell ref="P115:Q115"/>
    <mergeCell ref="U115:V115"/>
    <mergeCell ref="AO109:AP109"/>
    <mergeCell ref="AT109:AU109"/>
    <mergeCell ref="AY109:AZ109"/>
    <mergeCell ref="AT110:AU110"/>
    <mergeCell ref="Y108:Y115"/>
    <mergeCell ref="Z108:AA108"/>
    <mergeCell ref="AD108:AD115"/>
    <mergeCell ref="AE108:AF108"/>
    <mergeCell ref="AI108:AI115"/>
    <mergeCell ref="AJ108:AK108"/>
    <mergeCell ref="Z109:AA109"/>
    <mergeCell ref="AE109:AF109"/>
    <mergeCell ref="AJ109:AK109"/>
    <mergeCell ref="AY110:AZ110"/>
    <mergeCell ref="Z110:AA110"/>
    <mergeCell ref="AE110:AF110"/>
    <mergeCell ref="AJ110:AK110"/>
    <mergeCell ref="AO110:AP110"/>
    <mergeCell ref="AN108:AN115"/>
    <mergeCell ref="AO108:AP108"/>
    <mergeCell ref="AS108:AS115"/>
    <mergeCell ref="AT108:AU108"/>
    <mergeCell ref="AX108:AX115"/>
    <mergeCell ref="AY108:AZ108"/>
    <mergeCell ref="CC109:CD109"/>
    <mergeCell ref="CC110:CD110"/>
    <mergeCell ref="BC108:BC115"/>
    <mergeCell ref="BD108:BE108"/>
    <mergeCell ref="BH108:BH115"/>
    <mergeCell ref="BI108:BJ108"/>
    <mergeCell ref="BM108:BM115"/>
    <mergeCell ref="BN108:BO108"/>
    <mergeCell ref="BD109:BE109"/>
    <mergeCell ref="BI109:BJ109"/>
    <mergeCell ref="BN109:BO109"/>
    <mergeCell ref="BD110:BE110"/>
    <mergeCell ref="BI110:BJ110"/>
    <mergeCell ref="BN110:BO110"/>
    <mergeCell ref="BS110:BT110"/>
    <mergeCell ref="BX110:BY110"/>
    <mergeCell ref="BR108:BR115"/>
    <mergeCell ref="BS108:BT108"/>
    <mergeCell ref="BW108:BW115"/>
    <mergeCell ref="BX108:BY108"/>
    <mergeCell ref="BS109:BT109"/>
    <mergeCell ref="BX109:BY109"/>
    <mergeCell ref="BS111:BT111"/>
    <mergeCell ref="BX111:BY111"/>
    <mergeCell ref="CC111:CD111"/>
    <mergeCell ref="F112:G112"/>
    <mergeCell ref="K112:L112"/>
    <mergeCell ref="P112:Q112"/>
    <mergeCell ref="U112:V112"/>
    <mergeCell ref="Z112:AA112"/>
    <mergeCell ref="AE112:AF112"/>
    <mergeCell ref="AJ112:AK112"/>
    <mergeCell ref="AO111:AP111"/>
    <mergeCell ref="AT111:AU111"/>
    <mergeCell ref="AY111:AZ111"/>
    <mergeCell ref="BD111:BE111"/>
    <mergeCell ref="BI111:BJ111"/>
    <mergeCell ref="BN111:BO111"/>
    <mergeCell ref="K111:L111"/>
    <mergeCell ref="P111:Q111"/>
    <mergeCell ref="U111:V111"/>
    <mergeCell ref="Z111:AA111"/>
    <mergeCell ref="AE111:AF111"/>
    <mergeCell ref="AJ111:AK111"/>
    <mergeCell ref="CB108:CB115"/>
    <mergeCell ref="CC108:CD108"/>
    <mergeCell ref="BS112:BT112"/>
    <mergeCell ref="BX112:BY112"/>
    <mergeCell ref="CC112:CD112"/>
    <mergeCell ref="F113:G113"/>
    <mergeCell ref="K113:L113"/>
    <mergeCell ref="P113:Q113"/>
    <mergeCell ref="U113:V113"/>
    <mergeCell ref="Z113:AA113"/>
    <mergeCell ref="AE113:AF113"/>
    <mergeCell ref="AJ113:AK113"/>
    <mergeCell ref="AO112:AP112"/>
    <mergeCell ref="AT112:AU112"/>
    <mergeCell ref="AY112:AZ112"/>
    <mergeCell ref="BD112:BE112"/>
    <mergeCell ref="BI112:BJ112"/>
    <mergeCell ref="BN112:BO112"/>
    <mergeCell ref="J108:J115"/>
    <mergeCell ref="K108:L108"/>
    <mergeCell ref="O108:O115"/>
    <mergeCell ref="P108:Q108"/>
    <mergeCell ref="T108:T115"/>
    <mergeCell ref="U108:V108"/>
    <mergeCell ref="K109:L109"/>
    <mergeCell ref="P109:Q109"/>
    <mergeCell ref="BS113:BT113"/>
    <mergeCell ref="BX113:BY113"/>
    <mergeCell ref="CC113:CD113"/>
    <mergeCell ref="F114:G114"/>
    <mergeCell ref="K114:L114"/>
    <mergeCell ref="P114:Q114"/>
    <mergeCell ref="U114:V114"/>
    <mergeCell ref="Z114:AA114"/>
    <mergeCell ref="AE114:AF114"/>
    <mergeCell ref="AJ114:AK114"/>
    <mergeCell ref="AO113:AP113"/>
    <mergeCell ref="AT113:AU113"/>
    <mergeCell ref="AY113:AZ113"/>
    <mergeCell ref="BD113:BE113"/>
    <mergeCell ref="BI113:BJ113"/>
    <mergeCell ref="BN113:BO113"/>
    <mergeCell ref="BS114:BT114"/>
    <mergeCell ref="BX114:BY114"/>
    <mergeCell ref="CC114:CD114"/>
    <mergeCell ref="Z115:AA115"/>
    <mergeCell ref="AE115:AF115"/>
    <mergeCell ref="AJ115:AK115"/>
    <mergeCell ref="AO114:AP114"/>
    <mergeCell ref="AT114:AU114"/>
    <mergeCell ref="AY114:AZ114"/>
    <mergeCell ref="BD114:BE114"/>
    <mergeCell ref="BI114:BJ114"/>
    <mergeCell ref="BN114:BO114"/>
    <mergeCell ref="BS115:BT115"/>
    <mergeCell ref="BX115:BY115"/>
    <mergeCell ref="CC115:CD115"/>
    <mergeCell ref="AO115:AP115"/>
    <mergeCell ref="AT115:AU115"/>
    <mergeCell ref="AY115:AZ115"/>
    <mergeCell ref="BD115:BE115"/>
    <mergeCell ref="BI115:BJ115"/>
    <mergeCell ref="BN115:BO115"/>
  </mergeCells>
  <dataValidations count="2">
    <dataValidation type="list" allowBlank="1" showInputMessage="1" showErrorMessage="1" sqref="BK7:BK104 CE7:CE104 BZ7:BZ104 BU7:BU104 BP7:BP104 AV7:AV104 BF7:BF104 H7:H104 AL7:AL104 M7:M104 R7:R104 W7:W104 AQ7:AQ104 AB7:AB104 AG7:AG104 BA7:BA104">
      <formula1>"-, ALT, ÜST, 60sn ÜST-60sn ALT,90sn ÜST-60sn ALT, 60sn ÜST-90sn ALT,SÜREKLİ ENERJİLİ, ENERJİSİZ"</formula1>
    </dataValidation>
    <dataValidation type="list" allowBlank="1" showInputMessage="1" showErrorMessage="1" sqref="BL7:BL104 CF7:CF104 CA7:CA104 BV7:BV104 BQ7:BQ104 AW7:AW104 BB7:BB104 I7:I104 AC7:AC104 N7:N104 S7:S104 X7:X104 AR7:AR104 AM7:AM104 AH7:AH104 BG7:BG104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sqref="A1:D3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42" customHeight="1" thickBot="1" x14ac:dyDescent="0.25">
      <c r="A2" s="536"/>
      <c r="B2" s="536"/>
      <c r="C2" s="536"/>
      <c r="D2" s="537"/>
      <c r="E2" s="456" t="s">
        <v>262</v>
      </c>
      <c r="F2" s="457"/>
      <c r="G2" s="457"/>
      <c r="H2" s="457"/>
      <c r="I2" s="458"/>
      <c r="J2" s="456" t="s">
        <v>262</v>
      </c>
      <c r="K2" s="457"/>
      <c r="L2" s="457"/>
      <c r="M2" s="457"/>
      <c r="N2" s="458"/>
      <c r="O2" s="456" t="s">
        <v>262</v>
      </c>
      <c r="P2" s="457"/>
      <c r="Q2" s="457"/>
      <c r="R2" s="457"/>
      <c r="S2" s="458"/>
      <c r="T2" s="456" t="s">
        <v>262</v>
      </c>
      <c r="U2" s="457"/>
      <c r="V2" s="457"/>
      <c r="W2" s="457"/>
      <c r="X2" s="458"/>
      <c r="Y2" s="486" t="s">
        <v>260</v>
      </c>
      <c r="Z2" s="487"/>
      <c r="AA2" s="487"/>
      <c r="AB2" s="487"/>
      <c r="AC2" s="488"/>
      <c r="AD2" s="486" t="s">
        <v>260</v>
      </c>
      <c r="AE2" s="487"/>
      <c r="AF2" s="487"/>
      <c r="AG2" s="487"/>
      <c r="AH2" s="488"/>
      <c r="AI2" s="486" t="s">
        <v>260</v>
      </c>
      <c r="AJ2" s="487"/>
      <c r="AK2" s="487"/>
      <c r="AL2" s="487"/>
      <c r="AM2" s="488"/>
      <c r="AN2" s="486" t="s">
        <v>260</v>
      </c>
      <c r="AO2" s="487"/>
      <c r="AP2" s="487"/>
      <c r="AQ2" s="487"/>
      <c r="AR2" s="488"/>
      <c r="AS2" s="492" t="s">
        <v>260</v>
      </c>
      <c r="AT2" s="493"/>
      <c r="AU2" s="493"/>
      <c r="AV2" s="493"/>
      <c r="AW2" s="494"/>
      <c r="AX2" s="492" t="s">
        <v>260</v>
      </c>
      <c r="AY2" s="493"/>
      <c r="AZ2" s="493"/>
      <c r="BA2" s="493"/>
      <c r="BB2" s="494"/>
      <c r="BC2" s="492" t="s">
        <v>260</v>
      </c>
      <c r="BD2" s="493"/>
      <c r="BE2" s="493"/>
      <c r="BF2" s="493"/>
      <c r="BG2" s="494"/>
      <c r="BH2" s="492" t="s">
        <v>260</v>
      </c>
      <c r="BI2" s="493"/>
      <c r="BJ2" s="493"/>
      <c r="BK2" s="493"/>
      <c r="BL2" s="494"/>
      <c r="BM2" s="489" t="s">
        <v>260</v>
      </c>
      <c r="BN2" s="490"/>
      <c r="BO2" s="490"/>
      <c r="BP2" s="490"/>
      <c r="BQ2" s="491"/>
      <c r="BR2" s="489" t="s">
        <v>260</v>
      </c>
      <c r="BS2" s="490"/>
      <c r="BT2" s="490"/>
      <c r="BU2" s="490"/>
      <c r="BV2" s="491"/>
      <c r="BW2" s="489" t="s">
        <v>260</v>
      </c>
      <c r="BX2" s="490"/>
      <c r="BY2" s="490"/>
      <c r="BZ2" s="490"/>
      <c r="CA2" s="491"/>
      <c r="CB2" s="489" t="s">
        <v>260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518" t="s">
        <v>163</v>
      </c>
      <c r="F3" s="519"/>
      <c r="G3" s="519"/>
      <c r="H3" s="519"/>
      <c r="I3" s="520"/>
      <c r="J3" s="518" t="s">
        <v>163</v>
      </c>
      <c r="K3" s="519"/>
      <c r="L3" s="519"/>
      <c r="M3" s="519"/>
      <c r="N3" s="520"/>
      <c r="O3" s="518" t="s">
        <v>163</v>
      </c>
      <c r="P3" s="519"/>
      <c r="Q3" s="519"/>
      <c r="R3" s="519"/>
      <c r="S3" s="520"/>
      <c r="T3" s="518" t="s">
        <v>163</v>
      </c>
      <c r="U3" s="519"/>
      <c r="V3" s="519"/>
      <c r="W3" s="519"/>
      <c r="X3" s="520"/>
      <c r="Y3" s="513" t="s">
        <v>163</v>
      </c>
      <c r="Z3" s="514"/>
      <c r="AA3" s="514"/>
      <c r="AB3" s="514"/>
      <c r="AC3" s="515"/>
      <c r="AD3" s="513" t="s">
        <v>163</v>
      </c>
      <c r="AE3" s="514"/>
      <c r="AF3" s="514"/>
      <c r="AG3" s="514"/>
      <c r="AH3" s="515"/>
      <c r="AI3" s="513" t="s">
        <v>163</v>
      </c>
      <c r="AJ3" s="514"/>
      <c r="AK3" s="514"/>
      <c r="AL3" s="514"/>
      <c r="AM3" s="515"/>
      <c r="AN3" s="513" t="s">
        <v>163</v>
      </c>
      <c r="AO3" s="514"/>
      <c r="AP3" s="514"/>
      <c r="AQ3" s="514"/>
      <c r="AR3" s="515"/>
      <c r="AS3" s="510" t="s">
        <v>163</v>
      </c>
      <c r="AT3" s="511"/>
      <c r="AU3" s="511"/>
      <c r="AV3" s="511"/>
      <c r="AW3" s="512"/>
      <c r="AX3" s="510" t="s">
        <v>163</v>
      </c>
      <c r="AY3" s="511"/>
      <c r="AZ3" s="511"/>
      <c r="BA3" s="511"/>
      <c r="BB3" s="512"/>
      <c r="BC3" s="510" t="s">
        <v>163</v>
      </c>
      <c r="BD3" s="511"/>
      <c r="BE3" s="511"/>
      <c r="BF3" s="511"/>
      <c r="BG3" s="512"/>
      <c r="BH3" s="510" t="s">
        <v>163</v>
      </c>
      <c r="BI3" s="511"/>
      <c r="BJ3" s="511"/>
      <c r="BK3" s="511"/>
      <c r="BL3" s="512"/>
      <c r="BM3" s="507" t="s">
        <v>163</v>
      </c>
      <c r="BN3" s="508"/>
      <c r="BO3" s="508"/>
      <c r="BP3" s="508"/>
      <c r="BQ3" s="509"/>
      <c r="BR3" s="507" t="s">
        <v>163</v>
      </c>
      <c r="BS3" s="508"/>
      <c r="BT3" s="508"/>
      <c r="BU3" s="508"/>
      <c r="BV3" s="509"/>
      <c r="BW3" s="507" t="s">
        <v>163</v>
      </c>
      <c r="BX3" s="508"/>
      <c r="BY3" s="508"/>
      <c r="BZ3" s="508"/>
      <c r="CA3" s="509"/>
      <c r="CB3" s="507" t="s">
        <v>163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263</v>
      </c>
      <c r="F4" s="457"/>
      <c r="G4" s="457"/>
      <c r="H4" s="457"/>
      <c r="I4" s="458"/>
      <c r="J4" s="456" t="s">
        <v>263</v>
      </c>
      <c r="K4" s="457"/>
      <c r="L4" s="457"/>
      <c r="M4" s="457"/>
      <c r="N4" s="458"/>
      <c r="O4" s="456" t="s">
        <v>263</v>
      </c>
      <c r="P4" s="457"/>
      <c r="Q4" s="457"/>
      <c r="R4" s="457"/>
      <c r="S4" s="458"/>
      <c r="T4" s="456" t="s">
        <v>263</v>
      </c>
      <c r="U4" s="457"/>
      <c r="V4" s="457"/>
      <c r="W4" s="457"/>
      <c r="X4" s="458"/>
      <c r="Y4" s="486" t="s">
        <v>261</v>
      </c>
      <c r="Z4" s="487"/>
      <c r="AA4" s="487"/>
      <c r="AB4" s="487"/>
      <c r="AC4" s="488"/>
      <c r="AD4" s="486" t="s">
        <v>261</v>
      </c>
      <c r="AE4" s="487"/>
      <c r="AF4" s="487"/>
      <c r="AG4" s="487"/>
      <c r="AH4" s="488"/>
      <c r="AI4" s="486" t="s">
        <v>261</v>
      </c>
      <c r="AJ4" s="487"/>
      <c r="AK4" s="487"/>
      <c r="AL4" s="487"/>
      <c r="AM4" s="488"/>
      <c r="AN4" s="486" t="s">
        <v>261</v>
      </c>
      <c r="AO4" s="487"/>
      <c r="AP4" s="487"/>
      <c r="AQ4" s="487"/>
      <c r="AR4" s="488"/>
      <c r="AS4" s="492" t="s">
        <v>261</v>
      </c>
      <c r="AT4" s="493"/>
      <c r="AU4" s="493"/>
      <c r="AV4" s="493"/>
      <c r="AW4" s="494"/>
      <c r="AX4" s="492" t="s">
        <v>261</v>
      </c>
      <c r="AY4" s="493"/>
      <c r="AZ4" s="493"/>
      <c r="BA4" s="493"/>
      <c r="BB4" s="494"/>
      <c r="BC4" s="492" t="s">
        <v>261</v>
      </c>
      <c r="BD4" s="493"/>
      <c r="BE4" s="493"/>
      <c r="BF4" s="493"/>
      <c r="BG4" s="494"/>
      <c r="BH4" s="492" t="s">
        <v>261</v>
      </c>
      <c r="BI4" s="493"/>
      <c r="BJ4" s="493"/>
      <c r="BK4" s="493"/>
      <c r="BL4" s="494"/>
      <c r="BM4" s="489" t="s">
        <v>261</v>
      </c>
      <c r="BN4" s="490"/>
      <c r="BO4" s="490"/>
      <c r="BP4" s="490"/>
      <c r="BQ4" s="491"/>
      <c r="BR4" s="489" t="s">
        <v>261</v>
      </c>
      <c r="BS4" s="490"/>
      <c r="BT4" s="490"/>
      <c r="BU4" s="490"/>
      <c r="BV4" s="491"/>
      <c r="BW4" s="489" t="s">
        <v>261</v>
      </c>
      <c r="BX4" s="490"/>
      <c r="BY4" s="490"/>
      <c r="BZ4" s="490"/>
      <c r="CA4" s="491"/>
      <c r="CB4" s="489" t="s">
        <v>261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226">
        <v>230</v>
      </c>
      <c r="F7" s="69">
        <v>35</v>
      </c>
      <c r="G7" s="59" t="s">
        <v>130</v>
      </c>
      <c r="H7" s="119" t="s">
        <v>4</v>
      </c>
      <c r="I7" s="119" t="s">
        <v>4</v>
      </c>
      <c r="J7" s="40">
        <f t="shared" ref="J7:J70" si="0">E7+19</f>
        <v>249</v>
      </c>
      <c r="K7" s="69">
        <v>35</v>
      </c>
      <c r="L7" s="59" t="s">
        <v>130</v>
      </c>
      <c r="M7" s="119" t="s">
        <v>4</v>
      </c>
      <c r="N7" s="119" t="s">
        <v>4</v>
      </c>
      <c r="O7" s="40">
        <f t="shared" ref="O7:O35" si="1">E7-20</f>
        <v>210</v>
      </c>
      <c r="P7" s="69">
        <v>35</v>
      </c>
      <c r="Q7" s="59" t="s">
        <v>130</v>
      </c>
      <c r="R7" s="119" t="s">
        <v>4</v>
      </c>
      <c r="S7" s="119" t="s">
        <v>4</v>
      </c>
      <c r="T7" s="9">
        <f t="shared" ref="T7:T38" si="2">J7+O7-E7</f>
        <v>229</v>
      </c>
      <c r="U7" s="69">
        <v>35</v>
      </c>
      <c r="V7" s="59" t="s">
        <v>130</v>
      </c>
      <c r="W7" s="119" t="s">
        <v>4</v>
      </c>
      <c r="X7" s="119" t="s">
        <v>4</v>
      </c>
      <c r="Y7" s="9">
        <f t="shared" ref="Y7:Y33" si="3">E7+15</f>
        <v>245</v>
      </c>
      <c r="Z7" s="69">
        <v>35</v>
      </c>
      <c r="AA7" s="59" t="s">
        <v>130</v>
      </c>
      <c r="AB7" s="119" t="s">
        <v>4</v>
      </c>
      <c r="AC7" s="119" t="s">
        <v>4</v>
      </c>
      <c r="AD7" s="40">
        <f t="shared" ref="AD7:AD33" si="4">Y7+19</f>
        <v>264</v>
      </c>
      <c r="AE7" s="69">
        <v>35</v>
      </c>
      <c r="AF7" s="59" t="s">
        <v>130</v>
      </c>
      <c r="AG7" s="119" t="s">
        <v>4</v>
      </c>
      <c r="AH7" s="119" t="s">
        <v>4</v>
      </c>
      <c r="AI7" s="40">
        <f t="shared" ref="AI7:AI33" si="5">Y7-20</f>
        <v>225</v>
      </c>
      <c r="AJ7" s="69">
        <v>35</v>
      </c>
      <c r="AK7" s="59" t="s">
        <v>130</v>
      </c>
      <c r="AL7" s="119" t="s">
        <v>4</v>
      </c>
      <c r="AM7" s="119" t="s">
        <v>4</v>
      </c>
      <c r="AN7" s="9">
        <f t="shared" ref="AN7:AN33" si="6">AD7+AI7-Y7</f>
        <v>244</v>
      </c>
      <c r="AO7" s="69">
        <v>35</v>
      </c>
      <c r="AP7" s="59" t="s">
        <v>130</v>
      </c>
      <c r="AQ7" s="119" t="s">
        <v>4</v>
      </c>
      <c r="AR7" s="119" t="s">
        <v>4</v>
      </c>
      <c r="AS7" s="226">
        <v>230</v>
      </c>
      <c r="AT7" s="69">
        <v>35</v>
      </c>
      <c r="AU7" s="59" t="s">
        <v>130</v>
      </c>
      <c r="AV7" s="119" t="s">
        <v>4</v>
      </c>
      <c r="AW7" s="119" t="s">
        <v>4</v>
      </c>
      <c r="AX7" s="40">
        <f t="shared" ref="AX7:AX70" si="7">AS7+19</f>
        <v>249</v>
      </c>
      <c r="AY7" s="69">
        <v>35</v>
      </c>
      <c r="AZ7" s="59" t="s">
        <v>130</v>
      </c>
      <c r="BA7" s="119" t="s">
        <v>4</v>
      </c>
      <c r="BB7" s="119" t="s">
        <v>4</v>
      </c>
      <c r="BC7" s="40">
        <f t="shared" ref="BC7:BC35" si="8">AS7-20</f>
        <v>210</v>
      </c>
      <c r="BD7" s="69">
        <v>35</v>
      </c>
      <c r="BE7" s="59" t="s">
        <v>130</v>
      </c>
      <c r="BF7" s="119" t="s">
        <v>4</v>
      </c>
      <c r="BG7" s="119" t="s">
        <v>4</v>
      </c>
      <c r="BH7" s="9">
        <f t="shared" ref="BH7:BH38" si="9">AX7+BC7-AS7</f>
        <v>229</v>
      </c>
      <c r="BI7" s="69">
        <v>35</v>
      </c>
      <c r="BJ7" s="59" t="s">
        <v>130</v>
      </c>
      <c r="BK7" s="119" t="s">
        <v>4</v>
      </c>
      <c r="BL7" s="119" t="s">
        <v>4</v>
      </c>
      <c r="BM7" s="9">
        <f t="shared" ref="BM7:BM33" si="10">AS7+15</f>
        <v>245</v>
      </c>
      <c r="BN7" s="69">
        <v>35</v>
      </c>
      <c r="BO7" s="59" t="s">
        <v>130</v>
      </c>
      <c r="BP7" s="119" t="s">
        <v>4</v>
      </c>
      <c r="BQ7" s="119" t="s">
        <v>4</v>
      </c>
      <c r="BR7" s="40">
        <f t="shared" ref="BR7:BR33" si="11">BM7+19</f>
        <v>264</v>
      </c>
      <c r="BS7" s="69">
        <v>35</v>
      </c>
      <c r="BT7" s="59" t="s">
        <v>130</v>
      </c>
      <c r="BU7" s="119" t="s">
        <v>4</v>
      </c>
      <c r="BV7" s="119" t="s">
        <v>4</v>
      </c>
      <c r="BW7" s="40">
        <f t="shared" ref="BW7:BW33" si="12">BM7-20</f>
        <v>225</v>
      </c>
      <c r="BX7" s="69">
        <v>35</v>
      </c>
      <c r="BY7" s="59" t="s">
        <v>130</v>
      </c>
      <c r="BZ7" s="119" t="s">
        <v>4</v>
      </c>
      <c r="CA7" s="119" t="s">
        <v>4</v>
      </c>
      <c r="CB7" s="9">
        <f t="shared" ref="CB7:CB33" si="13">BR7+BW7-BM7</f>
        <v>244</v>
      </c>
      <c r="CC7" s="69">
        <v>35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227">
        <v>230</v>
      </c>
      <c r="F8" s="207">
        <v>4</v>
      </c>
      <c r="G8" s="61" t="s">
        <v>131</v>
      </c>
      <c r="H8" s="120" t="s">
        <v>134</v>
      </c>
      <c r="I8" s="120" t="s">
        <v>4</v>
      </c>
      <c r="J8" s="40">
        <f t="shared" si="0"/>
        <v>249</v>
      </c>
      <c r="K8" s="207">
        <v>4</v>
      </c>
      <c r="L8" s="61" t="s">
        <v>131</v>
      </c>
      <c r="M8" s="120" t="s">
        <v>134</v>
      </c>
      <c r="N8" s="120" t="s">
        <v>4</v>
      </c>
      <c r="O8" s="40">
        <f t="shared" si="1"/>
        <v>210</v>
      </c>
      <c r="P8" s="249">
        <v>3.8</v>
      </c>
      <c r="Q8" s="168" t="s">
        <v>131</v>
      </c>
      <c r="R8" s="120" t="s">
        <v>134</v>
      </c>
      <c r="S8" s="120" t="s">
        <v>4</v>
      </c>
      <c r="T8" s="12">
        <f t="shared" si="2"/>
        <v>229</v>
      </c>
      <c r="U8" s="249">
        <v>3.8</v>
      </c>
      <c r="V8" s="168" t="s">
        <v>131</v>
      </c>
      <c r="W8" s="120" t="s">
        <v>134</v>
      </c>
      <c r="X8" s="120" t="s">
        <v>4</v>
      </c>
      <c r="Y8" s="12">
        <f t="shared" si="3"/>
        <v>245</v>
      </c>
      <c r="Z8" s="207">
        <v>4</v>
      </c>
      <c r="AA8" s="61" t="s">
        <v>131</v>
      </c>
      <c r="AB8" s="120" t="s">
        <v>134</v>
      </c>
      <c r="AC8" s="120" t="s">
        <v>4</v>
      </c>
      <c r="AD8" s="40">
        <f t="shared" si="4"/>
        <v>264</v>
      </c>
      <c r="AE8" s="207">
        <v>4</v>
      </c>
      <c r="AF8" s="61" t="s">
        <v>131</v>
      </c>
      <c r="AG8" s="120" t="s">
        <v>134</v>
      </c>
      <c r="AH8" s="120" t="s">
        <v>4</v>
      </c>
      <c r="AI8" s="40">
        <f t="shared" si="5"/>
        <v>225</v>
      </c>
      <c r="AJ8" s="249">
        <v>3.8</v>
      </c>
      <c r="AK8" s="168" t="s">
        <v>131</v>
      </c>
      <c r="AL8" s="120" t="s">
        <v>134</v>
      </c>
      <c r="AM8" s="120" t="s">
        <v>4</v>
      </c>
      <c r="AN8" s="12">
        <f t="shared" si="6"/>
        <v>244</v>
      </c>
      <c r="AO8" s="249">
        <v>3.8</v>
      </c>
      <c r="AP8" s="168" t="s">
        <v>131</v>
      </c>
      <c r="AQ8" s="120" t="s">
        <v>134</v>
      </c>
      <c r="AR8" s="120" t="s">
        <v>4</v>
      </c>
      <c r="AS8" s="227">
        <v>230</v>
      </c>
      <c r="AT8" s="207">
        <v>4</v>
      </c>
      <c r="AU8" s="61" t="s">
        <v>131</v>
      </c>
      <c r="AV8" s="120" t="s">
        <v>134</v>
      </c>
      <c r="AW8" s="120" t="s">
        <v>4</v>
      </c>
      <c r="AX8" s="40">
        <f t="shared" si="7"/>
        <v>249</v>
      </c>
      <c r="AY8" s="207">
        <v>4</v>
      </c>
      <c r="AZ8" s="61" t="s">
        <v>131</v>
      </c>
      <c r="BA8" s="120" t="s">
        <v>134</v>
      </c>
      <c r="BB8" s="120" t="s">
        <v>4</v>
      </c>
      <c r="BC8" s="40">
        <f t="shared" si="8"/>
        <v>210</v>
      </c>
      <c r="BD8" s="249">
        <v>3.8</v>
      </c>
      <c r="BE8" s="168" t="s">
        <v>131</v>
      </c>
      <c r="BF8" s="120" t="s">
        <v>134</v>
      </c>
      <c r="BG8" s="120" t="s">
        <v>4</v>
      </c>
      <c r="BH8" s="12">
        <f t="shared" si="9"/>
        <v>229</v>
      </c>
      <c r="BI8" s="249">
        <v>3.8</v>
      </c>
      <c r="BJ8" s="168" t="s">
        <v>131</v>
      </c>
      <c r="BK8" s="120" t="s">
        <v>134</v>
      </c>
      <c r="BL8" s="120" t="s">
        <v>4</v>
      </c>
      <c r="BM8" s="12">
        <f t="shared" si="10"/>
        <v>245</v>
      </c>
      <c r="BN8" s="207">
        <v>4</v>
      </c>
      <c r="BO8" s="61" t="s">
        <v>131</v>
      </c>
      <c r="BP8" s="120" t="s">
        <v>134</v>
      </c>
      <c r="BQ8" s="120" t="s">
        <v>4</v>
      </c>
      <c r="BR8" s="40">
        <f t="shared" si="11"/>
        <v>264</v>
      </c>
      <c r="BS8" s="207">
        <v>4</v>
      </c>
      <c r="BT8" s="61" t="s">
        <v>131</v>
      </c>
      <c r="BU8" s="120" t="s">
        <v>134</v>
      </c>
      <c r="BV8" s="120" t="s">
        <v>4</v>
      </c>
      <c r="BW8" s="40">
        <f t="shared" si="12"/>
        <v>225</v>
      </c>
      <c r="BX8" s="249">
        <v>3.8</v>
      </c>
      <c r="BY8" s="168" t="s">
        <v>131</v>
      </c>
      <c r="BZ8" s="120" t="s">
        <v>134</v>
      </c>
      <c r="CA8" s="120" t="s">
        <v>4</v>
      </c>
      <c r="CB8" s="12">
        <f t="shared" si="13"/>
        <v>244</v>
      </c>
      <c r="CC8" s="249">
        <v>3.8</v>
      </c>
      <c r="CD8" s="168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227">
        <v>228</v>
      </c>
      <c r="F9" s="70" t="s">
        <v>4</v>
      </c>
      <c r="G9" s="61" t="s">
        <v>130</v>
      </c>
      <c r="H9" s="121" t="s">
        <v>4</v>
      </c>
      <c r="I9" s="121" t="s">
        <v>4</v>
      </c>
      <c r="J9" s="40">
        <f t="shared" si="0"/>
        <v>247</v>
      </c>
      <c r="K9" s="70" t="s">
        <v>4</v>
      </c>
      <c r="L9" s="61" t="s">
        <v>130</v>
      </c>
      <c r="M9" s="121" t="s">
        <v>4</v>
      </c>
      <c r="N9" s="121" t="s">
        <v>4</v>
      </c>
      <c r="O9" s="40">
        <f t="shared" si="1"/>
        <v>208</v>
      </c>
      <c r="P9" s="70" t="s">
        <v>4</v>
      </c>
      <c r="Q9" s="61" t="s">
        <v>130</v>
      </c>
      <c r="R9" s="121" t="s">
        <v>4</v>
      </c>
      <c r="S9" s="121" t="s">
        <v>4</v>
      </c>
      <c r="T9" s="12">
        <f t="shared" si="2"/>
        <v>227</v>
      </c>
      <c r="U9" s="70" t="s">
        <v>4</v>
      </c>
      <c r="V9" s="61" t="s">
        <v>130</v>
      </c>
      <c r="W9" s="121" t="s">
        <v>4</v>
      </c>
      <c r="X9" s="121" t="s">
        <v>4</v>
      </c>
      <c r="Y9" s="12">
        <f t="shared" si="3"/>
        <v>243</v>
      </c>
      <c r="Z9" s="70" t="s">
        <v>4</v>
      </c>
      <c r="AA9" s="61" t="s">
        <v>130</v>
      </c>
      <c r="AB9" s="121" t="s">
        <v>4</v>
      </c>
      <c r="AC9" s="121" t="s">
        <v>4</v>
      </c>
      <c r="AD9" s="40">
        <f t="shared" si="4"/>
        <v>262</v>
      </c>
      <c r="AE9" s="70" t="s">
        <v>4</v>
      </c>
      <c r="AF9" s="61" t="s">
        <v>130</v>
      </c>
      <c r="AG9" s="121" t="s">
        <v>4</v>
      </c>
      <c r="AH9" s="121" t="s">
        <v>4</v>
      </c>
      <c r="AI9" s="40">
        <f t="shared" si="5"/>
        <v>223</v>
      </c>
      <c r="AJ9" s="70" t="s">
        <v>4</v>
      </c>
      <c r="AK9" s="61" t="s">
        <v>130</v>
      </c>
      <c r="AL9" s="121" t="s">
        <v>4</v>
      </c>
      <c r="AM9" s="121" t="s">
        <v>4</v>
      </c>
      <c r="AN9" s="12">
        <f t="shared" si="6"/>
        <v>242</v>
      </c>
      <c r="AO9" s="70" t="s">
        <v>4</v>
      </c>
      <c r="AP9" s="61" t="s">
        <v>130</v>
      </c>
      <c r="AQ9" s="121" t="s">
        <v>4</v>
      </c>
      <c r="AR9" s="121" t="s">
        <v>4</v>
      </c>
      <c r="AS9" s="227">
        <v>228</v>
      </c>
      <c r="AT9" s="70" t="s">
        <v>4</v>
      </c>
      <c r="AU9" s="61" t="s">
        <v>130</v>
      </c>
      <c r="AV9" s="121" t="s">
        <v>4</v>
      </c>
      <c r="AW9" s="121" t="s">
        <v>4</v>
      </c>
      <c r="AX9" s="40">
        <f t="shared" si="7"/>
        <v>247</v>
      </c>
      <c r="AY9" s="70" t="s">
        <v>4</v>
      </c>
      <c r="AZ9" s="61" t="s">
        <v>130</v>
      </c>
      <c r="BA9" s="121" t="s">
        <v>4</v>
      </c>
      <c r="BB9" s="121" t="s">
        <v>4</v>
      </c>
      <c r="BC9" s="40">
        <f t="shared" si="8"/>
        <v>208</v>
      </c>
      <c r="BD9" s="70" t="s">
        <v>4</v>
      </c>
      <c r="BE9" s="61" t="s">
        <v>130</v>
      </c>
      <c r="BF9" s="121" t="s">
        <v>4</v>
      </c>
      <c r="BG9" s="121" t="s">
        <v>4</v>
      </c>
      <c r="BH9" s="12">
        <f t="shared" si="9"/>
        <v>227</v>
      </c>
      <c r="BI9" s="70" t="s">
        <v>4</v>
      </c>
      <c r="BJ9" s="61" t="s">
        <v>130</v>
      </c>
      <c r="BK9" s="121" t="s">
        <v>4</v>
      </c>
      <c r="BL9" s="121" t="s">
        <v>4</v>
      </c>
      <c r="BM9" s="12">
        <f t="shared" si="10"/>
        <v>243</v>
      </c>
      <c r="BN9" s="70" t="s">
        <v>4</v>
      </c>
      <c r="BO9" s="61" t="s">
        <v>130</v>
      </c>
      <c r="BP9" s="121" t="s">
        <v>4</v>
      </c>
      <c r="BQ9" s="121" t="s">
        <v>4</v>
      </c>
      <c r="BR9" s="40">
        <f t="shared" si="11"/>
        <v>262</v>
      </c>
      <c r="BS9" s="70" t="s">
        <v>4</v>
      </c>
      <c r="BT9" s="61" t="s">
        <v>130</v>
      </c>
      <c r="BU9" s="121" t="s">
        <v>4</v>
      </c>
      <c r="BV9" s="121" t="s">
        <v>4</v>
      </c>
      <c r="BW9" s="40">
        <f t="shared" si="12"/>
        <v>223</v>
      </c>
      <c r="BX9" s="70" t="s">
        <v>4</v>
      </c>
      <c r="BY9" s="61" t="s">
        <v>130</v>
      </c>
      <c r="BZ9" s="121" t="s">
        <v>4</v>
      </c>
      <c r="CA9" s="121" t="s">
        <v>4</v>
      </c>
      <c r="CB9" s="12">
        <f t="shared" si="13"/>
        <v>242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228">
        <v>228</v>
      </c>
      <c r="F10" s="71" t="s">
        <v>4</v>
      </c>
      <c r="G10" s="61" t="s">
        <v>132</v>
      </c>
      <c r="H10" s="120" t="s">
        <v>4</v>
      </c>
      <c r="I10" s="120" t="s">
        <v>4</v>
      </c>
      <c r="J10" s="40">
        <f t="shared" si="0"/>
        <v>247</v>
      </c>
      <c r="K10" s="71" t="s">
        <v>4</v>
      </c>
      <c r="L10" s="61" t="s">
        <v>132</v>
      </c>
      <c r="M10" s="120" t="s">
        <v>4</v>
      </c>
      <c r="N10" s="120" t="s">
        <v>4</v>
      </c>
      <c r="O10" s="40">
        <f t="shared" si="1"/>
        <v>208</v>
      </c>
      <c r="P10" s="71" t="s">
        <v>4</v>
      </c>
      <c r="Q10" s="61" t="s">
        <v>132</v>
      </c>
      <c r="R10" s="120" t="s">
        <v>4</v>
      </c>
      <c r="S10" s="120" t="s">
        <v>4</v>
      </c>
      <c r="T10" s="15">
        <f t="shared" si="2"/>
        <v>227</v>
      </c>
      <c r="U10" s="71" t="s">
        <v>4</v>
      </c>
      <c r="V10" s="61" t="s">
        <v>132</v>
      </c>
      <c r="W10" s="120" t="s">
        <v>4</v>
      </c>
      <c r="X10" s="120" t="s">
        <v>4</v>
      </c>
      <c r="Y10" s="15">
        <f t="shared" si="3"/>
        <v>243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40">
        <f t="shared" si="4"/>
        <v>262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40">
        <f t="shared" si="5"/>
        <v>223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15">
        <f t="shared" si="6"/>
        <v>242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228">
        <v>228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40">
        <f t="shared" si="7"/>
        <v>247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40">
        <f t="shared" si="8"/>
        <v>208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15">
        <f t="shared" si="9"/>
        <v>227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15">
        <f t="shared" si="10"/>
        <v>243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40">
        <f t="shared" si="11"/>
        <v>262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40">
        <f t="shared" si="12"/>
        <v>223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15">
        <f t="shared" si="13"/>
        <v>242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228">
        <v>228</v>
      </c>
      <c r="F11" s="71" t="s">
        <v>4</v>
      </c>
      <c r="G11" s="61" t="s">
        <v>132</v>
      </c>
      <c r="H11" s="120" t="s">
        <v>4</v>
      </c>
      <c r="I11" s="120" t="s">
        <v>4</v>
      </c>
      <c r="J11" s="40">
        <f t="shared" si="0"/>
        <v>247</v>
      </c>
      <c r="K11" s="71" t="s">
        <v>4</v>
      </c>
      <c r="L11" s="61" t="s">
        <v>132</v>
      </c>
      <c r="M11" s="120" t="s">
        <v>4</v>
      </c>
      <c r="N11" s="120" t="s">
        <v>4</v>
      </c>
      <c r="O11" s="40">
        <f t="shared" si="1"/>
        <v>208</v>
      </c>
      <c r="P11" s="71" t="s">
        <v>4</v>
      </c>
      <c r="Q11" s="61" t="s">
        <v>132</v>
      </c>
      <c r="R11" s="120" t="s">
        <v>4</v>
      </c>
      <c r="S11" s="120" t="s">
        <v>4</v>
      </c>
      <c r="T11" s="15">
        <f t="shared" si="2"/>
        <v>227</v>
      </c>
      <c r="U11" s="71" t="s">
        <v>4</v>
      </c>
      <c r="V11" s="61" t="s">
        <v>132</v>
      </c>
      <c r="W11" s="120" t="s">
        <v>4</v>
      </c>
      <c r="X11" s="120" t="s">
        <v>4</v>
      </c>
      <c r="Y11" s="15">
        <f t="shared" si="3"/>
        <v>243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40">
        <f t="shared" si="4"/>
        <v>262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40">
        <f t="shared" si="5"/>
        <v>223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15">
        <f t="shared" si="6"/>
        <v>242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228">
        <v>228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40">
        <f t="shared" si="7"/>
        <v>247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40">
        <f t="shared" si="8"/>
        <v>208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15">
        <f t="shared" si="9"/>
        <v>227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15">
        <f t="shared" si="10"/>
        <v>243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40">
        <f t="shared" si="11"/>
        <v>262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40">
        <f t="shared" si="12"/>
        <v>223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15">
        <f t="shared" si="13"/>
        <v>242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228">
        <v>228</v>
      </c>
      <c r="F12" s="71" t="s">
        <v>4</v>
      </c>
      <c r="G12" s="61" t="s">
        <v>133</v>
      </c>
      <c r="H12" s="120" t="s">
        <v>4</v>
      </c>
      <c r="I12" s="120" t="s">
        <v>4</v>
      </c>
      <c r="J12" s="40">
        <f t="shared" si="0"/>
        <v>247</v>
      </c>
      <c r="K12" s="71" t="s">
        <v>4</v>
      </c>
      <c r="L12" s="61" t="s">
        <v>133</v>
      </c>
      <c r="M12" s="120" t="s">
        <v>4</v>
      </c>
      <c r="N12" s="120" t="s">
        <v>4</v>
      </c>
      <c r="O12" s="40">
        <f t="shared" si="1"/>
        <v>208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f t="shared" si="2"/>
        <v>227</v>
      </c>
      <c r="U12" s="71" t="s">
        <v>4</v>
      </c>
      <c r="V12" s="61" t="s">
        <v>133</v>
      </c>
      <c r="W12" s="120" t="s">
        <v>4</v>
      </c>
      <c r="X12" s="120" t="s">
        <v>4</v>
      </c>
      <c r="Y12" s="15">
        <f t="shared" si="3"/>
        <v>243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40">
        <f t="shared" si="4"/>
        <v>262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40">
        <f t="shared" si="5"/>
        <v>223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f t="shared" si="6"/>
        <v>242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228">
        <v>228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40">
        <f t="shared" si="7"/>
        <v>247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40">
        <f t="shared" si="8"/>
        <v>208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f t="shared" si="9"/>
        <v>227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15">
        <f t="shared" si="10"/>
        <v>243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40">
        <f t="shared" si="11"/>
        <v>262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40">
        <f t="shared" si="12"/>
        <v>223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f t="shared" si="13"/>
        <v>242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228">
        <v>228</v>
      </c>
      <c r="F13" s="71" t="s">
        <v>4</v>
      </c>
      <c r="G13" s="115" t="s">
        <v>130</v>
      </c>
      <c r="H13" s="120" t="s">
        <v>4</v>
      </c>
      <c r="I13" s="120" t="s">
        <v>4</v>
      </c>
      <c r="J13" s="40">
        <f t="shared" si="0"/>
        <v>247</v>
      </c>
      <c r="K13" s="71" t="s">
        <v>4</v>
      </c>
      <c r="L13" s="115" t="s">
        <v>130</v>
      </c>
      <c r="M13" s="120" t="s">
        <v>4</v>
      </c>
      <c r="N13" s="120" t="s">
        <v>4</v>
      </c>
      <c r="O13" s="40">
        <f t="shared" si="1"/>
        <v>208</v>
      </c>
      <c r="P13" s="71" t="s">
        <v>4</v>
      </c>
      <c r="Q13" s="115" t="s">
        <v>130</v>
      </c>
      <c r="R13" s="120" t="s">
        <v>4</v>
      </c>
      <c r="S13" s="120" t="s">
        <v>4</v>
      </c>
      <c r="T13" s="15">
        <f t="shared" si="2"/>
        <v>227</v>
      </c>
      <c r="U13" s="71" t="s">
        <v>4</v>
      </c>
      <c r="V13" s="115" t="s">
        <v>130</v>
      </c>
      <c r="W13" s="120" t="s">
        <v>4</v>
      </c>
      <c r="X13" s="120" t="s">
        <v>4</v>
      </c>
      <c r="Y13" s="15">
        <f t="shared" si="3"/>
        <v>243</v>
      </c>
      <c r="Z13" s="71" t="s">
        <v>4</v>
      </c>
      <c r="AA13" s="115" t="s">
        <v>130</v>
      </c>
      <c r="AB13" s="120" t="s">
        <v>4</v>
      </c>
      <c r="AC13" s="120" t="s">
        <v>4</v>
      </c>
      <c r="AD13" s="40">
        <f t="shared" si="4"/>
        <v>262</v>
      </c>
      <c r="AE13" s="71" t="s">
        <v>4</v>
      </c>
      <c r="AF13" s="115" t="s">
        <v>130</v>
      </c>
      <c r="AG13" s="120" t="s">
        <v>4</v>
      </c>
      <c r="AH13" s="120" t="s">
        <v>4</v>
      </c>
      <c r="AI13" s="40">
        <f t="shared" si="5"/>
        <v>223</v>
      </c>
      <c r="AJ13" s="71" t="s">
        <v>4</v>
      </c>
      <c r="AK13" s="115" t="s">
        <v>130</v>
      </c>
      <c r="AL13" s="120" t="s">
        <v>4</v>
      </c>
      <c r="AM13" s="120" t="s">
        <v>4</v>
      </c>
      <c r="AN13" s="15">
        <f t="shared" si="6"/>
        <v>242</v>
      </c>
      <c r="AO13" s="71" t="s">
        <v>4</v>
      </c>
      <c r="AP13" s="115" t="s">
        <v>130</v>
      </c>
      <c r="AQ13" s="120" t="s">
        <v>4</v>
      </c>
      <c r="AR13" s="120" t="s">
        <v>4</v>
      </c>
      <c r="AS13" s="228">
        <v>228</v>
      </c>
      <c r="AT13" s="71" t="s">
        <v>4</v>
      </c>
      <c r="AU13" s="115" t="s">
        <v>130</v>
      </c>
      <c r="AV13" s="120" t="s">
        <v>4</v>
      </c>
      <c r="AW13" s="120" t="s">
        <v>4</v>
      </c>
      <c r="AX13" s="40">
        <f t="shared" si="7"/>
        <v>247</v>
      </c>
      <c r="AY13" s="71" t="s">
        <v>4</v>
      </c>
      <c r="AZ13" s="115" t="s">
        <v>130</v>
      </c>
      <c r="BA13" s="120" t="s">
        <v>4</v>
      </c>
      <c r="BB13" s="120" t="s">
        <v>4</v>
      </c>
      <c r="BC13" s="40">
        <f t="shared" si="8"/>
        <v>208</v>
      </c>
      <c r="BD13" s="71" t="s">
        <v>4</v>
      </c>
      <c r="BE13" s="115" t="s">
        <v>130</v>
      </c>
      <c r="BF13" s="120" t="s">
        <v>4</v>
      </c>
      <c r="BG13" s="120" t="s">
        <v>4</v>
      </c>
      <c r="BH13" s="15">
        <f t="shared" si="9"/>
        <v>227</v>
      </c>
      <c r="BI13" s="71" t="s">
        <v>4</v>
      </c>
      <c r="BJ13" s="115" t="s">
        <v>130</v>
      </c>
      <c r="BK13" s="120" t="s">
        <v>4</v>
      </c>
      <c r="BL13" s="120" t="s">
        <v>4</v>
      </c>
      <c r="BM13" s="15">
        <f t="shared" si="10"/>
        <v>243</v>
      </c>
      <c r="BN13" s="71" t="s">
        <v>4</v>
      </c>
      <c r="BO13" s="115" t="s">
        <v>130</v>
      </c>
      <c r="BP13" s="120" t="s">
        <v>4</v>
      </c>
      <c r="BQ13" s="120" t="s">
        <v>4</v>
      </c>
      <c r="BR13" s="40">
        <f t="shared" si="11"/>
        <v>262</v>
      </c>
      <c r="BS13" s="71" t="s">
        <v>4</v>
      </c>
      <c r="BT13" s="115" t="s">
        <v>130</v>
      </c>
      <c r="BU13" s="120" t="s">
        <v>4</v>
      </c>
      <c r="BV13" s="120" t="s">
        <v>4</v>
      </c>
      <c r="BW13" s="40">
        <f t="shared" si="12"/>
        <v>223</v>
      </c>
      <c r="BX13" s="71" t="s">
        <v>4</v>
      </c>
      <c r="BY13" s="115" t="s">
        <v>130</v>
      </c>
      <c r="BZ13" s="120" t="s">
        <v>4</v>
      </c>
      <c r="CA13" s="120" t="s">
        <v>4</v>
      </c>
      <c r="CB13" s="15">
        <f t="shared" si="13"/>
        <v>242</v>
      </c>
      <c r="CC13" s="71" t="s">
        <v>4</v>
      </c>
      <c r="CD13" s="115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228">
        <v>228</v>
      </c>
      <c r="F14" s="71">
        <v>8</v>
      </c>
      <c r="G14" s="61" t="s">
        <v>132</v>
      </c>
      <c r="H14" s="120" t="s">
        <v>190</v>
      </c>
      <c r="I14" s="120" t="s">
        <v>140</v>
      </c>
      <c r="J14" s="40">
        <f t="shared" si="0"/>
        <v>247</v>
      </c>
      <c r="K14" s="71">
        <v>8</v>
      </c>
      <c r="L14" s="61" t="s">
        <v>132</v>
      </c>
      <c r="M14" s="120" t="s">
        <v>190</v>
      </c>
      <c r="N14" s="120" t="s">
        <v>140</v>
      </c>
      <c r="O14" s="40">
        <f t="shared" si="1"/>
        <v>208</v>
      </c>
      <c r="P14" s="71">
        <v>8</v>
      </c>
      <c r="Q14" s="61" t="s">
        <v>132</v>
      </c>
      <c r="R14" s="120" t="s">
        <v>190</v>
      </c>
      <c r="S14" s="120" t="s">
        <v>140</v>
      </c>
      <c r="T14" s="15">
        <f t="shared" si="2"/>
        <v>227</v>
      </c>
      <c r="U14" s="71">
        <v>8</v>
      </c>
      <c r="V14" s="61" t="s">
        <v>132</v>
      </c>
      <c r="W14" s="120" t="s">
        <v>190</v>
      </c>
      <c r="X14" s="120" t="s">
        <v>140</v>
      </c>
      <c r="Y14" s="15">
        <f t="shared" si="3"/>
        <v>243</v>
      </c>
      <c r="Z14" s="71">
        <v>8</v>
      </c>
      <c r="AA14" s="61" t="s">
        <v>132</v>
      </c>
      <c r="AB14" s="120" t="s">
        <v>190</v>
      </c>
      <c r="AC14" s="120" t="s">
        <v>140</v>
      </c>
      <c r="AD14" s="40">
        <f t="shared" si="4"/>
        <v>262</v>
      </c>
      <c r="AE14" s="71">
        <v>8</v>
      </c>
      <c r="AF14" s="61" t="s">
        <v>132</v>
      </c>
      <c r="AG14" s="120" t="s">
        <v>190</v>
      </c>
      <c r="AH14" s="120" t="s">
        <v>140</v>
      </c>
      <c r="AI14" s="40">
        <f t="shared" si="5"/>
        <v>223</v>
      </c>
      <c r="AJ14" s="71">
        <v>8</v>
      </c>
      <c r="AK14" s="61" t="s">
        <v>132</v>
      </c>
      <c r="AL14" s="120" t="s">
        <v>190</v>
      </c>
      <c r="AM14" s="120" t="s">
        <v>140</v>
      </c>
      <c r="AN14" s="15">
        <f t="shared" si="6"/>
        <v>242</v>
      </c>
      <c r="AO14" s="71">
        <v>8</v>
      </c>
      <c r="AP14" s="61" t="s">
        <v>132</v>
      </c>
      <c r="AQ14" s="120" t="s">
        <v>190</v>
      </c>
      <c r="AR14" s="120" t="s">
        <v>140</v>
      </c>
      <c r="AS14" s="228">
        <v>228</v>
      </c>
      <c r="AT14" s="71">
        <v>8</v>
      </c>
      <c r="AU14" s="61" t="s">
        <v>132</v>
      </c>
      <c r="AV14" s="120" t="s">
        <v>190</v>
      </c>
      <c r="AW14" s="120" t="s">
        <v>140</v>
      </c>
      <c r="AX14" s="40">
        <f t="shared" si="7"/>
        <v>247</v>
      </c>
      <c r="AY14" s="71">
        <v>8</v>
      </c>
      <c r="AZ14" s="61" t="s">
        <v>132</v>
      </c>
      <c r="BA14" s="120" t="s">
        <v>190</v>
      </c>
      <c r="BB14" s="120" t="s">
        <v>140</v>
      </c>
      <c r="BC14" s="40">
        <f t="shared" si="8"/>
        <v>208</v>
      </c>
      <c r="BD14" s="71">
        <v>8</v>
      </c>
      <c r="BE14" s="61" t="s">
        <v>132</v>
      </c>
      <c r="BF14" s="120" t="s">
        <v>190</v>
      </c>
      <c r="BG14" s="120" t="s">
        <v>140</v>
      </c>
      <c r="BH14" s="15">
        <f t="shared" si="9"/>
        <v>227</v>
      </c>
      <c r="BI14" s="71">
        <v>8</v>
      </c>
      <c r="BJ14" s="61" t="s">
        <v>132</v>
      </c>
      <c r="BK14" s="120" t="s">
        <v>190</v>
      </c>
      <c r="BL14" s="120" t="s">
        <v>140</v>
      </c>
      <c r="BM14" s="15">
        <f t="shared" si="10"/>
        <v>243</v>
      </c>
      <c r="BN14" s="71">
        <v>8</v>
      </c>
      <c r="BO14" s="61" t="s">
        <v>132</v>
      </c>
      <c r="BP14" s="120" t="s">
        <v>190</v>
      </c>
      <c r="BQ14" s="120" t="s">
        <v>140</v>
      </c>
      <c r="BR14" s="40">
        <f t="shared" si="11"/>
        <v>262</v>
      </c>
      <c r="BS14" s="71">
        <v>8</v>
      </c>
      <c r="BT14" s="61" t="s">
        <v>132</v>
      </c>
      <c r="BU14" s="120" t="s">
        <v>190</v>
      </c>
      <c r="BV14" s="120" t="s">
        <v>140</v>
      </c>
      <c r="BW14" s="40">
        <f t="shared" si="12"/>
        <v>223</v>
      </c>
      <c r="BX14" s="71">
        <v>8</v>
      </c>
      <c r="BY14" s="61" t="s">
        <v>132</v>
      </c>
      <c r="BZ14" s="120" t="s">
        <v>190</v>
      </c>
      <c r="CA14" s="120" t="s">
        <v>140</v>
      </c>
      <c r="CB14" s="15">
        <f t="shared" si="13"/>
        <v>242</v>
      </c>
      <c r="CC14" s="71">
        <v>8</v>
      </c>
      <c r="CD14" s="61" t="s">
        <v>132</v>
      </c>
      <c r="CE14" s="120" t="s">
        <v>190</v>
      </c>
      <c r="CF14" s="120" t="s">
        <v>140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228">
        <v>220</v>
      </c>
      <c r="F15" s="71" t="s">
        <v>4</v>
      </c>
      <c r="G15" s="115" t="s">
        <v>130</v>
      </c>
      <c r="H15" s="120" t="s">
        <v>4</v>
      </c>
      <c r="I15" s="120" t="s">
        <v>4</v>
      </c>
      <c r="J15" s="40">
        <f t="shared" si="0"/>
        <v>239</v>
      </c>
      <c r="K15" s="71" t="s">
        <v>4</v>
      </c>
      <c r="L15" s="115" t="s">
        <v>130</v>
      </c>
      <c r="M15" s="120" t="s">
        <v>4</v>
      </c>
      <c r="N15" s="120" t="s">
        <v>4</v>
      </c>
      <c r="O15" s="40">
        <f t="shared" si="1"/>
        <v>200</v>
      </c>
      <c r="P15" s="71" t="s">
        <v>4</v>
      </c>
      <c r="Q15" s="115" t="s">
        <v>130</v>
      </c>
      <c r="R15" s="120" t="s">
        <v>4</v>
      </c>
      <c r="S15" s="120" t="s">
        <v>4</v>
      </c>
      <c r="T15" s="15">
        <f t="shared" si="2"/>
        <v>219</v>
      </c>
      <c r="U15" s="71" t="s">
        <v>4</v>
      </c>
      <c r="V15" s="115" t="s">
        <v>130</v>
      </c>
      <c r="W15" s="120" t="s">
        <v>4</v>
      </c>
      <c r="X15" s="120" t="s">
        <v>4</v>
      </c>
      <c r="Y15" s="15">
        <f t="shared" si="3"/>
        <v>235</v>
      </c>
      <c r="Z15" s="71" t="s">
        <v>4</v>
      </c>
      <c r="AA15" s="115" t="s">
        <v>130</v>
      </c>
      <c r="AB15" s="120" t="s">
        <v>4</v>
      </c>
      <c r="AC15" s="120" t="s">
        <v>4</v>
      </c>
      <c r="AD15" s="40">
        <f t="shared" si="4"/>
        <v>254</v>
      </c>
      <c r="AE15" s="71" t="s">
        <v>4</v>
      </c>
      <c r="AF15" s="115" t="s">
        <v>130</v>
      </c>
      <c r="AG15" s="120" t="s">
        <v>4</v>
      </c>
      <c r="AH15" s="120" t="s">
        <v>4</v>
      </c>
      <c r="AI15" s="40">
        <f t="shared" si="5"/>
        <v>215</v>
      </c>
      <c r="AJ15" s="71" t="s">
        <v>4</v>
      </c>
      <c r="AK15" s="115" t="s">
        <v>130</v>
      </c>
      <c r="AL15" s="120" t="s">
        <v>4</v>
      </c>
      <c r="AM15" s="120" t="s">
        <v>4</v>
      </c>
      <c r="AN15" s="15">
        <f t="shared" si="6"/>
        <v>234</v>
      </c>
      <c r="AO15" s="71" t="s">
        <v>4</v>
      </c>
      <c r="AP15" s="115" t="s">
        <v>130</v>
      </c>
      <c r="AQ15" s="120" t="s">
        <v>4</v>
      </c>
      <c r="AR15" s="120" t="s">
        <v>4</v>
      </c>
      <c r="AS15" s="228">
        <v>220</v>
      </c>
      <c r="AT15" s="71" t="s">
        <v>4</v>
      </c>
      <c r="AU15" s="115" t="s">
        <v>130</v>
      </c>
      <c r="AV15" s="120" t="s">
        <v>4</v>
      </c>
      <c r="AW15" s="120" t="s">
        <v>4</v>
      </c>
      <c r="AX15" s="40">
        <f t="shared" si="7"/>
        <v>239</v>
      </c>
      <c r="AY15" s="71" t="s">
        <v>4</v>
      </c>
      <c r="AZ15" s="115" t="s">
        <v>130</v>
      </c>
      <c r="BA15" s="120" t="s">
        <v>4</v>
      </c>
      <c r="BB15" s="120" t="s">
        <v>4</v>
      </c>
      <c r="BC15" s="40">
        <f t="shared" si="8"/>
        <v>200</v>
      </c>
      <c r="BD15" s="71" t="s">
        <v>4</v>
      </c>
      <c r="BE15" s="115" t="s">
        <v>130</v>
      </c>
      <c r="BF15" s="120" t="s">
        <v>4</v>
      </c>
      <c r="BG15" s="120" t="s">
        <v>4</v>
      </c>
      <c r="BH15" s="15">
        <f t="shared" si="9"/>
        <v>219</v>
      </c>
      <c r="BI15" s="71" t="s">
        <v>4</v>
      </c>
      <c r="BJ15" s="115" t="s">
        <v>130</v>
      </c>
      <c r="BK15" s="120" t="s">
        <v>4</v>
      </c>
      <c r="BL15" s="120" t="s">
        <v>4</v>
      </c>
      <c r="BM15" s="15">
        <f t="shared" si="10"/>
        <v>235</v>
      </c>
      <c r="BN15" s="71" t="s">
        <v>4</v>
      </c>
      <c r="BO15" s="115" t="s">
        <v>130</v>
      </c>
      <c r="BP15" s="120" t="s">
        <v>4</v>
      </c>
      <c r="BQ15" s="120" t="s">
        <v>4</v>
      </c>
      <c r="BR15" s="40">
        <f t="shared" si="11"/>
        <v>254</v>
      </c>
      <c r="BS15" s="71" t="s">
        <v>4</v>
      </c>
      <c r="BT15" s="115" t="s">
        <v>130</v>
      </c>
      <c r="BU15" s="120" t="s">
        <v>4</v>
      </c>
      <c r="BV15" s="120" t="s">
        <v>4</v>
      </c>
      <c r="BW15" s="40">
        <f t="shared" si="12"/>
        <v>215</v>
      </c>
      <c r="BX15" s="71" t="s">
        <v>4</v>
      </c>
      <c r="BY15" s="115" t="s">
        <v>130</v>
      </c>
      <c r="BZ15" s="120" t="s">
        <v>4</v>
      </c>
      <c r="CA15" s="120" t="s">
        <v>4</v>
      </c>
      <c r="CB15" s="15">
        <f t="shared" si="13"/>
        <v>234</v>
      </c>
      <c r="CC15" s="71" t="s">
        <v>4</v>
      </c>
      <c r="CD15" s="115" t="s">
        <v>130</v>
      </c>
      <c r="CE15" s="120" t="s">
        <v>4</v>
      </c>
      <c r="CF15" s="120" t="s">
        <v>4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228">
        <v>220</v>
      </c>
      <c r="F16" s="71" t="s">
        <v>4</v>
      </c>
      <c r="G16" s="61" t="s">
        <v>133</v>
      </c>
      <c r="H16" s="120" t="s">
        <v>4</v>
      </c>
      <c r="I16" s="120" t="s">
        <v>4</v>
      </c>
      <c r="J16" s="40">
        <f t="shared" si="0"/>
        <v>239</v>
      </c>
      <c r="K16" s="71" t="s">
        <v>4</v>
      </c>
      <c r="L16" s="61" t="s">
        <v>133</v>
      </c>
      <c r="M16" s="120" t="s">
        <v>4</v>
      </c>
      <c r="N16" s="120" t="s">
        <v>4</v>
      </c>
      <c r="O16" s="40">
        <f t="shared" si="1"/>
        <v>200</v>
      </c>
      <c r="P16" s="71" t="s">
        <v>4</v>
      </c>
      <c r="Q16" s="61" t="s">
        <v>133</v>
      </c>
      <c r="R16" s="120" t="s">
        <v>4</v>
      </c>
      <c r="S16" s="120" t="s">
        <v>4</v>
      </c>
      <c r="T16" s="15">
        <f t="shared" si="2"/>
        <v>219</v>
      </c>
      <c r="U16" s="71" t="s">
        <v>4</v>
      </c>
      <c r="V16" s="61" t="s">
        <v>133</v>
      </c>
      <c r="W16" s="120" t="s">
        <v>4</v>
      </c>
      <c r="X16" s="120" t="s">
        <v>4</v>
      </c>
      <c r="Y16" s="15">
        <f t="shared" si="3"/>
        <v>235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40">
        <f t="shared" si="4"/>
        <v>254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40">
        <f t="shared" si="5"/>
        <v>215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15">
        <f t="shared" si="6"/>
        <v>234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228">
        <v>220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40">
        <f t="shared" si="7"/>
        <v>239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40">
        <f t="shared" si="8"/>
        <v>200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15">
        <f t="shared" si="9"/>
        <v>219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15">
        <f t="shared" si="10"/>
        <v>235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40">
        <f t="shared" si="11"/>
        <v>254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40">
        <f t="shared" si="12"/>
        <v>215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15">
        <f t="shared" si="13"/>
        <v>234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228">
        <v>220</v>
      </c>
      <c r="F17" s="71" t="s">
        <v>4</v>
      </c>
      <c r="G17" s="61" t="s">
        <v>132</v>
      </c>
      <c r="H17" s="120" t="s">
        <v>4</v>
      </c>
      <c r="I17" s="120" t="s">
        <v>4</v>
      </c>
      <c r="J17" s="40">
        <f t="shared" si="0"/>
        <v>239</v>
      </c>
      <c r="K17" s="71" t="s">
        <v>4</v>
      </c>
      <c r="L17" s="61" t="s">
        <v>132</v>
      </c>
      <c r="M17" s="120" t="s">
        <v>4</v>
      </c>
      <c r="N17" s="120" t="s">
        <v>4</v>
      </c>
      <c r="O17" s="40">
        <f t="shared" si="1"/>
        <v>200</v>
      </c>
      <c r="P17" s="71" t="s">
        <v>4</v>
      </c>
      <c r="Q17" s="61" t="s">
        <v>132</v>
      </c>
      <c r="R17" s="120" t="s">
        <v>4</v>
      </c>
      <c r="S17" s="120" t="s">
        <v>4</v>
      </c>
      <c r="T17" s="15">
        <f t="shared" si="2"/>
        <v>219</v>
      </c>
      <c r="U17" s="71" t="s">
        <v>4</v>
      </c>
      <c r="V17" s="61" t="s">
        <v>132</v>
      </c>
      <c r="W17" s="120" t="s">
        <v>4</v>
      </c>
      <c r="X17" s="120" t="s">
        <v>4</v>
      </c>
      <c r="Y17" s="15">
        <f t="shared" si="3"/>
        <v>235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40">
        <f t="shared" si="4"/>
        <v>254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40">
        <f t="shared" si="5"/>
        <v>215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15">
        <f t="shared" si="6"/>
        <v>234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228">
        <v>220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40">
        <f t="shared" si="7"/>
        <v>239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40">
        <f t="shared" si="8"/>
        <v>200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15">
        <f t="shared" si="9"/>
        <v>219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15">
        <f t="shared" si="10"/>
        <v>235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40">
        <f t="shared" si="11"/>
        <v>254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40">
        <f t="shared" si="12"/>
        <v>215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15">
        <f t="shared" si="13"/>
        <v>234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228">
        <v>220</v>
      </c>
      <c r="F18" s="71" t="s">
        <v>4</v>
      </c>
      <c r="G18" s="115" t="s">
        <v>130</v>
      </c>
      <c r="H18" s="120" t="s">
        <v>4</v>
      </c>
      <c r="I18" s="120" t="s">
        <v>4</v>
      </c>
      <c r="J18" s="40">
        <f t="shared" si="0"/>
        <v>239</v>
      </c>
      <c r="K18" s="71" t="s">
        <v>4</v>
      </c>
      <c r="L18" s="115" t="s">
        <v>130</v>
      </c>
      <c r="M18" s="120" t="s">
        <v>4</v>
      </c>
      <c r="N18" s="120" t="s">
        <v>4</v>
      </c>
      <c r="O18" s="40">
        <f t="shared" si="1"/>
        <v>200</v>
      </c>
      <c r="P18" s="71" t="s">
        <v>4</v>
      </c>
      <c r="Q18" s="115" t="s">
        <v>130</v>
      </c>
      <c r="R18" s="120" t="s">
        <v>4</v>
      </c>
      <c r="S18" s="120" t="s">
        <v>4</v>
      </c>
      <c r="T18" s="15">
        <f t="shared" si="2"/>
        <v>219</v>
      </c>
      <c r="U18" s="71" t="s">
        <v>4</v>
      </c>
      <c r="V18" s="115" t="s">
        <v>130</v>
      </c>
      <c r="W18" s="120" t="s">
        <v>4</v>
      </c>
      <c r="X18" s="120" t="s">
        <v>4</v>
      </c>
      <c r="Y18" s="15">
        <f t="shared" si="3"/>
        <v>235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40">
        <f t="shared" si="4"/>
        <v>254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40">
        <f t="shared" si="5"/>
        <v>215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15">
        <f t="shared" si="6"/>
        <v>234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228">
        <v>220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40">
        <f t="shared" si="7"/>
        <v>239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40">
        <f t="shared" si="8"/>
        <v>200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15">
        <f t="shared" si="9"/>
        <v>219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15">
        <f t="shared" si="10"/>
        <v>235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40">
        <f t="shared" si="11"/>
        <v>254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40">
        <f t="shared" si="12"/>
        <v>215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15">
        <f t="shared" si="13"/>
        <v>234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228">
        <v>220</v>
      </c>
      <c r="F19" s="71" t="s">
        <v>4</v>
      </c>
      <c r="G19" s="61" t="s">
        <v>132</v>
      </c>
      <c r="H19" s="120" t="s">
        <v>4</v>
      </c>
      <c r="I19" s="120" t="s">
        <v>4</v>
      </c>
      <c r="J19" s="40">
        <f t="shared" si="0"/>
        <v>239</v>
      </c>
      <c r="K19" s="71" t="s">
        <v>4</v>
      </c>
      <c r="L19" s="61" t="s">
        <v>132</v>
      </c>
      <c r="M19" s="120" t="s">
        <v>4</v>
      </c>
      <c r="N19" s="120" t="s">
        <v>4</v>
      </c>
      <c r="O19" s="40">
        <f t="shared" si="1"/>
        <v>200</v>
      </c>
      <c r="P19" s="71" t="s">
        <v>4</v>
      </c>
      <c r="Q19" s="61" t="s">
        <v>132</v>
      </c>
      <c r="R19" s="120" t="s">
        <v>4</v>
      </c>
      <c r="S19" s="120" t="s">
        <v>4</v>
      </c>
      <c r="T19" s="15">
        <f t="shared" si="2"/>
        <v>219</v>
      </c>
      <c r="U19" s="71" t="s">
        <v>4</v>
      </c>
      <c r="V19" s="61" t="s">
        <v>132</v>
      </c>
      <c r="W19" s="120" t="s">
        <v>4</v>
      </c>
      <c r="X19" s="120" t="s">
        <v>4</v>
      </c>
      <c r="Y19" s="15">
        <f t="shared" si="3"/>
        <v>235</v>
      </c>
      <c r="Z19" s="71" t="s">
        <v>4</v>
      </c>
      <c r="AA19" s="61" t="s">
        <v>132</v>
      </c>
      <c r="AB19" s="120" t="s">
        <v>4</v>
      </c>
      <c r="AC19" s="120" t="s">
        <v>4</v>
      </c>
      <c r="AD19" s="40">
        <f t="shared" si="4"/>
        <v>254</v>
      </c>
      <c r="AE19" s="71" t="s">
        <v>4</v>
      </c>
      <c r="AF19" s="61" t="s">
        <v>132</v>
      </c>
      <c r="AG19" s="120" t="s">
        <v>4</v>
      </c>
      <c r="AH19" s="120" t="s">
        <v>4</v>
      </c>
      <c r="AI19" s="40">
        <f t="shared" si="5"/>
        <v>215</v>
      </c>
      <c r="AJ19" s="71" t="s">
        <v>4</v>
      </c>
      <c r="AK19" s="61" t="s">
        <v>132</v>
      </c>
      <c r="AL19" s="120" t="s">
        <v>4</v>
      </c>
      <c r="AM19" s="120" t="s">
        <v>4</v>
      </c>
      <c r="AN19" s="15">
        <f t="shared" si="6"/>
        <v>234</v>
      </c>
      <c r="AO19" s="71" t="s">
        <v>4</v>
      </c>
      <c r="AP19" s="61" t="s">
        <v>132</v>
      </c>
      <c r="AQ19" s="120" t="s">
        <v>4</v>
      </c>
      <c r="AR19" s="120" t="s">
        <v>4</v>
      </c>
      <c r="AS19" s="228">
        <v>220</v>
      </c>
      <c r="AT19" s="71" t="s">
        <v>4</v>
      </c>
      <c r="AU19" s="61" t="s">
        <v>132</v>
      </c>
      <c r="AV19" s="120" t="s">
        <v>4</v>
      </c>
      <c r="AW19" s="120" t="s">
        <v>4</v>
      </c>
      <c r="AX19" s="40">
        <f t="shared" si="7"/>
        <v>239</v>
      </c>
      <c r="AY19" s="71" t="s">
        <v>4</v>
      </c>
      <c r="AZ19" s="61" t="s">
        <v>132</v>
      </c>
      <c r="BA19" s="120" t="s">
        <v>4</v>
      </c>
      <c r="BB19" s="120" t="s">
        <v>4</v>
      </c>
      <c r="BC19" s="40">
        <f t="shared" si="8"/>
        <v>200</v>
      </c>
      <c r="BD19" s="71" t="s">
        <v>4</v>
      </c>
      <c r="BE19" s="61" t="s">
        <v>132</v>
      </c>
      <c r="BF19" s="120" t="s">
        <v>4</v>
      </c>
      <c r="BG19" s="120" t="s">
        <v>4</v>
      </c>
      <c r="BH19" s="15">
        <f t="shared" si="9"/>
        <v>219</v>
      </c>
      <c r="BI19" s="71" t="s">
        <v>4</v>
      </c>
      <c r="BJ19" s="61" t="s">
        <v>132</v>
      </c>
      <c r="BK19" s="120" t="s">
        <v>4</v>
      </c>
      <c r="BL19" s="120" t="s">
        <v>4</v>
      </c>
      <c r="BM19" s="15">
        <f t="shared" si="10"/>
        <v>235</v>
      </c>
      <c r="BN19" s="71" t="s">
        <v>4</v>
      </c>
      <c r="BO19" s="61" t="s">
        <v>132</v>
      </c>
      <c r="BP19" s="120" t="s">
        <v>4</v>
      </c>
      <c r="BQ19" s="120" t="s">
        <v>4</v>
      </c>
      <c r="BR19" s="40">
        <f t="shared" si="11"/>
        <v>254</v>
      </c>
      <c r="BS19" s="71" t="s">
        <v>4</v>
      </c>
      <c r="BT19" s="61" t="s">
        <v>132</v>
      </c>
      <c r="BU19" s="120" t="s">
        <v>4</v>
      </c>
      <c r="BV19" s="120" t="s">
        <v>4</v>
      </c>
      <c r="BW19" s="40">
        <f t="shared" si="12"/>
        <v>215</v>
      </c>
      <c r="BX19" s="71" t="s">
        <v>4</v>
      </c>
      <c r="BY19" s="61" t="s">
        <v>132</v>
      </c>
      <c r="BZ19" s="120" t="s">
        <v>4</v>
      </c>
      <c r="CA19" s="120" t="s">
        <v>4</v>
      </c>
      <c r="CB19" s="15">
        <f t="shared" si="13"/>
        <v>234</v>
      </c>
      <c r="CC19" s="71" t="s">
        <v>4</v>
      </c>
      <c r="CD19" s="61" t="s">
        <v>132</v>
      </c>
      <c r="CE19" s="120" t="s">
        <v>4</v>
      </c>
      <c r="CF19" s="120" t="s">
        <v>4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228">
        <v>220</v>
      </c>
      <c r="F20" s="71" t="s">
        <v>4</v>
      </c>
      <c r="G20" s="115" t="s">
        <v>130</v>
      </c>
      <c r="H20" s="120" t="s">
        <v>4</v>
      </c>
      <c r="I20" s="120" t="s">
        <v>4</v>
      </c>
      <c r="J20" s="40">
        <f t="shared" si="0"/>
        <v>239</v>
      </c>
      <c r="K20" s="71" t="s">
        <v>4</v>
      </c>
      <c r="L20" s="115" t="s">
        <v>130</v>
      </c>
      <c r="M20" s="120" t="s">
        <v>4</v>
      </c>
      <c r="N20" s="120" t="s">
        <v>4</v>
      </c>
      <c r="O20" s="40">
        <f t="shared" si="1"/>
        <v>200</v>
      </c>
      <c r="P20" s="71" t="s">
        <v>4</v>
      </c>
      <c r="Q20" s="115" t="s">
        <v>130</v>
      </c>
      <c r="R20" s="120" t="s">
        <v>4</v>
      </c>
      <c r="S20" s="120" t="s">
        <v>4</v>
      </c>
      <c r="T20" s="15">
        <f t="shared" si="2"/>
        <v>219</v>
      </c>
      <c r="U20" s="71" t="s">
        <v>4</v>
      </c>
      <c r="V20" s="115" t="s">
        <v>130</v>
      </c>
      <c r="W20" s="120" t="s">
        <v>4</v>
      </c>
      <c r="X20" s="120" t="s">
        <v>4</v>
      </c>
      <c r="Y20" s="15">
        <f t="shared" si="3"/>
        <v>235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40">
        <f t="shared" si="4"/>
        <v>254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40">
        <f t="shared" si="5"/>
        <v>215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15">
        <f t="shared" si="6"/>
        <v>234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228">
        <v>220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40">
        <f t="shared" si="7"/>
        <v>239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40">
        <f t="shared" si="8"/>
        <v>200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15">
        <f t="shared" si="9"/>
        <v>219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15">
        <f t="shared" si="10"/>
        <v>235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40">
        <f t="shared" si="11"/>
        <v>254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40">
        <f t="shared" si="12"/>
        <v>215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15">
        <f t="shared" si="13"/>
        <v>234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228">
        <v>220</v>
      </c>
      <c r="F21" s="71" t="s">
        <v>4</v>
      </c>
      <c r="G21" s="61" t="s">
        <v>132</v>
      </c>
      <c r="H21" s="120" t="s">
        <v>4</v>
      </c>
      <c r="I21" s="120" t="s">
        <v>4</v>
      </c>
      <c r="J21" s="40">
        <f t="shared" si="0"/>
        <v>239</v>
      </c>
      <c r="K21" s="71" t="s">
        <v>4</v>
      </c>
      <c r="L21" s="61" t="s">
        <v>132</v>
      </c>
      <c r="M21" s="120" t="s">
        <v>4</v>
      </c>
      <c r="N21" s="120" t="s">
        <v>4</v>
      </c>
      <c r="O21" s="40">
        <f t="shared" si="1"/>
        <v>200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f t="shared" si="2"/>
        <v>219</v>
      </c>
      <c r="U21" s="71" t="s">
        <v>4</v>
      </c>
      <c r="V21" s="61" t="s">
        <v>132</v>
      </c>
      <c r="W21" s="120" t="s">
        <v>4</v>
      </c>
      <c r="X21" s="120" t="s">
        <v>4</v>
      </c>
      <c r="Y21" s="15">
        <f t="shared" si="3"/>
        <v>235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40">
        <f t="shared" si="4"/>
        <v>254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40">
        <f t="shared" si="5"/>
        <v>215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f t="shared" si="6"/>
        <v>234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228">
        <v>220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40">
        <f t="shared" si="7"/>
        <v>239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40">
        <f t="shared" si="8"/>
        <v>200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f t="shared" si="9"/>
        <v>219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15">
        <f t="shared" si="10"/>
        <v>235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40">
        <f t="shared" si="11"/>
        <v>254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40">
        <f t="shared" si="12"/>
        <v>215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f t="shared" si="13"/>
        <v>234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229">
        <v>220</v>
      </c>
      <c r="F22" s="118" t="s">
        <v>4</v>
      </c>
      <c r="G22" s="110" t="s">
        <v>130</v>
      </c>
      <c r="H22" s="120" t="s">
        <v>4</v>
      </c>
      <c r="I22" s="120" t="s">
        <v>4</v>
      </c>
      <c r="J22" s="40">
        <f t="shared" si="0"/>
        <v>239</v>
      </c>
      <c r="K22" s="118" t="s">
        <v>4</v>
      </c>
      <c r="L22" s="110" t="s">
        <v>130</v>
      </c>
      <c r="M22" s="120" t="s">
        <v>4</v>
      </c>
      <c r="N22" s="120" t="s">
        <v>4</v>
      </c>
      <c r="O22" s="40">
        <f t="shared" si="1"/>
        <v>200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f t="shared" si="2"/>
        <v>219</v>
      </c>
      <c r="U22" s="118" t="s">
        <v>4</v>
      </c>
      <c r="V22" s="110" t="s">
        <v>130</v>
      </c>
      <c r="W22" s="120" t="s">
        <v>4</v>
      </c>
      <c r="X22" s="120" t="s">
        <v>4</v>
      </c>
      <c r="Y22" s="117">
        <f t="shared" si="3"/>
        <v>235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40">
        <f t="shared" si="4"/>
        <v>254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40">
        <f t="shared" si="5"/>
        <v>215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f t="shared" si="6"/>
        <v>234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229">
        <v>220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40">
        <f t="shared" si="7"/>
        <v>239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40">
        <f t="shared" si="8"/>
        <v>200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f t="shared" si="9"/>
        <v>219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117">
        <f t="shared" si="10"/>
        <v>235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40">
        <f t="shared" si="11"/>
        <v>254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40">
        <f t="shared" si="12"/>
        <v>215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f t="shared" si="13"/>
        <v>234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226">
        <v>220</v>
      </c>
      <c r="F23" s="69" t="s">
        <v>4</v>
      </c>
      <c r="G23" s="59" t="s">
        <v>130</v>
      </c>
      <c r="H23" s="119" t="s">
        <v>4</v>
      </c>
      <c r="I23" s="119" t="s">
        <v>4</v>
      </c>
      <c r="J23" s="40">
        <f t="shared" si="0"/>
        <v>239</v>
      </c>
      <c r="K23" s="69" t="s">
        <v>4</v>
      </c>
      <c r="L23" s="59" t="s">
        <v>130</v>
      </c>
      <c r="M23" s="119" t="s">
        <v>4</v>
      </c>
      <c r="N23" s="119" t="s">
        <v>4</v>
      </c>
      <c r="O23" s="40">
        <f t="shared" si="1"/>
        <v>200</v>
      </c>
      <c r="P23" s="69" t="s">
        <v>4</v>
      </c>
      <c r="Q23" s="59" t="s">
        <v>130</v>
      </c>
      <c r="R23" s="119" t="s">
        <v>4</v>
      </c>
      <c r="S23" s="119" t="s">
        <v>4</v>
      </c>
      <c r="T23" s="9">
        <f t="shared" si="2"/>
        <v>219</v>
      </c>
      <c r="U23" s="69" t="s">
        <v>4</v>
      </c>
      <c r="V23" s="59" t="s">
        <v>130</v>
      </c>
      <c r="W23" s="119" t="s">
        <v>4</v>
      </c>
      <c r="X23" s="119" t="s">
        <v>4</v>
      </c>
      <c r="Y23" s="9">
        <f t="shared" si="3"/>
        <v>235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40">
        <f t="shared" si="4"/>
        <v>254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40">
        <f t="shared" si="5"/>
        <v>215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9">
        <f t="shared" si="6"/>
        <v>234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226">
        <v>220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40">
        <f t="shared" si="7"/>
        <v>239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40">
        <f t="shared" si="8"/>
        <v>200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9">
        <f t="shared" si="9"/>
        <v>219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9">
        <f t="shared" si="10"/>
        <v>235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40">
        <f t="shared" si="11"/>
        <v>254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40">
        <f t="shared" si="12"/>
        <v>215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9">
        <f t="shared" si="13"/>
        <v>234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228">
        <v>220</v>
      </c>
      <c r="F24" s="116" t="s">
        <v>4</v>
      </c>
      <c r="G24" s="61" t="s">
        <v>131</v>
      </c>
      <c r="H24" s="120" t="s">
        <v>4</v>
      </c>
      <c r="I24" s="120" t="s">
        <v>4</v>
      </c>
      <c r="J24" s="40">
        <f t="shared" si="0"/>
        <v>239</v>
      </c>
      <c r="K24" s="116" t="s">
        <v>4</v>
      </c>
      <c r="L24" s="61" t="s">
        <v>131</v>
      </c>
      <c r="M24" s="120" t="s">
        <v>4</v>
      </c>
      <c r="N24" s="120" t="s">
        <v>4</v>
      </c>
      <c r="O24" s="40">
        <f t="shared" si="1"/>
        <v>200</v>
      </c>
      <c r="P24" s="116" t="s">
        <v>4</v>
      </c>
      <c r="Q24" s="61" t="s">
        <v>131</v>
      </c>
      <c r="R24" s="120" t="s">
        <v>4</v>
      </c>
      <c r="S24" s="120" t="s">
        <v>4</v>
      </c>
      <c r="T24" s="15">
        <f t="shared" si="2"/>
        <v>219</v>
      </c>
      <c r="U24" s="116" t="s">
        <v>4</v>
      </c>
      <c r="V24" s="61" t="s">
        <v>131</v>
      </c>
      <c r="W24" s="120" t="s">
        <v>4</v>
      </c>
      <c r="X24" s="120" t="s">
        <v>4</v>
      </c>
      <c r="Y24" s="15">
        <f t="shared" si="3"/>
        <v>235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40">
        <f t="shared" si="4"/>
        <v>254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40">
        <f t="shared" si="5"/>
        <v>215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15">
        <f t="shared" si="6"/>
        <v>234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228">
        <v>220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40">
        <f t="shared" si="7"/>
        <v>239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40">
        <f t="shared" si="8"/>
        <v>200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15">
        <f t="shared" si="9"/>
        <v>219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15">
        <f t="shared" si="10"/>
        <v>235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40">
        <f t="shared" si="11"/>
        <v>254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40">
        <f t="shared" si="12"/>
        <v>215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15">
        <f t="shared" si="13"/>
        <v>234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228">
        <v>220</v>
      </c>
      <c r="F25" s="70" t="s">
        <v>4</v>
      </c>
      <c r="G25" s="61" t="s">
        <v>130</v>
      </c>
      <c r="H25" s="121" t="s">
        <v>4</v>
      </c>
      <c r="I25" s="121" t="s">
        <v>4</v>
      </c>
      <c r="J25" s="40">
        <f t="shared" si="0"/>
        <v>239</v>
      </c>
      <c r="K25" s="70" t="s">
        <v>4</v>
      </c>
      <c r="L25" s="61" t="s">
        <v>130</v>
      </c>
      <c r="M25" s="121" t="s">
        <v>4</v>
      </c>
      <c r="N25" s="121" t="s">
        <v>4</v>
      </c>
      <c r="O25" s="40">
        <f t="shared" si="1"/>
        <v>200</v>
      </c>
      <c r="P25" s="70" t="s">
        <v>4</v>
      </c>
      <c r="Q25" s="61" t="s">
        <v>130</v>
      </c>
      <c r="R25" s="121" t="s">
        <v>4</v>
      </c>
      <c r="S25" s="121" t="s">
        <v>4</v>
      </c>
      <c r="T25" s="15">
        <f t="shared" si="2"/>
        <v>219</v>
      </c>
      <c r="U25" s="70" t="s">
        <v>4</v>
      </c>
      <c r="V25" s="61" t="s">
        <v>130</v>
      </c>
      <c r="W25" s="121" t="s">
        <v>4</v>
      </c>
      <c r="X25" s="121" t="s">
        <v>4</v>
      </c>
      <c r="Y25" s="15">
        <f t="shared" si="3"/>
        <v>235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40">
        <f t="shared" si="4"/>
        <v>254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40">
        <f t="shared" si="5"/>
        <v>215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5">
        <f t="shared" si="6"/>
        <v>234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228">
        <v>220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40">
        <f t="shared" si="7"/>
        <v>239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40">
        <f t="shared" si="8"/>
        <v>200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5">
        <f t="shared" si="9"/>
        <v>219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15">
        <f t="shared" si="10"/>
        <v>235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40">
        <f t="shared" si="11"/>
        <v>254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40">
        <f t="shared" si="12"/>
        <v>215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5">
        <f t="shared" si="13"/>
        <v>234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228">
        <v>220</v>
      </c>
      <c r="F26" s="71">
        <v>10</v>
      </c>
      <c r="G26" s="61" t="s">
        <v>130</v>
      </c>
      <c r="H26" s="120" t="s">
        <v>134</v>
      </c>
      <c r="I26" s="120" t="s">
        <v>135</v>
      </c>
      <c r="J26" s="40">
        <f t="shared" si="0"/>
        <v>239</v>
      </c>
      <c r="K26" s="71">
        <v>10</v>
      </c>
      <c r="L26" s="61" t="s">
        <v>130</v>
      </c>
      <c r="M26" s="120" t="s">
        <v>134</v>
      </c>
      <c r="N26" s="120" t="s">
        <v>135</v>
      </c>
      <c r="O26" s="40">
        <f t="shared" si="1"/>
        <v>200</v>
      </c>
      <c r="P26" s="71">
        <v>10</v>
      </c>
      <c r="Q26" s="61" t="s">
        <v>130</v>
      </c>
      <c r="R26" s="120" t="s">
        <v>134</v>
      </c>
      <c r="S26" s="120" t="s">
        <v>135</v>
      </c>
      <c r="T26" s="15">
        <f t="shared" si="2"/>
        <v>219</v>
      </c>
      <c r="U26" s="71">
        <v>10</v>
      </c>
      <c r="V26" s="61" t="s">
        <v>130</v>
      </c>
      <c r="W26" s="120" t="s">
        <v>134</v>
      </c>
      <c r="X26" s="120" t="s">
        <v>135</v>
      </c>
      <c r="Y26" s="15">
        <f t="shared" si="3"/>
        <v>235</v>
      </c>
      <c r="Z26" s="71">
        <v>10</v>
      </c>
      <c r="AA26" s="61" t="s">
        <v>130</v>
      </c>
      <c r="AB26" s="120" t="s">
        <v>134</v>
      </c>
      <c r="AC26" s="120" t="s">
        <v>135</v>
      </c>
      <c r="AD26" s="40">
        <f t="shared" si="4"/>
        <v>254</v>
      </c>
      <c r="AE26" s="71">
        <v>10</v>
      </c>
      <c r="AF26" s="61" t="s">
        <v>130</v>
      </c>
      <c r="AG26" s="120" t="s">
        <v>134</v>
      </c>
      <c r="AH26" s="120" t="s">
        <v>135</v>
      </c>
      <c r="AI26" s="40">
        <f t="shared" si="5"/>
        <v>215</v>
      </c>
      <c r="AJ26" s="71">
        <v>10</v>
      </c>
      <c r="AK26" s="61" t="s">
        <v>130</v>
      </c>
      <c r="AL26" s="120" t="s">
        <v>134</v>
      </c>
      <c r="AM26" s="120" t="s">
        <v>135</v>
      </c>
      <c r="AN26" s="15">
        <f t="shared" si="6"/>
        <v>234</v>
      </c>
      <c r="AO26" s="71">
        <v>10</v>
      </c>
      <c r="AP26" s="61" t="s">
        <v>130</v>
      </c>
      <c r="AQ26" s="120" t="s">
        <v>134</v>
      </c>
      <c r="AR26" s="120" t="s">
        <v>135</v>
      </c>
      <c r="AS26" s="228">
        <v>220</v>
      </c>
      <c r="AT26" s="71">
        <v>10</v>
      </c>
      <c r="AU26" s="61" t="s">
        <v>130</v>
      </c>
      <c r="AV26" s="120" t="s">
        <v>134</v>
      </c>
      <c r="AW26" s="120" t="s">
        <v>135</v>
      </c>
      <c r="AX26" s="40">
        <f t="shared" si="7"/>
        <v>239</v>
      </c>
      <c r="AY26" s="71">
        <v>10</v>
      </c>
      <c r="AZ26" s="61" t="s">
        <v>130</v>
      </c>
      <c r="BA26" s="120" t="s">
        <v>134</v>
      </c>
      <c r="BB26" s="120" t="s">
        <v>135</v>
      </c>
      <c r="BC26" s="40">
        <f t="shared" si="8"/>
        <v>200</v>
      </c>
      <c r="BD26" s="71">
        <v>10</v>
      </c>
      <c r="BE26" s="61" t="s">
        <v>130</v>
      </c>
      <c r="BF26" s="120" t="s">
        <v>134</v>
      </c>
      <c r="BG26" s="120" t="s">
        <v>135</v>
      </c>
      <c r="BH26" s="15">
        <f t="shared" si="9"/>
        <v>219</v>
      </c>
      <c r="BI26" s="71">
        <v>10</v>
      </c>
      <c r="BJ26" s="61" t="s">
        <v>130</v>
      </c>
      <c r="BK26" s="120" t="s">
        <v>134</v>
      </c>
      <c r="BL26" s="120" t="s">
        <v>135</v>
      </c>
      <c r="BM26" s="15">
        <f t="shared" si="10"/>
        <v>235</v>
      </c>
      <c r="BN26" s="71">
        <v>10</v>
      </c>
      <c r="BO26" s="61" t="s">
        <v>130</v>
      </c>
      <c r="BP26" s="120" t="s">
        <v>134</v>
      </c>
      <c r="BQ26" s="120" t="s">
        <v>135</v>
      </c>
      <c r="BR26" s="40">
        <f t="shared" si="11"/>
        <v>254</v>
      </c>
      <c r="BS26" s="71">
        <v>10</v>
      </c>
      <c r="BT26" s="61" t="s">
        <v>130</v>
      </c>
      <c r="BU26" s="120" t="s">
        <v>134</v>
      </c>
      <c r="BV26" s="120" t="s">
        <v>135</v>
      </c>
      <c r="BW26" s="40">
        <f t="shared" si="12"/>
        <v>215</v>
      </c>
      <c r="BX26" s="71">
        <v>10</v>
      </c>
      <c r="BY26" s="61" t="s">
        <v>130</v>
      </c>
      <c r="BZ26" s="120" t="s">
        <v>134</v>
      </c>
      <c r="CA26" s="120" t="s">
        <v>135</v>
      </c>
      <c r="CB26" s="15">
        <f t="shared" si="13"/>
        <v>234</v>
      </c>
      <c r="CC26" s="71">
        <v>10</v>
      </c>
      <c r="CD26" s="61" t="s">
        <v>130</v>
      </c>
      <c r="CE26" s="120" t="s">
        <v>134</v>
      </c>
      <c r="CF26" s="120" t="s">
        <v>135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228">
        <v>220</v>
      </c>
      <c r="F27" s="71" t="s">
        <v>4</v>
      </c>
      <c r="G27" s="61" t="s">
        <v>133</v>
      </c>
      <c r="H27" s="120" t="s">
        <v>4</v>
      </c>
      <c r="I27" s="120" t="s">
        <v>4</v>
      </c>
      <c r="J27" s="40">
        <f t="shared" si="0"/>
        <v>239</v>
      </c>
      <c r="K27" s="71" t="s">
        <v>4</v>
      </c>
      <c r="L27" s="61" t="s">
        <v>133</v>
      </c>
      <c r="M27" s="120" t="s">
        <v>4</v>
      </c>
      <c r="N27" s="120" t="s">
        <v>4</v>
      </c>
      <c r="O27" s="40">
        <f t="shared" si="1"/>
        <v>200</v>
      </c>
      <c r="P27" s="71" t="s">
        <v>4</v>
      </c>
      <c r="Q27" s="61" t="s">
        <v>133</v>
      </c>
      <c r="R27" s="120" t="s">
        <v>4</v>
      </c>
      <c r="S27" s="120" t="s">
        <v>4</v>
      </c>
      <c r="T27" s="15">
        <f t="shared" si="2"/>
        <v>219</v>
      </c>
      <c r="U27" s="71" t="s">
        <v>4</v>
      </c>
      <c r="V27" s="61" t="s">
        <v>133</v>
      </c>
      <c r="W27" s="120" t="s">
        <v>4</v>
      </c>
      <c r="X27" s="120" t="s">
        <v>4</v>
      </c>
      <c r="Y27" s="15">
        <f t="shared" si="3"/>
        <v>235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40">
        <f t="shared" si="4"/>
        <v>254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40">
        <f t="shared" si="5"/>
        <v>215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5">
        <f t="shared" si="6"/>
        <v>234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228">
        <v>220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40">
        <f t="shared" si="7"/>
        <v>239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40">
        <f t="shared" si="8"/>
        <v>200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5">
        <f t="shared" si="9"/>
        <v>219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15">
        <f t="shared" si="10"/>
        <v>235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40">
        <f t="shared" si="11"/>
        <v>254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40">
        <f t="shared" si="12"/>
        <v>215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5">
        <f t="shared" si="13"/>
        <v>234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228">
        <v>220</v>
      </c>
      <c r="F28" s="71">
        <v>1</v>
      </c>
      <c r="G28" s="61" t="s">
        <v>132</v>
      </c>
      <c r="H28" s="122" t="s">
        <v>182</v>
      </c>
      <c r="I28" s="122" t="s">
        <v>136</v>
      </c>
      <c r="J28" s="40">
        <f t="shared" si="0"/>
        <v>239</v>
      </c>
      <c r="K28" s="71">
        <v>1</v>
      </c>
      <c r="L28" s="61" t="s">
        <v>132</v>
      </c>
      <c r="M28" s="122" t="s">
        <v>182</v>
      </c>
      <c r="N28" s="122" t="s">
        <v>136</v>
      </c>
      <c r="O28" s="40">
        <f t="shared" si="1"/>
        <v>200</v>
      </c>
      <c r="P28" s="71">
        <v>1</v>
      </c>
      <c r="Q28" s="61" t="s">
        <v>132</v>
      </c>
      <c r="R28" s="122" t="s">
        <v>182</v>
      </c>
      <c r="S28" s="122" t="s">
        <v>136</v>
      </c>
      <c r="T28" s="15">
        <f t="shared" si="2"/>
        <v>219</v>
      </c>
      <c r="U28" s="71">
        <v>1</v>
      </c>
      <c r="V28" s="61" t="s">
        <v>132</v>
      </c>
      <c r="W28" s="122" t="s">
        <v>182</v>
      </c>
      <c r="X28" s="122" t="s">
        <v>136</v>
      </c>
      <c r="Y28" s="15">
        <f t="shared" si="3"/>
        <v>235</v>
      </c>
      <c r="Z28" s="71">
        <v>1</v>
      </c>
      <c r="AA28" s="61" t="s">
        <v>132</v>
      </c>
      <c r="AB28" s="122" t="s">
        <v>182</v>
      </c>
      <c r="AC28" s="122" t="s">
        <v>136</v>
      </c>
      <c r="AD28" s="40">
        <f t="shared" si="4"/>
        <v>254</v>
      </c>
      <c r="AE28" s="71">
        <v>1</v>
      </c>
      <c r="AF28" s="61" t="s">
        <v>132</v>
      </c>
      <c r="AG28" s="122" t="s">
        <v>182</v>
      </c>
      <c r="AH28" s="122" t="s">
        <v>136</v>
      </c>
      <c r="AI28" s="40">
        <f t="shared" si="5"/>
        <v>215</v>
      </c>
      <c r="AJ28" s="71">
        <v>1</v>
      </c>
      <c r="AK28" s="61" t="s">
        <v>132</v>
      </c>
      <c r="AL28" s="122" t="s">
        <v>182</v>
      </c>
      <c r="AM28" s="122" t="s">
        <v>136</v>
      </c>
      <c r="AN28" s="15">
        <f t="shared" si="6"/>
        <v>234</v>
      </c>
      <c r="AO28" s="71">
        <v>1</v>
      </c>
      <c r="AP28" s="61" t="s">
        <v>132</v>
      </c>
      <c r="AQ28" s="122" t="s">
        <v>182</v>
      </c>
      <c r="AR28" s="122" t="s">
        <v>136</v>
      </c>
      <c r="AS28" s="228">
        <v>220</v>
      </c>
      <c r="AT28" s="71">
        <v>1</v>
      </c>
      <c r="AU28" s="61" t="s">
        <v>132</v>
      </c>
      <c r="AV28" s="122" t="s">
        <v>182</v>
      </c>
      <c r="AW28" s="122" t="s">
        <v>136</v>
      </c>
      <c r="AX28" s="40">
        <f t="shared" si="7"/>
        <v>239</v>
      </c>
      <c r="AY28" s="71">
        <v>1</v>
      </c>
      <c r="AZ28" s="61" t="s">
        <v>132</v>
      </c>
      <c r="BA28" s="122" t="s">
        <v>182</v>
      </c>
      <c r="BB28" s="122" t="s">
        <v>136</v>
      </c>
      <c r="BC28" s="40">
        <f t="shared" si="8"/>
        <v>200</v>
      </c>
      <c r="BD28" s="71">
        <v>1</v>
      </c>
      <c r="BE28" s="61" t="s">
        <v>132</v>
      </c>
      <c r="BF28" s="122" t="s">
        <v>182</v>
      </c>
      <c r="BG28" s="122" t="s">
        <v>136</v>
      </c>
      <c r="BH28" s="15">
        <f t="shared" si="9"/>
        <v>219</v>
      </c>
      <c r="BI28" s="71">
        <v>1</v>
      </c>
      <c r="BJ28" s="61" t="s">
        <v>132</v>
      </c>
      <c r="BK28" s="122" t="s">
        <v>182</v>
      </c>
      <c r="BL28" s="122" t="s">
        <v>136</v>
      </c>
      <c r="BM28" s="15">
        <f t="shared" si="10"/>
        <v>235</v>
      </c>
      <c r="BN28" s="71">
        <v>1</v>
      </c>
      <c r="BO28" s="61" t="s">
        <v>132</v>
      </c>
      <c r="BP28" s="122" t="s">
        <v>182</v>
      </c>
      <c r="BQ28" s="122" t="s">
        <v>136</v>
      </c>
      <c r="BR28" s="40">
        <f t="shared" si="11"/>
        <v>254</v>
      </c>
      <c r="BS28" s="71">
        <v>1</v>
      </c>
      <c r="BT28" s="61" t="s">
        <v>132</v>
      </c>
      <c r="BU28" s="122" t="s">
        <v>182</v>
      </c>
      <c r="BV28" s="122" t="s">
        <v>136</v>
      </c>
      <c r="BW28" s="40">
        <f t="shared" si="12"/>
        <v>215</v>
      </c>
      <c r="BX28" s="71">
        <v>1</v>
      </c>
      <c r="BY28" s="61" t="s">
        <v>132</v>
      </c>
      <c r="BZ28" s="122" t="s">
        <v>182</v>
      </c>
      <c r="CA28" s="122" t="s">
        <v>136</v>
      </c>
      <c r="CB28" s="15">
        <f t="shared" si="13"/>
        <v>234</v>
      </c>
      <c r="CC28" s="71">
        <v>1</v>
      </c>
      <c r="CD28" s="61" t="s">
        <v>132</v>
      </c>
      <c r="CE28" s="122" t="s">
        <v>182</v>
      </c>
      <c r="CF28" s="122" t="s">
        <v>136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228">
        <v>220</v>
      </c>
      <c r="F29" s="71">
        <v>50</v>
      </c>
      <c r="G29" s="61" t="s">
        <v>133</v>
      </c>
      <c r="H29" s="120" t="s">
        <v>181</v>
      </c>
      <c r="I29" s="120" t="s">
        <v>136</v>
      </c>
      <c r="J29" s="40">
        <f t="shared" si="0"/>
        <v>239</v>
      </c>
      <c r="K29" s="71">
        <v>50</v>
      </c>
      <c r="L29" s="61" t="s">
        <v>133</v>
      </c>
      <c r="M29" s="120" t="s">
        <v>181</v>
      </c>
      <c r="N29" s="120" t="s">
        <v>136</v>
      </c>
      <c r="O29" s="40">
        <f t="shared" si="1"/>
        <v>200</v>
      </c>
      <c r="P29" s="71">
        <v>50</v>
      </c>
      <c r="Q29" s="61" t="s">
        <v>133</v>
      </c>
      <c r="R29" s="120" t="s">
        <v>181</v>
      </c>
      <c r="S29" s="120" t="s">
        <v>136</v>
      </c>
      <c r="T29" s="15">
        <f t="shared" si="2"/>
        <v>219</v>
      </c>
      <c r="U29" s="71">
        <v>50</v>
      </c>
      <c r="V29" s="61" t="s">
        <v>133</v>
      </c>
      <c r="W29" s="120" t="s">
        <v>181</v>
      </c>
      <c r="X29" s="120" t="s">
        <v>136</v>
      </c>
      <c r="Y29" s="15">
        <f t="shared" si="3"/>
        <v>235</v>
      </c>
      <c r="Z29" s="71">
        <v>50</v>
      </c>
      <c r="AA29" s="61" t="s">
        <v>133</v>
      </c>
      <c r="AB29" s="120" t="s">
        <v>181</v>
      </c>
      <c r="AC29" s="120" t="s">
        <v>136</v>
      </c>
      <c r="AD29" s="40">
        <f t="shared" si="4"/>
        <v>254</v>
      </c>
      <c r="AE29" s="71">
        <v>50</v>
      </c>
      <c r="AF29" s="61" t="s">
        <v>133</v>
      </c>
      <c r="AG29" s="120" t="s">
        <v>181</v>
      </c>
      <c r="AH29" s="120" t="s">
        <v>136</v>
      </c>
      <c r="AI29" s="40">
        <f t="shared" si="5"/>
        <v>215</v>
      </c>
      <c r="AJ29" s="71">
        <v>50</v>
      </c>
      <c r="AK29" s="61" t="s">
        <v>133</v>
      </c>
      <c r="AL29" s="120" t="s">
        <v>181</v>
      </c>
      <c r="AM29" s="120" t="s">
        <v>136</v>
      </c>
      <c r="AN29" s="15">
        <f t="shared" si="6"/>
        <v>234</v>
      </c>
      <c r="AO29" s="71">
        <v>50</v>
      </c>
      <c r="AP29" s="61" t="s">
        <v>133</v>
      </c>
      <c r="AQ29" s="120" t="s">
        <v>181</v>
      </c>
      <c r="AR29" s="120" t="s">
        <v>136</v>
      </c>
      <c r="AS29" s="228">
        <v>220</v>
      </c>
      <c r="AT29" s="71">
        <v>50</v>
      </c>
      <c r="AU29" s="61" t="s">
        <v>133</v>
      </c>
      <c r="AV29" s="120" t="s">
        <v>181</v>
      </c>
      <c r="AW29" s="120" t="s">
        <v>136</v>
      </c>
      <c r="AX29" s="40">
        <f t="shared" si="7"/>
        <v>239</v>
      </c>
      <c r="AY29" s="71">
        <v>50</v>
      </c>
      <c r="AZ29" s="61" t="s">
        <v>133</v>
      </c>
      <c r="BA29" s="120" t="s">
        <v>181</v>
      </c>
      <c r="BB29" s="120" t="s">
        <v>136</v>
      </c>
      <c r="BC29" s="40">
        <f t="shared" si="8"/>
        <v>200</v>
      </c>
      <c r="BD29" s="71">
        <v>50</v>
      </c>
      <c r="BE29" s="61" t="s">
        <v>133</v>
      </c>
      <c r="BF29" s="120" t="s">
        <v>181</v>
      </c>
      <c r="BG29" s="120" t="s">
        <v>136</v>
      </c>
      <c r="BH29" s="15">
        <f t="shared" si="9"/>
        <v>219</v>
      </c>
      <c r="BI29" s="71">
        <v>50</v>
      </c>
      <c r="BJ29" s="61" t="s">
        <v>133</v>
      </c>
      <c r="BK29" s="120" t="s">
        <v>181</v>
      </c>
      <c r="BL29" s="120" t="s">
        <v>136</v>
      </c>
      <c r="BM29" s="15">
        <f t="shared" si="10"/>
        <v>235</v>
      </c>
      <c r="BN29" s="71">
        <v>50</v>
      </c>
      <c r="BO29" s="61" t="s">
        <v>133</v>
      </c>
      <c r="BP29" s="120" t="s">
        <v>181</v>
      </c>
      <c r="BQ29" s="120" t="s">
        <v>136</v>
      </c>
      <c r="BR29" s="40">
        <f t="shared" si="11"/>
        <v>254</v>
      </c>
      <c r="BS29" s="71">
        <v>50</v>
      </c>
      <c r="BT29" s="61" t="s">
        <v>133</v>
      </c>
      <c r="BU29" s="120" t="s">
        <v>181</v>
      </c>
      <c r="BV29" s="120" t="s">
        <v>136</v>
      </c>
      <c r="BW29" s="40">
        <f t="shared" si="12"/>
        <v>215</v>
      </c>
      <c r="BX29" s="71">
        <v>50</v>
      </c>
      <c r="BY29" s="61" t="s">
        <v>133</v>
      </c>
      <c r="BZ29" s="120" t="s">
        <v>181</v>
      </c>
      <c r="CA29" s="120" t="s">
        <v>136</v>
      </c>
      <c r="CB29" s="15">
        <f t="shared" si="13"/>
        <v>234</v>
      </c>
      <c r="CC29" s="71">
        <v>50</v>
      </c>
      <c r="CD29" s="61" t="s">
        <v>133</v>
      </c>
      <c r="CE29" s="120" t="s">
        <v>181</v>
      </c>
      <c r="CF29" s="120" t="s">
        <v>136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230">
        <v>205</v>
      </c>
      <c r="F30" s="72">
        <v>7</v>
      </c>
      <c r="G30" s="108" t="s">
        <v>132</v>
      </c>
      <c r="H30" s="122" t="s">
        <v>182</v>
      </c>
      <c r="I30" s="122" t="s">
        <v>136</v>
      </c>
      <c r="J30" s="40">
        <f t="shared" si="0"/>
        <v>224</v>
      </c>
      <c r="K30" s="72">
        <v>7</v>
      </c>
      <c r="L30" s="108" t="s">
        <v>132</v>
      </c>
      <c r="M30" s="122" t="s">
        <v>182</v>
      </c>
      <c r="N30" s="122" t="s">
        <v>136</v>
      </c>
      <c r="O30" s="40">
        <f t="shared" si="1"/>
        <v>185</v>
      </c>
      <c r="P30" s="72">
        <v>7</v>
      </c>
      <c r="Q30" s="108" t="s">
        <v>132</v>
      </c>
      <c r="R30" s="122" t="s">
        <v>182</v>
      </c>
      <c r="S30" s="122" t="s">
        <v>136</v>
      </c>
      <c r="T30" s="17">
        <f t="shared" si="2"/>
        <v>204</v>
      </c>
      <c r="U30" s="72">
        <v>7</v>
      </c>
      <c r="V30" s="108" t="s">
        <v>132</v>
      </c>
      <c r="W30" s="122" t="s">
        <v>182</v>
      </c>
      <c r="X30" s="122" t="s">
        <v>136</v>
      </c>
      <c r="Y30" s="17">
        <f t="shared" si="3"/>
        <v>220</v>
      </c>
      <c r="Z30" s="72">
        <v>7</v>
      </c>
      <c r="AA30" s="108" t="s">
        <v>132</v>
      </c>
      <c r="AB30" s="122" t="s">
        <v>182</v>
      </c>
      <c r="AC30" s="122" t="s">
        <v>136</v>
      </c>
      <c r="AD30" s="40">
        <f t="shared" si="4"/>
        <v>239</v>
      </c>
      <c r="AE30" s="72">
        <v>7</v>
      </c>
      <c r="AF30" s="108" t="s">
        <v>132</v>
      </c>
      <c r="AG30" s="122" t="s">
        <v>182</v>
      </c>
      <c r="AH30" s="122" t="s">
        <v>136</v>
      </c>
      <c r="AI30" s="40">
        <f t="shared" si="5"/>
        <v>200</v>
      </c>
      <c r="AJ30" s="72">
        <v>7</v>
      </c>
      <c r="AK30" s="108" t="s">
        <v>132</v>
      </c>
      <c r="AL30" s="122" t="s">
        <v>182</v>
      </c>
      <c r="AM30" s="122" t="s">
        <v>136</v>
      </c>
      <c r="AN30" s="17">
        <f t="shared" si="6"/>
        <v>219</v>
      </c>
      <c r="AO30" s="72">
        <v>7</v>
      </c>
      <c r="AP30" s="108" t="s">
        <v>132</v>
      </c>
      <c r="AQ30" s="122" t="s">
        <v>182</v>
      </c>
      <c r="AR30" s="122" t="s">
        <v>136</v>
      </c>
      <c r="AS30" s="230">
        <v>205</v>
      </c>
      <c r="AT30" s="72">
        <v>7</v>
      </c>
      <c r="AU30" s="108" t="s">
        <v>132</v>
      </c>
      <c r="AV30" s="122" t="s">
        <v>182</v>
      </c>
      <c r="AW30" s="122" t="s">
        <v>136</v>
      </c>
      <c r="AX30" s="40">
        <f t="shared" si="7"/>
        <v>224</v>
      </c>
      <c r="AY30" s="72">
        <v>7</v>
      </c>
      <c r="AZ30" s="108" t="s">
        <v>132</v>
      </c>
      <c r="BA30" s="122" t="s">
        <v>182</v>
      </c>
      <c r="BB30" s="122" t="s">
        <v>136</v>
      </c>
      <c r="BC30" s="40">
        <f t="shared" si="8"/>
        <v>185</v>
      </c>
      <c r="BD30" s="72">
        <v>7</v>
      </c>
      <c r="BE30" s="108" t="s">
        <v>132</v>
      </c>
      <c r="BF30" s="122" t="s">
        <v>182</v>
      </c>
      <c r="BG30" s="122" t="s">
        <v>136</v>
      </c>
      <c r="BH30" s="17">
        <f t="shared" si="9"/>
        <v>204</v>
      </c>
      <c r="BI30" s="72">
        <v>7</v>
      </c>
      <c r="BJ30" s="108" t="s">
        <v>132</v>
      </c>
      <c r="BK30" s="122" t="s">
        <v>182</v>
      </c>
      <c r="BL30" s="122" t="s">
        <v>136</v>
      </c>
      <c r="BM30" s="17">
        <f t="shared" si="10"/>
        <v>220</v>
      </c>
      <c r="BN30" s="72">
        <v>7</v>
      </c>
      <c r="BO30" s="108" t="s">
        <v>132</v>
      </c>
      <c r="BP30" s="122" t="s">
        <v>182</v>
      </c>
      <c r="BQ30" s="122" t="s">
        <v>136</v>
      </c>
      <c r="BR30" s="40">
        <f t="shared" si="11"/>
        <v>239</v>
      </c>
      <c r="BS30" s="72">
        <v>7</v>
      </c>
      <c r="BT30" s="108" t="s">
        <v>132</v>
      </c>
      <c r="BU30" s="122" t="s">
        <v>182</v>
      </c>
      <c r="BV30" s="122" t="s">
        <v>136</v>
      </c>
      <c r="BW30" s="40">
        <f t="shared" si="12"/>
        <v>200</v>
      </c>
      <c r="BX30" s="72">
        <v>7</v>
      </c>
      <c r="BY30" s="108" t="s">
        <v>132</v>
      </c>
      <c r="BZ30" s="122" t="s">
        <v>182</v>
      </c>
      <c r="CA30" s="122" t="s">
        <v>136</v>
      </c>
      <c r="CB30" s="17">
        <f t="shared" si="13"/>
        <v>219</v>
      </c>
      <c r="CC30" s="72">
        <v>7</v>
      </c>
      <c r="CD30" s="108" t="s">
        <v>132</v>
      </c>
      <c r="CE30" s="122" t="s">
        <v>182</v>
      </c>
      <c r="CF30" s="122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228">
        <v>198</v>
      </c>
      <c r="F31" s="71">
        <v>50</v>
      </c>
      <c r="G31" s="61" t="s">
        <v>133</v>
      </c>
      <c r="H31" s="120" t="s">
        <v>181</v>
      </c>
      <c r="I31" s="120" t="s">
        <v>136</v>
      </c>
      <c r="J31" s="40">
        <f t="shared" si="0"/>
        <v>217</v>
      </c>
      <c r="K31" s="71">
        <v>50</v>
      </c>
      <c r="L31" s="61" t="s">
        <v>133</v>
      </c>
      <c r="M31" s="120" t="s">
        <v>181</v>
      </c>
      <c r="N31" s="120" t="s">
        <v>136</v>
      </c>
      <c r="O31" s="40">
        <f t="shared" si="1"/>
        <v>178</v>
      </c>
      <c r="P31" s="71">
        <v>50</v>
      </c>
      <c r="Q31" s="61" t="s">
        <v>133</v>
      </c>
      <c r="R31" s="120" t="s">
        <v>181</v>
      </c>
      <c r="S31" s="120" t="s">
        <v>136</v>
      </c>
      <c r="T31" s="15">
        <f t="shared" si="2"/>
        <v>197</v>
      </c>
      <c r="U31" s="71">
        <v>50</v>
      </c>
      <c r="V31" s="61" t="s">
        <v>133</v>
      </c>
      <c r="W31" s="120" t="s">
        <v>181</v>
      </c>
      <c r="X31" s="120" t="s">
        <v>136</v>
      </c>
      <c r="Y31" s="15">
        <f t="shared" si="3"/>
        <v>213</v>
      </c>
      <c r="Z31" s="71">
        <v>50</v>
      </c>
      <c r="AA31" s="61" t="s">
        <v>133</v>
      </c>
      <c r="AB31" s="120" t="s">
        <v>181</v>
      </c>
      <c r="AC31" s="120" t="s">
        <v>136</v>
      </c>
      <c r="AD31" s="40">
        <f t="shared" si="4"/>
        <v>232</v>
      </c>
      <c r="AE31" s="71">
        <v>50</v>
      </c>
      <c r="AF31" s="61" t="s">
        <v>133</v>
      </c>
      <c r="AG31" s="120" t="s">
        <v>181</v>
      </c>
      <c r="AH31" s="120" t="s">
        <v>136</v>
      </c>
      <c r="AI31" s="40">
        <f t="shared" si="5"/>
        <v>193</v>
      </c>
      <c r="AJ31" s="71">
        <v>50</v>
      </c>
      <c r="AK31" s="61" t="s">
        <v>133</v>
      </c>
      <c r="AL31" s="120" t="s">
        <v>181</v>
      </c>
      <c r="AM31" s="120" t="s">
        <v>136</v>
      </c>
      <c r="AN31" s="15">
        <f t="shared" si="6"/>
        <v>212</v>
      </c>
      <c r="AO31" s="71">
        <v>50</v>
      </c>
      <c r="AP31" s="61" t="s">
        <v>133</v>
      </c>
      <c r="AQ31" s="120" t="s">
        <v>181</v>
      </c>
      <c r="AR31" s="120" t="s">
        <v>136</v>
      </c>
      <c r="AS31" s="228">
        <v>198</v>
      </c>
      <c r="AT31" s="71">
        <v>50</v>
      </c>
      <c r="AU31" s="61" t="s">
        <v>133</v>
      </c>
      <c r="AV31" s="120" t="s">
        <v>181</v>
      </c>
      <c r="AW31" s="120" t="s">
        <v>136</v>
      </c>
      <c r="AX31" s="40">
        <f t="shared" si="7"/>
        <v>217</v>
      </c>
      <c r="AY31" s="71">
        <v>50</v>
      </c>
      <c r="AZ31" s="61" t="s">
        <v>133</v>
      </c>
      <c r="BA31" s="120" t="s">
        <v>181</v>
      </c>
      <c r="BB31" s="120" t="s">
        <v>136</v>
      </c>
      <c r="BC31" s="40">
        <f t="shared" si="8"/>
        <v>178</v>
      </c>
      <c r="BD31" s="71">
        <v>50</v>
      </c>
      <c r="BE31" s="61" t="s">
        <v>133</v>
      </c>
      <c r="BF31" s="120" t="s">
        <v>181</v>
      </c>
      <c r="BG31" s="120" t="s">
        <v>136</v>
      </c>
      <c r="BH31" s="15">
        <f t="shared" si="9"/>
        <v>197</v>
      </c>
      <c r="BI31" s="71">
        <v>50</v>
      </c>
      <c r="BJ31" s="61" t="s">
        <v>133</v>
      </c>
      <c r="BK31" s="120" t="s">
        <v>181</v>
      </c>
      <c r="BL31" s="120" t="s">
        <v>136</v>
      </c>
      <c r="BM31" s="15">
        <f t="shared" si="10"/>
        <v>213</v>
      </c>
      <c r="BN31" s="71">
        <v>50</v>
      </c>
      <c r="BO31" s="61" t="s">
        <v>133</v>
      </c>
      <c r="BP31" s="120" t="s">
        <v>181</v>
      </c>
      <c r="BQ31" s="120" t="s">
        <v>136</v>
      </c>
      <c r="BR31" s="40">
        <f t="shared" si="11"/>
        <v>232</v>
      </c>
      <c r="BS31" s="71">
        <v>50</v>
      </c>
      <c r="BT31" s="61" t="s">
        <v>133</v>
      </c>
      <c r="BU31" s="120" t="s">
        <v>181</v>
      </c>
      <c r="BV31" s="120" t="s">
        <v>136</v>
      </c>
      <c r="BW31" s="40">
        <f t="shared" si="12"/>
        <v>193</v>
      </c>
      <c r="BX31" s="71">
        <v>50</v>
      </c>
      <c r="BY31" s="61" t="s">
        <v>133</v>
      </c>
      <c r="BZ31" s="120" t="s">
        <v>181</v>
      </c>
      <c r="CA31" s="120" t="s">
        <v>136</v>
      </c>
      <c r="CB31" s="15">
        <f t="shared" si="13"/>
        <v>212</v>
      </c>
      <c r="CC31" s="71">
        <v>50</v>
      </c>
      <c r="CD31" s="61" t="s">
        <v>133</v>
      </c>
      <c r="CE31" s="120" t="s">
        <v>181</v>
      </c>
      <c r="CF31" s="120" t="s">
        <v>136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228">
        <v>196</v>
      </c>
      <c r="F32" s="71">
        <v>5</v>
      </c>
      <c r="G32" s="108" t="s">
        <v>132</v>
      </c>
      <c r="H32" s="120" t="s">
        <v>182</v>
      </c>
      <c r="I32" s="120" t="s">
        <v>136</v>
      </c>
      <c r="J32" s="40">
        <f t="shared" si="0"/>
        <v>215</v>
      </c>
      <c r="K32" s="71">
        <v>5</v>
      </c>
      <c r="L32" s="108" t="s">
        <v>132</v>
      </c>
      <c r="M32" s="120" t="s">
        <v>182</v>
      </c>
      <c r="N32" s="120" t="s">
        <v>136</v>
      </c>
      <c r="O32" s="40">
        <f t="shared" si="1"/>
        <v>176</v>
      </c>
      <c r="P32" s="71">
        <v>5</v>
      </c>
      <c r="Q32" s="108" t="s">
        <v>132</v>
      </c>
      <c r="R32" s="120" t="s">
        <v>182</v>
      </c>
      <c r="S32" s="120" t="s">
        <v>136</v>
      </c>
      <c r="T32" s="15">
        <f t="shared" si="2"/>
        <v>195</v>
      </c>
      <c r="U32" s="71">
        <v>5</v>
      </c>
      <c r="V32" s="108" t="s">
        <v>132</v>
      </c>
      <c r="W32" s="120" t="s">
        <v>182</v>
      </c>
      <c r="X32" s="120" t="s">
        <v>136</v>
      </c>
      <c r="Y32" s="15">
        <f t="shared" si="3"/>
        <v>211</v>
      </c>
      <c r="Z32" s="71">
        <v>5</v>
      </c>
      <c r="AA32" s="108" t="s">
        <v>132</v>
      </c>
      <c r="AB32" s="120" t="s">
        <v>182</v>
      </c>
      <c r="AC32" s="120" t="s">
        <v>136</v>
      </c>
      <c r="AD32" s="40">
        <f t="shared" si="4"/>
        <v>230</v>
      </c>
      <c r="AE32" s="71">
        <v>5</v>
      </c>
      <c r="AF32" s="108" t="s">
        <v>132</v>
      </c>
      <c r="AG32" s="120" t="s">
        <v>182</v>
      </c>
      <c r="AH32" s="120" t="s">
        <v>136</v>
      </c>
      <c r="AI32" s="40">
        <f t="shared" si="5"/>
        <v>191</v>
      </c>
      <c r="AJ32" s="71">
        <v>5</v>
      </c>
      <c r="AK32" s="108" t="s">
        <v>132</v>
      </c>
      <c r="AL32" s="120" t="s">
        <v>182</v>
      </c>
      <c r="AM32" s="120" t="s">
        <v>136</v>
      </c>
      <c r="AN32" s="15">
        <f t="shared" si="6"/>
        <v>210</v>
      </c>
      <c r="AO32" s="71">
        <v>5</v>
      </c>
      <c r="AP32" s="108" t="s">
        <v>132</v>
      </c>
      <c r="AQ32" s="120" t="s">
        <v>182</v>
      </c>
      <c r="AR32" s="120" t="s">
        <v>136</v>
      </c>
      <c r="AS32" s="228">
        <v>196</v>
      </c>
      <c r="AT32" s="71">
        <v>5</v>
      </c>
      <c r="AU32" s="108" t="s">
        <v>132</v>
      </c>
      <c r="AV32" s="120" t="s">
        <v>182</v>
      </c>
      <c r="AW32" s="120" t="s">
        <v>136</v>
      </c>
      <c r="AX32" s="40">
        <f t="shared" si="7"/>
        <v>215</v>
      </c>
      <c r="AY32" s="71">
        <v>5</v>
      </c>
      <c r="AZ32" s="108" t="s">
        <v>132</v>
      </c>
      <c r="BA32" s="120" t="s">
        <v>182</v>
      </c>
      <c r="BB32" s="120" t="s">
        <v>136</v>
      </c>
      <c r="BC32" s="40">
        <f t="shared" si="8"/>
        <v>176</v>
      </c>
      <c r="BD32" s="71">
        <v>5</v>
      </c>
      <c r="BE32" s="108" t="s">
        <v>132</v>
      </c>
      <c r="BF32" s="120" t="s">
        <v>182</v>
      </c>
      <c r="BG32" s="120" t="s">
        <v>136</v>
      </c>
      <c r="BH32" s="15">
        <f t="shared" si="9"/>
        <v>195</v>
      </c>
      <c r="BI32" s="71">
        <v>5</v>
      </c>
      <c r="BJ32" s="108" t="s">
        <v>132</v>
      </c>
      <c r="BK32" s="120" t="s">
        <v>182</v>
      </c>
      <c r="BL32" s="120" t="s">
        <v>136</v>
      </c>
      <c r="BM32" s="15">
        <f t="shared" si="10"/>
        <v>211</v>
      </c>
      <c r="BN32" s="71">
        <v>5</v>
      </c>
      <c r="BO32" s="108" t="s">
        <v>132</v>
      </c>
      <c r="BP32" s="120" t="s">
        <v>182</v>
      </c>
      <c r="BQ32" s="120" t="s">
        <v>136</v>
      </c>
      <c r="BR32" s="40">
        <f t="shared" si="11"/>
        <v>230</v>
      </c>
      <c r="BS32" s="71">
        <v>5</v>
      </c>
      <c r="BT32" s="108" t="s">
        <v>132</v>
      </c>
      <c r="BU32" s="120" t="s">
        <v>182</v>
      </c>
      <c r="BV32" s="120" t="s">
        <v>136</v>
      </c>
      <c r="BW32" s="40">
        <f t="shared" si="12"/>
        <v>191</v>
      </c>
      <c r="BX32" s="71">
        <v>5</v>
      </c>
      <c r="BY32" s="108" t="s">
        <v>132</v>
      </c>
      <c r="BZ32" s="120" t="s">
        <v>182</v>
      </c>
      <c r="CA32" s="120" t="s">
        <v>136</v>
      </c>
      <c r="CB32" s="15">
        <f t="shared" si="13"/>
        <v>210</v>
      </c>
      <c r="CC32" s="71">
        <v>5</v>
      </c>
      <c r="CD32" s="108" t="s">
        <v>132</v>
      </c>
      <c r="CE32" s="120" t="s">
        <v>182</v>
      </c>
      <c r="CF32" s="120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228">
        <v>191</v>
      </c>
      <c r="F33" s="71">
        <v>15</v>
      </c>
      <c r="G33" s="61" t="s">
        <v>132</v>
      </c>
      <c r="H33" s="120" t="s">
        <v>181</v>
      </c>
      <c r="I33" s="120" t="s">
        <v>136</v>
      </c>
      <c r="J33" s="40">
        <f t="shared" si="0"/>
        <v>210</v>
      </c>
      <c r="K33" s="71">
        <v>15</v>
      </c>
      <c r="L33" s="61" t="s">
        <v>132</v>
      </c>
      <c r="M33" s="120" t="s">
        <v>181</v>
      </c>
      <c r="N33" s="120" t="s">
        <v>136</v>
      </c>
      <c r="O33" s="40">
        <f t="shared" si="1"/>
        <v>171</v>
      </c>
      <c r="P33" s="71">
        <v>15</v>
      </c>
      <c r="Q33" s="61" t="s">
        <v>132</v>
      </c>
      <c r="R33" s="120" t="s">
        <v>181</v>
      </c>
      <c r="S33" s="120" t="s">
        <v>136</v>
      </c>
      <c r="T33" s="15">
        <f t="shared" si="2"/>
        <v>190</v>
      </c>
      <c r="U33" s="71">
        <v>15</v>
      </c>
      <c r="V33" s="61" t="s">
        <v>132</v>
      </c>
      <c r="W33" s="120" t="s">
        <v>181</v>
      </c>
      <c r="X33" s="120" t="s">
        <v>136</v>
      </c>
      <c r="Y33" s="15">
        <f t="shared" si="3"/>
        <v>206</v>
      </c>
      <c r="Z33" s="71">
        <v>15</v>
      </c>
      <c r="AA33" s="61" t="s">
        <v>132</v>
      </c>
      <c r="AB33" s="120" t="s">
        <v>181</v>
      </c>
      <c r="AC33" s="120" t="s">
        <v>136</v>
      </c>
      <c r="AD33" s="40">
        <f t="shared" si="4"/>
        <v>225</v>
      </c>
      <c r="AE33" s="71">
        <v>15</v>
      </c>
      <c r="AF33" s="61" t="s">
        <v>132</v>
      </c>
      <c r="AG33" s="120" t="s">
        <v>181</v>
      </c>
      <c r="AH33" s="120" t="s">
        <v>136</v>
      </c>
      <c r="AI33" s="40">
        <f t="shared" si="5"/>
        <v>186</v>
      </c>
      <c r="AJ33" s="71">
        <v>15</v>
      </c>
      <c r="AK33" s="61" t="s">
        <v>132</v>
      </c>
      <c r="AL33" s="120" t="s">
        <v>181</v>
      </c>
      <c r="AM33" s="120" t="s">
        <v>136</v>
      </c>
      <c r="AN33" s="15">
        <f t="shared" si="6"/>
        <v>205</v>
      </c>
      <c r="AO33" s="71">
        <v>15</v>
      </c>
      <c r="AP33" s="61" t="s">
        <v>132</v>
      </c>
      <c r="AQ33" s="120" t="s">
        <v>181</v>
      </c>
      <c r="AR33" s="120" t="s">
        <v>136</v>
      </c>
      <c r="AS33" s="228">
        <v>191</v>
      </c>
      <c r="AT33" s="71">
        <v>15</v>
      </c>
      <c r="AU33" s="61" t="s">
        <v>132</v>
      </c>
      <c r="AV33" s="120" t="s">
        <v>181</v>
      </c>
      <c r="AW33" s="120" t="s">
        <v>136</v>
      </c>
      <c r="AX33" s="40">
        <f t="shared" si="7"/>
        <v>210</v>
      </c>
      <c r="AY33" s="71">
        <v>15</v>
      </c>
      <c r="AZ33" s="61" t="s">
        <v>132</v>
      </c>
      <c r="BA33" s="120" t="s">
        <v>181</v>
      </c>
      <c r="BB33" s="120" t="s">
        <v>136</v>
      </c>
      <c r="BC33" s="40">
        <f t="shared" si="8"/>
        <v>171</v>
      </c>
      <c r="BD33" s="71">
        <v>15</v>
      </c>
      <c r="BE33" s="61" t="s">
        <v>132</v>
      </c>
      <c r="BF33" s="120" t="s">
        <v>181</v>
      </c>
      <c r="BG33" s="120" t="s">
        <v>136</v>
      </c>
      <c r="BH33" s="15">
        <f t="shared" si="9"/>
        <v>190</v>
      </c>
      <c r="BI33" s="71">
        <v>15</v>
      </c>
      <c r="BJ33" s="61" t="s">
        <v>132</v>
      </c>
      <c r="BK33" s="120" t="s">
        <v>181</v>
      </c>
      <c r="BL33" s="120" t="s">
        <v>136</v>
      </c>
      <c r="BM33" s="15">
        <f t="shared" si="10"/>
        <v>206</v>
      </c>
      <c r="BN33" s="71">
        <v>15</v>
      </c>
      <c r="BO33" s="61" t="s">
        <v>132</v>
      </c>
      <c r="BP33" s="120" t="s">
        <v>181</v>
      </c>
      <c r="BQ33" s="120" t="s">
        <v>136</v>
      </c>
      <c r="BR33" s="40">
        <f t="shared" si="11"/>
        <v>225</v>
      </c>
      <c r="BS33" s="71">
        <v>15</v>
      </c>
      <c r="BT33" s="61" t="s">
        <v>132</v>
      </c>
      <c r="BU33" s="120" t="s">
        <v>181</v>
      </c>
      <c r="BV33" s="120" t="s">
        <v>136</v>
      </c>
      <c r="BW33" s="40">
        <f t="shared" si="12"/>
        <v>186</v>
      </c>
      <c r="BX33" s="71">
        <v>15</v>
      </c>
      <c r="BY33" s="61" t="s">
        <v>132</v>
      </c>
      <c r="BZ33" s="120" t="s">
        <v>181</v>
      </c>
      <c r="CA33" s="120" t="s">
        <v>136</v>
      </c>
      <c r="CB33" s="15">
        <f t="shared" si="13"/>
        <v>205</v>
      </c>
      <c r="CC33" s="71">
        <v>15</v>
      </c>
      <c r="CD33" s="61" t="s">
        <v>132</v>
      </c>
      <c r="CE33" s="120" t="s">
        <v>181</v>
      </c>
      <c r="CF33" s="120" t="s">
        <v>136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228">
        <v>176</v>
      </c>
      <c r="F34" s="71" t="s">
        <v>4</v>
      </c>
      <c r="G34" s="61" t="s">
        <v>132</v>
      </c>
      <c r="H34" s="120" t="s">
        <v>4</v>
      </c>
      <c r="I34" s="120" t="s">
        <v>4</v>
      </c>
      <c r="J34" s="40">
        <f t="shared" si="0"/>
        <v>195</v>
      </c>
      <c r="K34" s="71" t="s">
        <v>4</v>
      </c>
      <c r="L34" s="61" t="s">
        <v>132</v>
      </c>
      <c r="M34" s="120" t="s">
        <v>4</v>
      </c>
      <c r="N34" s="120" t="s">
        <v>4</v>
      </c>
      <c r="O34" s="40">
        <f t="shared" si="1"/>
        <v>156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f t="shared" si="2"/>
        <v>175</v>
      </c>
      <c r="U34" s="71" t="s">
        <v>4</v>
      </c>
      <c r="V34" s="61" t="s">
        <v>132</v>
      </c>
      <c r="W34" s="120" t="s">
        <v>4</v>
      </c>
      <c r="X34" s="120" t="s">
        <v>4</v>
      </c>
      <c r="Y34" s="15">
        <f>E34+15</f>
        <v>191</v>
      </c>
      <c r="Z34" s="175">
        <v>1</v>
      </c>
      <c r="AA34" s="176" t="s">
        <v>132</v>
      </c>
      <c r="AB34" s="120" t="s">
        <v>4</v>
      </c>
      <c r="AC34" s="120" t="s">
        <v>4</v>
      </c>
      <c r="AD34" s="15">
        <f t="shared" ref="AD34:AD55" si="14">Y34+15</f>
        <v>206</v>
      </c>
      <c r="AE34" s="175">
        <v>1</v>
      </c>
      <c r="AF34" s="176" t="s">
        <v>132</v>
      </c>
      <c r="AG34" s="120" t="s">
        <v>4</v>
      </c>
      <c r="AH34" s="120" t="s">
        <v>4</v>
      </c>
      <c r="AI34" s="15">
        <f t="shared" ref="AI34:AI55" si="15">Y34-7</f>
        <v>184</v>
      </c>
      <c r="AJ34" s="175">
        <v>1</v>
      </c>
      <c r="AK34" s="176" t="s">
        <v>132</v>
      </c>
      <c r="AL34" s="120" t="s">
        <v>4</v>
      </c>
      <c r="AM34" s="120" t="s">
        <v>4</v>
      </c>
      <c r="AN34" s="15">
        <f t="shared" ref="AN34:AN55" si="16">AD34+AI34-Y34</f>
        <v>199</v>
      </c>
      <c r="AO34" s="175">
        <v>1</v>
      </c>
      <c r="AP34" s="176" t="s">
        <v>132</v>
      </c>
      <c r="AQ34" s="120" t="s">
        <v>4</v>
      </c>
      <c r="AR34" s="120" t="s">
        <v>4</v>
      </c>
      <c r="AS34" s="228">
        <v>176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40">
        <f t="shared" si="7"/>
        <v>195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40">
        <f t="shared" si="8"/>
        <v>156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f t="shared" si="9"/>
        <v>175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15">
        <f>AS34+15</f>
        <v>191</v>
      </c>
      <c r="BN34" s="175">
        <v>1</v>
      </c>
      <c r="BO34" s="176" t="s">
        <v>132</v>
      </c>
      <c r="BP34" s="120" t="s">
        <v>4</v>
      </c>
      <c r="BQ34" s="120" t="s">
        <v>4</v>
      </c>
      <c r="BR34" s="15">
        <f t="shared" ref="BR34" si="17">BM34+15</f>
        <v>206</v>
      </c>
      <c r="BS34" s="175">
        <v>1</v>
      </c>
      <c r="BT34" s="176" t="s">
        <v>132</v>
      </c>
      <c r="BU34" s="120" t="s">
        <v>4</v>
      </c>
      <c r="BV34" s="120" t="s">
        <v>4</v>
      </c>
      <c r="BW34" s="15">
        <f t="shared" ref="BW34" si="18">BM34-7</f>
        <v>184</v>
      </c>
      <c r="BX34" s="175">
        <v>1</v>
      </c>
      <c r="BY34" s="176" t="s">
        <v>132</v>
      </c>
      <c r="BZ34" s="120" t="s">
        <v>4</v>
      </c>
      <c r="CA34" s="120" t="s">
        <v>4</v>
      </c>
      <c r="CB34" s="15">
        <f t="shared" ref="CB34" si="19">BR34+BW34-BM34</f>
        <v>199</v>
      </c>
      <c r="CC34" s="175">
        <v>1</v>
      </c>
      <c r="CD34" s="176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228">
        <v>176</v>
      </c>
      <c r="F35" s="71">
        <v>20</v>
      </c>
      <c r="G35" s="61" t="s">
        <v>132</v>
      </c>
      <c r="H35" s="120" t="s">
        <v>181</v>
      </c>
      <c r="I35" s="120" t="s">
        <v>136</v>
      </c>
      <c r="J35" s="40">
        <f t="shared" si="0"/>
        <v>195</v>
      </c>
      <c r="K35" s="71">
        <v>20</v>
      </c>
      <c r="L35" s="61" t="s">
        <v>132</v>
      </c>
      <c r="M35" s="120" t="s">
        <v>181</v>
      </c>
      <c r="N35" s="120" t="s">
        <v>136</v>
      </c>
      <c r="O35" s="40">
        <f t="shared" si="1"/>
        <v>156</v>
      </c>
      <c r="P35" s="71">
        <v>20</v>
      </c>
      <c r="Q35" s="61" t="s">
        <v>132</v>
      </c>
      <c r="R35" s="120" t="s">
        <v>181</v>
      </c>
      <c r="S35" s="120" t="s">
        <v>136</v>
      </c>
      <c r="T35" s="15">
        <f t="shared" si="2"/>
        <v>175</v>
      </c>
      <c r="U35" s="71">
        <v>20</v>
      </c>
      <c r="V35" s="61" t="s">
        <v>132</v>
      </c>
      <c r="W35" s="120" t="s">
        <v>181</v>
      </c>
      <c r="X35" s="120" t="s">
        <v>136</v>
      </c>
      <c r="Y35" s="15">
        <f t="shared" ref="Y35:Y38" si="20">E35+14</f>
        <v>190</v>
      </c>
      <c r="Z35" s="71">
        <v>20</v>
      </c>
      <c r="AA35" s="61" t="s">
        <v>132</v>
      </c>
      <c r="AB35" s="120" t="s">
        <v>181</v>
      </c>
      <c r="AC35" s="120" t="s">
        <v>136</v>
      </c>
      <c r="AD35" s="40">
        <f t="shared" ref="AD35:AD38" si="21">Y35+19</f>
        <v>209</v>
      </c>
      <c r="AE35" s="71">
        <v>20</v>
      </c>
      <c r="AF35" s="61" t="s">
        <v>132</v>
      </c>
      <c r="AG35" s="120" t="s">
        <v>181</v>
      </c>
      <c r="AH35" s="120" t="s">
        <v>136</v>
      </c>
      <c r="AI35" s="40">
        <f t="shared" ref="AI35" si="22">Y35-20</f>
        <v>170</v>
      </c>
      <c r="AJ35" s="71">
        <v>20</v>
      </c>
      <c r="AK35" s="61" t="s">
        <v>132</v>
      </c>
      <c r="AL35" s="120" t="s">
        <v>181</v>
      </c>
      <c r="AM35" s="120" t="s">
        <v>136</v>
      </c>
      <c r="AN35" s="15">
        <f>AD35+AI35-Y35</f>
        <v>189</v>
      </c>
      <c r="AO35" s="71">
        <v>20</v>
      </c>
      <c r="AP35" s="61" t="s">
        <v>132</v>
      </c>
      <c r="AQ35" s="120" t="s">
        <v>181</v>
      </c>
      <c r="AR35" s="120" t="s">
        <v>136</v>
      </c>
      <c r="AS35" s="228">
        <v>176</v>
      </c>
      <c r="AT35" s="71">
        <v>20</v>
      </c>
      <c r="AU35" s="61" t="s">
        <v>132</v>
      </c>
      <c r="AV35" s="120" t="s">
        <v>181</v>
      </c>
      <c r="AW35" s="120" t="s">
        <v>136</v>
      </c>
      <c r="AX35" s="40">
        <f t="shared" si="7"/>
        <v>195</v>
      </c>
      <c r="AY35" s="71">
        <v>20</v>
      </c>
      <c r="AZ35" s="61" t="s">
        <v>132</v>
      </c>
      <c r="BA35" s="120" t="s">
        <v>181</v>
      </c>
      <c r="BB35" s="120" t="s">
        <v>136</v>
      </c>
      <c r="BC35" s="40">
        <f t="shared" si="8"/>
        <v>156</v>
      </c>
      <c r="BD35" s="71">
        <v>20</v>
      </c>
      <c r="BE35" s="61" t="s">
        <v>132</v>
      </c>
      <c r="BF35" s="120" t="s">
        <v>181</v>
      </c>
      <c r="BG35" s="120" t="s">
        <v>136</v>
      </c>
      <c r="BH35" s="15">
        <f t="shared" si="9"/>
        <v>175</v>
      </c>
      <c r="BI35" s="71">
        <v>20</v>
      </c>
      <c r="BJ35" s="61" t="s">
        <v>132</v>
      </c>
      <c r="BK35" s="120" t="s">
        <v>181</v>
      </c>
      <c r="BL35" s="120" t="s">
        <v>136</v>
      </c>
      <c r="BM35" s="15">
        <f t="shared" ref="BM35:BM38" si="23">AS35+14</f>
        <v>190</v>
      </c>
      <c r="BN35" s="71">
        <v>20</v>
      </c>
      <c r="BO35" s="61" t="s">
        <v>132</v>
      </c>
      <c r="BP35" s="120" t="s">
        <v>181</v>
      </c>
      <c r="BQ35" s="120" t="s">
        <v>136</v>
      </c>
      <c r="BR35" s="40">
        <f t="shared" ref="BR35:BR38" si="24">BM35+19</f>
        <v>209</v>
      </c>
      <c r="BS35" s="71">
        <v>20</v>
      </c>
      <c r="BT35" s="61" t="s">
        <v>132</v>
      </c>
      <c r="BU35" s="120" t="s">
        <v>181</v>
      </c>
      <c r="BV35" s="120" t="s">
        <v>136</v>
      </c>
      <c r="BW35" s="40">
        <f t="shared" ref="BW35" si="25">BM35-20</f>
        <v>170</v>
      </c>
      <c r="BX35" s="71">
        <v>20</v>
      </c>
      <c r="BY35" s="61" t="s">
        <v>132</v>
      </c>
      <c r="BZ35" s="120" t="s">
        <v>181</v>
      </c>
      <c r="CA35" s="120" t="s">
        <v>136</v>
      </c>
      <c r="CB35" s="15">
        <f>BR35+BW35-BM35</f>
        <v>189</v>
      </c>
      <c r="CC35" s="71">
        <v>20</v>
      </c>
      <c r="CD35" s="61" t="s">
        <v>132</v>
      </c>
      <c r="CE35" s="120" t="s">
        <v>181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228">
        <v>156</v>
      </c>
      <c r="F36" s="71">
        <v>15</v>
      </c>
      <c r="G36" s="61" t="s">
        <v>132</v>
      </c>
      <c r="H36" s="120" t="s">
        <v>190</v>
      </c>
      <c r="I36" s="120" t="s">
        <v>136</v>
      </c>
      <c r="J36" s="40">
        <f t="shared" si="0"/>
        <v>175</v>
      </c>
      <c r="K36" s="71">
        <v>15</v>
      </c>
      <c r="L36" s="61" t="s">
        <v>132</v>
      </c>
      <c r="M36" s="120" t="s">
        <v>190</v>
      </c>
      <c r="N36" s="120" t="s">
        <v>136</v>
      </c>
      <c r="O36" s="40">
        <f>E36-20</f>
        <v>136</v>
      </c>
      <c r="P36" s="175">
        <v>10</v>
      </c>
      <c r="Q36" s="176" t="s">
        <v>132</v>
      </c>
      <c r="R36" s="120" t="s">
        <v>190</v>
      </c>
      <c r="S36" s="120" t="s">
        <v>136</v>
      </c>
      <c r="T36" s="15">
        <f t="shared" si="2"/>
        <v>155</v>
      </c>
      <c r="U36" s="175">
        <v>10</v>
      </c>
      <c r="V36" s="176" t="s">
        <v>132</v>
      </c>
      <c r="W36" s="120" t="s">
        <v>190</v>
      </c>
      <c r="X36" s="120" t="s">
        <v>136</v>
      </c>
      <c r="Y36" s="15">
        <f t="shared" si="20"/>
        <v>170</v>
      </c>
      <c r="Z36" s="71">
        <v>15</v>
      </c>
      <c r="AA36" s="61" t="s">
        <v>132</v>
      </c>
      <c r="AB36" s="120" t="s">
        <v>190</v>
      </c>
      <c r="AC36" s="120" t="s">
        <v>136</v>
      </c>
      <c r="AD36" s="40">
        <f t="shared" si="21"/>
        <v>189</v>
      </c>
      <c r="AE36" s="71">
        <v>15</v>
      </c>
      <c r="AF36" s="61" t="s">
        <v>132</v>
      </c>
      <c r="AG36" s="120" t="s">
        <v>190</v>
      </c>
      <c r="AH36" s="120" t="s">
        <v>136</v>
      </c>
      <c r="AI36" s="40">
        <f>Y36-20</f>
        <v>150</v>
      </c>
      <c r="AJ36" s="175">
        <v>10</v>
      </c>
      <c r="AK36" s="176" t="s">
        <v>132</v>
      </c>
      <c r="AL36" s="120" t="s">
        <v>190</v>
      </c>
      <c r="AM36" s="120" t="s">
        <v>136</v>
      </c>
      <c r="AN36" s="15">
        <f>AD36+AI36-Y36</f>
        <v>169</v>
      </c>
      <c r="AO36" s="175">
        <v>10</v>
      </c>
      <c r="AP36" s="176" t="s">
        <v>132</v>
      </c>
      <c r="AQ36" s="120" t="s">
        <v>190</v>
      </c>
      <c r="AR36" s="120" t="s">
        <v>136</v>
      </c>
      <c r="AS36" s="228">
        <v>156</v>
      </c>
      <c r="AT36" s="71">
        <v>15</v>
      </c>
      <c r="AU36" s="61" t="s">
        <v>132</v>
      </c>
      <c r="AV36" s="120" t="s">
        <v>190</v>
      </c>
      <c r="AW36" s="120" t="s">
        <v>136</v>
      </c>
      <c r="AX36" s="40">
        <f t="shared" si="7"/>
        <v>175</v>
      </c>
      <c r="AY36" s="71">
        <v>15</v>
      </c>
      <c r="AZ36" s="61" t="s">
        <v>132</v>
      </c>
      <c r="BA36" s="120" t="s">
        <v>190</v>
      </c>
      <c r="BB36" s="120" t="s">
        <v>136</v>
      </c>
      <c r="BC36" s="40">
        <f>AS36-20</f>
        <v>136</v>
      </c>
      <c r="BD36" s="175">
        <v>10</v>
      </c>
      <c r="BE36" s="176" t="s">
        <v>132</v>
      </c>
      <c r="BF36" s="120" t="s">
        <v>190</v>
      </c>
      <c r="BG36" s="120" t="s">
        <v>136</v>
      </c>
      <c r="BH36" s="15">
        <f t="shared" si="9"/>
        <v>155</v>
      </c>
      <c r="BI36" s="175">
        <v>10</v>
      </c>
      <c r="BJ36" s="176" t="s">
        <v>132</v>
      </c>
      <c r="BK36" s="120" t="s">
        <v>190</v>
      </c>
      <c r="BL36" s="120" t="s">
        <v>136</v>
      </c>
      <c r="BM36" s="15">
        <f t="shared" si="23"/>
        <v>170</v>
      </c>
      <c r="BN36" s="71">
        <v>15</v>
      </c>
      <c r="BO36" s="61" t="s">
        <v>132</v>
      </c>
      <c r="BP36" s="120" t="s">
        <v>190</v>
      </c>
      <c r="BQ36" s="120" t="s">
        <v>136</v>
      </c>
      <c r="BR36" s="40">
        <f t="shared" si="24"/>
        <v>189</v>
      </c>
      <c r="BS36" s="71">
        <v>15</v>
      </c>
      <c r="BT36" s="61" t="s">
        <v>132</v>
      </c>
      <c r="BU36" s="120" t="s">
        <v>190</v>
      </c>
      <c r="BV36" s="120" t="s">
        <v>136</v>
      </c>
      <c r="BW36" s="40">
        <f>BM36-20</f>
        <v>150</v>
      </c>
      <c r="BX36" s="175">
        <v>10</v>
      </c>
      <c r="BY36" s="176" t="s">
        <v>132</v>
      </c>
      <c r="BZ36" s="120" t="s">
        <v>190</v>
      </c>
      <c r="CA36" s="120" t="s">
        <v>136</v>
      </c>
      <c r="CB36" s="15">
        <f>BR36+BW36-BM36</f>
        <v>169</v>
      </c>
      <c r="CC36" s="175">
        <v>10</v>
      </c>
      <c r="CD36" s="176" t="s">
        <v>132</v>
      </c>
      <c r="CE36" s="120" t="s">
        <v>190</v>
      </c>
      <c r="CF36" s="120" t="s">
        <v>136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228">
        <v>141</v>
      </c>
      <c r="F37" s="71" t="s">
        <v>4</v>
      </c>
      <c r="G37" s="61" t="s">
        <v>132</v>
      </c>
      <c r="H37" s="120" t="s">
        <v>4</v>
      </c>
      <c r="I37" s="120" t="s">
        <v>4</v>
      </c>
      <c r="J37" s="40">
        <f t="shared" si="0"/>
        <v>160</v>
      </c>
      <c r="K37" s="71" t="s">
        <v>4</v>
      </c>
      <c r="L37" s="61" t="s">
        <v>132</v>
      </c>
      <c r="M37" s="120" t="s">
        <v>4</v>
      </c>
      <c r="N37" s="120" t="s">
        <v>4</v>
      </c>
      <c r="O37" s="40">
        <f t="shared" ref="O37:O47" si="26">E37-15</f>
        <v>126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f t="shared" si="2"/>
        <v>145</v>
      </c>
      <c r="U37" s="71" t="s">
        <v>4</v>
      </c>
      <c r="V37" s="61" t="s">
        <v>132</v>
      </c>
      <c r="W37" s="120" t="s">
        <v>4</v>
      </c>
      <c r="X37" s="120" t="s">
        <v>4</v>
      </c>
      <c r="Y37" s="15">
        <f t="shared" si="20"/>
        <v>155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40">
        <f t="shared" si="21"/>
        <v>174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40">
        <f t="shared" ref="AI37:AI38" si="27">Y37-15</f>
        <v>140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f>AD37+AI37-Y37</f>
        <v>159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228">
        <v>141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40">
        <f t="shared" si="7"/>
        <v>160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40">
        <f t="shared" ref="BC37:BC47" si="28">AS37-15</f>
        <v>126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f t="shared" si="9"/>
        <v>145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15">
        <f t="shared" si="23"/>
        <v>155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40">
        <f t="shared" si="24"/>
        <v>174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40">
        <f t="shared" ref="BW37:BW38" si="29">BM37-15</f>
        <v>140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f>BR37+BW37-BM37</f>
        <v>159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228">
        <v>141</v>
      </c>
      <c r="F38" s="71">
        <v>240</v>
      </c>
      <c r="G38" s="115" t="s">
        <v>130</v>
      </c>
      <c r="H38" s="120" t="s">
        <v>182</v>
      </c>
      <c r="I38" s="120" t="s">
        <v>136</v>
      </c>
      <c r="J38" s="40">
        <f t="shared" si="0"/>
        <v>160</v>
      </c>
      <c r="K38" s="71">
        <v>240</v>
      </c>
      <c r="L38" s="115" t="s">
        <v>130</v>
      </c>
      <c r="M38" s="120" t="s">
        <v>182</v>
      </c>
      <c r="N38" s="120" t="s">
        <v>136</v>
      </c>
      <c r="O38" s="40">
        <f t="shared" si="26"/>
        <v>126</v>
      </c>
      <c r="P38" s="71">
        <v>240</v>
      </c>
      <c r="Q38" s="115" t="s">
        <v>130</v>
      </c>
      <c r="R38" s="120" t="s">
        <v>182</v>
      </c>
      <c r="S38" s="120" t="s">
        <v>136</v>
      </c>
      <c r="T38" s="15">
        <f t="shared" si="2"/>
        <v>145</v>
      </c>
      <c r="U38" s="71">
        <v>240</v>
      </c>
      <c r="V38" s="115" t="s">
        <v>130</v>
      </c>
      <c r="W38" s="120" t="s">
        <v>182</v>
      </c>
      <c r="X38" s="120" t="s">
        <v>136</v>
      </c>
      <c r="Y38" s="15">
        <f t="shared" si="20"/>
        <v>155</v>
      </c>
      <c r="Z38" s="71">
        <v>240</v>
      </c>
      <c r="AA38" s="115" t="s">
        <v>130</v>
      </c>
      <c r="AB38" s="120" t="s">
        <v>182</v>
      </c>
      <c r="AC38" s="120" t="s">
        <v>136</v>
      </c>
      <c r="AD38" s="40">
        <f t="shared" si="21"/>
        <v>174</v>
      </c>
      <c r="AE38" s="71">
        <v>240</v>
      </c>
      <c r="AF38" s="115" t="s">
        <v>130</v>
      </c>
      <c r="AG38" s="120" t="s">
        <v>182</v>
      </c>
      <c r="AH38" s="120" t="s">
        <v>136</v>
      </c>
      <c r="AI38" s="40">
        <f t="shared" si="27"/>
        <v>140</v>
      </c>
      <c r="AJ38" s="71">
        <v>240</v>
      </c>
      <c r="AK38" s="115" t="s">
        <v>130</v>
      </c>
      <c r="AL38" s="120" t="s">
        <v>182</v>
      </c>
      <c r="AM38" s="120" t="s">
        <v>136</v>
      </c>
      <c r="AN38" s="15">
        <f>AD38+AI38-Y38</f>
        <v>159</v>
      </c>
      <c r="AO38" s="71">
        <v>240</v>
      </c>
      <c r="AP38" s="115" t="s">
        <v>130</v>
      </c>
      <c r="AQ38" s="120" t="s">
        <v>182</v>
      </c>
      <c r="AR38" s="120" t="s">
        <v>136</v>
      </c>
      <c r="AS38" s="228">
        <v>141</v>
      </c>
      <c r="AT38" s="71">
        <v>240</v>
      </c>
      <c r="AU38" s="115" t="s">
        <v>130</v>
      </c>
      <c r="AV38" s="120" t="s">
        <v>182</v>
      </c>
      <c r="AW38" s="120" t="s">
        <v>136</v>
      </c>
      <c r="AX38" s="40">
        <f t="shared" si="7"/>
        <v>160</v>
      </c>
      <c r="AY38" s="71">
        <v>240</v>
      </c>
      <c r="AZ38" s="115" t="s">
        <v>130</v>
      </c>
      <c r="BA38" s="120" t="s">
        <v>182</v>
      </c>
      <c r="BB38" s="120" t="s">
        <v>136</v>
      </c>
      <c r="BC38" s="40">
        <f t="shared" si="28"/>
        <v>126</v>
      </c>
      <c r="BD38" s="71">
        <v>240</v>
      </c>
      <c r="BE38" s="115" t="s">
        <v>130</v>
      </c>
      <c r="BF38" s="120" t="s">
        <v>182</v>
      </c>
      <c r="BG38" s="120" t="s">
        <v>136</v>
      </c>
      <c r="BH38" s="15">
        <f t="shared" si="9"/>
        <v>145</v>
      </c>
      <c r="BI38" s="71">
        <v>240</v>
      </c>
      <c r="BJ38" s="115" t="s">
        <v>130</v>
      </c>
      <c r="BK38" s="120" t="s">
        <v>182</v>
      </c>
      <c r="BL38" s="120" t="s">
        <v>136</v>
      </c>
      <c r="BM38" s="15">
        <f t="shared" si="23"/>
        <v>155</v>
      </c>
      <c r="BN38" s="71">
        <v>240</v>
      </c>
      <c r="BO38" s="115" t="s">
        <v>130</v>
      </c>
      <c r="BP38" s="120" t="s">
        <v>182</v>
      </c>
      <c r="BQ38" s="120" t="s">
        <v>136</v>
      </c>
      <c r="BR38" s="40">
        <f t="shared" si="24"/>
        <v>174</v>
      </c>
      <c r="BS38" s="71">
        <v>240</v>
      </c>
      <c r="BT38" s="115" t="s">
        <v>130</v>
      </c>
      <c r="BU38" s="120" t="s">
        <v>182</v>
      </c>
      <c r="BV38" s="120" t="s">
        <v>136</v>
      </c>
      <c r="BW38" s="40">
        <f t="shared" si="29"/>
        <v>140</v>
      </c>
      <c r="BX38" s="71">
        <v>240</v>
      </c>
      <c r="BY38" s="115" t="s">
        <v>130</v>
      </c>
      <c r="BZ38" s="120" t="s">
        <v>182</v>
      </c>
      <c r="CA38" s="120" t="s">
        <v>136</v>
      </c>
      <c r="CB38" s="15">
        <f>BR38+BW38-BM38</f>
        <v>159</v>
      </c>
      <c r="CC38" s="71">
        <v>240</v>
      </c>
      <c r="CD38" s="115" t="s">
        <v>130</v>
      </c>
      <c r="CE38" s="120" t="s">
        <v>182</v>
      </c>
      <c r="CF38" s="120" t="s">
        <v>136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228">
        <v>137</v>
      </c>
      <c r="F39" s="71">
        <v>10</v>
      </c>
      <c r="G39" s="61" t="s">
        <v>130</v>
      </c>
      <c r="H39" s="120" t="s">
        <v>205</v>
      </c>
      <c r="I39" s="120" t="s">
        <v>135</v>
      </c>
      <c r="J39" s="40">
        <f t="shared" si="0"/>
        <v>156</v>
      </c>
      <c r="K39" s="71">
        <v>10</v>
      </c>
      <c r="L39" s="61" t="s">
        <v>130</v>
      </c>
      <c r="M39" s="120" t="s">
        <v>205</v>
      </c>
      <c r="N39" s="120" t="s">
        <v>135</v>
      </c>
      <c r="O39" s="40">
        <f t="shared" si="26"/>
        <v>122</v>
      </c>
      <c r="P39" s="71">
        <v>10</v>
      </c>
      <c r="Q39" s="61" t="s">
        <v>130</v>
      </c>
      <c r="R39" s="120" t="s">
        <v>205</v>
      </c>
      <c r="S39" s="120" t="s">
        <v>135</v>
      </c>
      <c r="T39" s="15">
        <f t="shared" ref="T39:T70" si="30">J39+O39-E39</f>
        <v>141</v>
      </c>
      <c r="U39" s="71">
        <v>10</v>
      </c>
      <c r="V39" s="61" t="s">
        <v>130</v>
      </c>
      <c r="W39" s="120" t="s">
        <v>205</v>
      </c>
      <c r="X39" s="120" t="s">
        <v>135</v>
      </c>
      <c r="Y39" s="15">
        <f>E39+14</f>
        <v>151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15">
        <f t="shared" si="14"/>
        <v>166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15">
        <f t="shared" si="15"/>
        <v>144</v>
      </c>
      <c r="AJ39" s="175" t="s">
        <v>4</v>
      </c>
      <c r="AK39" s="176" t="s">
        <v>130</v>
      </c>
      <c r="AL39" s="120" t="s">
        <v>205</v>
      </c>
      <c r="AM39" s="120" t="s">
        <v>135</v>
      </c>
      <c r="AN39" s="15">
        <f t="shared" si="16"/>
        <v>159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228">
        <v>137</v>
      </c>
      <c r="AT39" s="71">
        <v>10</v>
      </c>
      <c r="AU39" s="61" t="s">
        <v>130</v>
      </c>
      <c r="AV39" s="120" t="s">
        <v>205</v>
      </c>
      <c r="AW39" s="120" t="s">
        <v>135</v>
      </c>
      <c r="AX39" s="40">
        <f t="shared" si="7"/>
        <v>156</v>
      </c>
      <c r="AY39" s="71">
        <v>10</v>
      </c>
      <c r="AZ39" s="61" t="s">
        <v>130</v>
      </c>
      <c r="BA39" s="120" t="s">
        <v>205</v>
      </c>
      <c r="BB39" s="120" t="s">
        <v>135</v>
      </c>
      <c r="BC39" s="40">
        <f t="shared" si="28"/>
        <v>122</v>
      </c>
      <c r="BD39" s="71">
        <v>10</v>
      </c>
      <c r="BE39" s="61" t="s">
        <v>130</v>
      </c>
      <c r="BF39" s="120" t="s">
        <v>205</v>
      </c>
      <c r="BG39" s="120" t="s">
        <v>135</v>
      </c>
      <c r="BH39" s="15">
        <f t="shared" ref="BH39:BH70" si="31">AX39+BC39-AS39</f>
        <v>141</v>
      </c>
      <c r="BI39" s="71">
        <v>10</v>
      </c>
      <c r="BJ39" s="61" t="s">
        <v>130</v>
      </c>
      <c r="BK39" s="120" t="s">
        <v>205</v>
      </c>
      <c r="BL39" s="120" t="s">
        <v>135</v>
      </c>
      <c r="BM39" s="15">
        <f>AS39+14</f>
        <v>151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15">
        <f t="shared" ref="BR39:BR44" si="32">BM39+15</f>
        <v>166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15">
        <f t="shared" ref="BW39:BW44" si="33">BM39-7</f>
        <v>144</v>
      </c>
      <c r="BX39" s="175" t="s">
        <v>4</v>
      </c>
      <c r="BY39" s="176" t="s">
        <v>130</v>
      </c>
      <c r="BZ39" s="120" t="s">
        <v>205</v>
      </c>
      <c r="CA39" s="120" t="s">
        <v>135</v>
      </c>
      <c r="CB39" s="15">
        <f t="shared" ref="CB39:CB44" si="34">BR39+BW39-BM39</f>
        <v>159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229">
        <v>137</v>
      </c>
      <c r="F40" s="118">
        <v>40</v>
      </c>
      <c r="G40" s="110" t="s">
        <v>130</v>
      </c>
      <c r="H40" s="123" t="s">
        <v>205</v>
      </c>
      <c r="I40" s="123" t="s">
        <v>4</v>
      </c>
      <c r="J40" s="40">
        <f t="shared" si="0"/>
        <v>156</v>
      </c>
      <c r="K40" s="118">
        <v>40</v>
      </c>
      <c r="L40" s="110" t="s">
        <v>130</v>
      </c>
      <c r="M40" s="123" t="s">
        <v>205</v>
      </c>
      <c r="N40" s="123" t="s">
        <v>4</v>
      </c>
      <c r="O40" s="40">
        <f t="shared" si="26"/>
        <v>122</v>
      </c>
      <c r="P40" s="118">
        <v>40</v>
      </c>
      <c r="Q40" s="110" t="s">
        <v>130</v>
      </c>
      <c r="R40" s="123" t="s">
        <v>205</v>
      </c>
      <c r="S40" s="123" t="s">
        <v>4</v>
      </c>
      <c r="T40" s="117">
        <f t="shared" si="30"/>
        <v>141</v>
      </c>
      <c r="U40" s="118">
        <v>40</v>
      </c>
      <c r="V40" s="110" t="s">
        <v>130</v>
      </c>
      <c r="W40" s="123" t="s">
        <v>205</v>
      </c>
      <c r="X40" s="123" t="s">
        <v>4</v>
      </c>
      <c r="Y40" s="117">
        <f>E40+14</f>
        <v>151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117">
        <f t="shared" si="14"/>
        <v>166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117">
        <f t="shared" si="15"/>
        <v>144</v>
      </c>
      <c r="AJ40" s="188" t="s">
        <v>4</v>
      </c>
      <c r="AK40" s="189" t="s">
        <v>130</v>
      </c>
      <c r="AL40" s="123" t="s">
        <v>205</v>
      </c>
      <c r="AM40" s="123" t="s">
        <v>4</v>
      </c>
      <c r="AN40" s="117">
        <f t="shared" si="16"/>
        <v>159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229">
        <v>137</v>
      </c>
      <c r="AT40" s="118">
        <v>40</v>
      </c>
      <c r="AU40" s="110" t="s">
        <v>130</v>
      </c>
      <c r="AV40" s="123" t="s">
        <v>205</v>
      </c>
      <c r="AW40" s="123" t="s">
        <v>4</v>
      </c>
      <c r="AX40" s="40">
        <f t="shared" si="7"/>
        <v>156</v>
      </c>
      <c r="AY40" s="118">
        <v>40</v>
      </c>
      <c r="AZ40" s="110" t="s">
        <v>130</v>
      </c>
      <c r="BA40" s="123" t="s">
        <v>205</v>
      </c>
      <c r="BB40" s="123" t="s">
        <v>4</v>
      </c>
      <c r="BC40" s="40">
        <f t="shared" si="28"/>
        <v>122</v>
      </c>
      <c r="BD40" s="118">
        <v>40</v>
      </c>
      <c r="BE40" s="110" t="s">
        <v>130</v>
      </c>
      <c r="BF40" s="123" t="s">
        <v>205</v>
      </c>
      <c r="BG40" s="123" t="s">
        <v>4</v>
      </c>
      <c r="BH40" s="117">
        <f t="shared" si="31"/>
        <v>141</v>
      </c>
      <c r="BI40" s="118">
        <v>40</v>
      </c>
      <c r="BJ40" s="110" t="s">
        <v>130</v>
      </c>
      <c r="BK40" s="123" t="s">
        <v>205</v>
      </c>
      <c r="BL40" s="123" t="s">
        <v>4</v>
      </c>
      <c r="BM40" s="117">
        <f>AS40+14</f>
        <v>151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117">
        <f t="shared" si="32"/>
        <v>166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117">
        <f t="shared" si="33"/>
        <v>144</v>
      </c>
      <c r="BX40" s="188" t="s">
        <v>4</v>
      </c>
      <c r="BY40" s="189" t="s">
        <v>130</v>
      </c>
      <c r="BZ40" s="123" t="s">
        <v>205</v>
      </c>
      <c r="CA40" s="123" t="s">
        <v>4</v>
      </c>
      <c r="CB40" s="117">
        <f t="shared" si="34"/>
        <v>159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226">
        <v>136</v>
      </c>
      <c r="F41" s="69" t="s">
        <v>4</v>
      </c>
      <c r="G41" s="59" t="s">
        <v>131</v>
      </c>
      <c r="H41" s="119" t="s">
        <v>4</v>
      </c>
      <c r="I41" s="119" t="s">
        <v>4</v>
      </c>
      <c r="J41" s="40">
        <f t="shared" si="0"/>
        <v>155</v>
      </c>
      <c r="K41" s="69" t="s">
        <v>4</v>
      </c>
      <c r="L41" s="59" t="s">
        <v>131</v>
      </c>
      <c r="M41" s="119" t="s">
        <v>4</v>
      </c>
      <c r="N41" s="119" t="s">
        <v>4</v>
      </c>
      <c r="O41" s="40">
        <f t="shared" si="26"/>
        <v>121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f t="shared" si="30"/>
        <v>140</v>
      </c>
      <c r="U41" s="69" t="s">
        <v>4</v>
      </c>
      <c r="V41" s="59" t="s">
        <v>131</v>
      </c>
      <c r="W41" s="119" t="s">
        <v>4</v>
      </c>
      <c r="X41" s="119" t="s">
        <v>4</v>
      </c>
      <c r="Y41" s="9">
        <f t="shared" ref="Y41:Y42" si="35">E41+15</f>
        <v>151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9">
        <f t="shared" si="14"/>
        <v>166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9">
        <f t="shared" si="15"/>
        <v>144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f t="shared" si="16"/>
        <v>159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226">
        <v>136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40">
        <f t="shared" si="7"/>
        <v>155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40">
        <f t="shared" si="28"/>
        <v>121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f t="shared" si="31"/>
        <v>140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9">
        <f t="shared" ref="BM41:BM42" si="36">AS41+15</f>
        <v>151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9">
        <f t="shared" si="32"/>
        <v>166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9">
        <f t="shared" si="33"/>
        <v>144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f t="shared" si="34"/>
        <v>159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228">
        <v>136</v>
      </c>
      <c r="F42" s="71" t="s">
        <v>4</v>
      </c>
      <c r="G42" s="61" t="s">
        <v>130</v>
      </c>
      <c r="H42" s="121" t="s">
        <v>4</v>
      </c>
      <c r="I42" s="121" t="s">
        <v>4</v>
      </c>
      <c r="J42" s="40">
        <f t="shared" si="0"/>
        <v>155</v>
      </c>
      <c r="K42" s="71" t="s">
        <v>4</v>
      </c>
      <c r="L42" s="61" t="s">
        <v>130</v>
      </c>
      <c r="M42" s="121" t="s">
        <v>4</v>
      </c>
      <c r="N42" s="121" t="s">
        <v>4</v>
      </c>
      <c r="O42" s="40">
        <f t="shared" si="26"/>
        <v>121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f t="shared" si="30"/>
        <v>140</v>
      </c>
      <c r="U42" s="71" t="s">
        <v>4</v>
      </c>
      <c r="V42" s="61" t="s">
        <v>130</v>
      </c>
      <c r="W42" s="121" t="s">
        <v>4</v>
      </c>
      <c r="X42" s="121" t="s">
        <v>4</v>
      </c>
      <c r="Y42" s="15">
        <f t="shared" si="35"/>
        <v>151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15">
        <f t="shared" si="14"/>
        <v>166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f t="shared" si="15"/>
        <v>144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f t="shared" si="16"/>
        <v>159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228">
        <v>136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40">
        <f t="shared" si="7"/>
        <v>155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40">
        <f t="shared" si="28"/>
        <v>121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f t="shared" si="31"/>
        <v>140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15">
        <f t="shared" si="36"/>
        <v>151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15">
        <f t="shared" si="32"/>
        <v>166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f t="shared" si="33"/>
        <v>144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f t="shared" si="34"/>
        <v>159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228">
        <v>136</v>
      </c>
      <c r="F43" s="71" t="s">
        <v>4</v>
      </c>
      <c r="G43" s="61" t="s">
        <v>132</v>
      </c>
      <c r="H43" s="121" t="s">
        <v>4</v>
      </c>
      <c r="I43" s="121" t="s">
        <v>4</v>
      </c>
      <c r="J43" s="40">
        <f t="shared" si="0"/>
        <v>155</v>
      </c>
      <c r="K43" s="71" t="s">
        <v>4</v>
      </c>
      <c r="L43" s="61" t="s">
        <v>132</v>
      </c>
      <c r="M43" s="121" t="s">
        <v>4</v>
      </c>
      <c r="N43" s="121" t="s">
        <v>4</v>
      </c>
      <c r="O43" s="40">
        <f t="shared" si="26"/>
        <v>121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f t="shared" si="30"/>
        <v>140</v>
      </c>
      <c r="U43" s="71" t="s">
        <v>4</v>
      </c>
      <c r="V43" s="61" t="s">
        <v>132</v>
      </c>
      <c r="W43" s="121" t="s">
        <v>4</v>
      </c>
      <c r="X43" s="121" t="s">
        <v>4</v>
      </c>
      <c r="Y43" s="15">
        <f>E43+15</f>
        <v>151</v>
      </c>
      <c r="Z43" s="175">
        <v>5</v>
      </c>
      <c r="AA43" s="176" t="s">
        <v>132</v>
      </c>
      <c r="AB43" s="121" t="s">
        <v>4</v>
      </c>
      <c r="AC43" s="121" t="s">
        <v>4</v>
      </c>
      <c r="AD43" s="15">
        <f t="shared" si="14"/>
        <v>166</v>
      </c>
      <c r="AE43" s="175">
        <v>5</v>
      </c>
      <c r="AF43" s="176" t="s">
        <v>132</v>
      </c>
      <c r="AG43" s="121" t="s">
        <v>4</v>
      </c>
      <c r="AH43" s="121" t="s">
        <v>4</v>
      </c>
      <c r="AI43" s="15">
        <f t="shared" si="15"/>
        <v>144</v>
      </c>
      <c r="AJ43" s="175">
        <v>5</v>
      </c>
      <c r="AK43" s="176" t="s">
        <v>132</v>
      </c>
      <c r="AL43" s="121" t="s">
        <v>4</v>
      </c>
      <c r="AM43" s="121" t="s">
        <v>4</v>
      </c>
      <c r="AN43" s="15">
        <f t="shared" si="16"/>
        <v>159</v>
      </c>
      <c r="AO43" s="175">
        <v>5</v>
      </c>
      <c r="AP43" s="176" t="s">
        <v>132</v>
      </c>
      <c r="AQ43" s="121" t="s">
        <v>4</v>
      </c>
      <c r="AR43" s="121" t="s">
        <v>4</v>
      </c>
      <c r="AS43" s="228">
        <v>136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40">
        <f t="shared" si="7"/>
        <v>155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40">
        <f t="shared" si="28"/>
        <v>121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f t="shared" si="31"/>
        <v>140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15">
        <f>AS43+15</f>
        <v>151</v>
      </c>
      <c r="BN43" s="175">
        <v>5</v>
      </c>
      <c r="BO43" s="176" t="s">
        <v>132</v>
      </c>
      <c r="BP43" s="121" t="s">
        <v>4</v>
      </c>
      <c r="BQ43" s="121" t="s">
        <v>4</v>
      </c>
      <c r="BR43" s="15">
        <f t="shared" si="32"/>
        <v>166</v>
      </c>
      <c r="BS43" s="175">
        <v>5</v>
      </c>
      <c r="BT43" s="176" t="s">
        <v>132</v>
      </c>
      <c r="BU43" s="121" t="s">
        <v>4</v>
      </c>
      <c r="BV43" s="121" t="s">
        <v>4</v>
      </c>
      <c r="BW43" s="15">
        <f t="shared" si="33"/>
        <v>144</v>
      </c>
      <c r="BX43" s="175">
        <v>5</v>
      </c>
      <c r="BY43" s="176" t="s">
        <v>132</v>
      </c>
      <c r="BZ43" s="121" t="s">
        <v>4</v>
      </c>
      <c r="CA43" s="121" t="s">
        <v>4</v>
      </c>
      <c r="CB43" s="15">
        <f t="shared" si="34"/>
        <v>159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229">
        <v>136</v>
      </c>
      <c r="F44" s="118" t="s">
        <v>4</v>
      </c>
      <c r="G44" s="110" t="s">
        <v>130</v>
      </c>
      <c r="H44" s="123" t="s">
        <v>4</v>
      </c>
      <c r="I44" s="123" t="s">
        <v>4</v>
      </c>
      <c r="J44" s="40">
        <f t="shared" si="0"/>
        <v>155</v>
      </c>
      <c r="K44" s="118" t="s">
        <v>4</v>
      </c>
      <c r="L44" s="110" t="s">
        <v>130</v>
      </c>
      <c r="M44" s="123" t="s">
        <v>4</v>
      </c>
      <c r="N44" s="123" t="s">
        <v>4</v>
      </c>
      <c r="O44" s="40">
        <f t="shared" si="26"/>
        <v>121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f t="shared" si="30"/>
        <v>140</v>
      </c>
      <c r="U44" s="118" t="s">
        <v>4</v>
      </c>
      <c r="V44" s="110" t="s">
        <v>130</v>
      </c>
      <c r="W44" s="123" t="s">
        <v>4</v>
      </c>
      <c r="X44" s="123" t="s">
        <v>4</v>
      </c>
      <c r="Y44" s="117">
        <f>E44+10</f>
        <v>146</v>
      </c>
      <c r="Z44" s="188">
        <v>60</v>
      </c>
      <c r="AA44" s="189" t="s">
        <v>130</v>
      </c>
      <c r="AB44" s="192" t="s">
        <v>205</v>
      </c>
      <c r="AC44" s="123" t="s">
        <v>4</v>
      </c>
      <c r="AD44" s="117">
        <f t="shared" si="14"/>
        <v>161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117">
        <f t="shared" si="15"/>
        <v>139</v>
      </c>
      <c r="AJ44" s="188">
        <v>60</v>
      </c>
      <c r="AK44" s="189" t="s">
        <v>130</v>
      </c>
      <c r="AL44" s="192" t="s">
        <v>205</v>
      </c>
      <c r="AM44" s="123" t="s">
        <v>4</v>
      </c>
      <c r="AN44" s="117">
        <f t="shared" si="16"/>
        <v>154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229">
        <v>136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40">
        <f t="shared" si="7"/>
        <v>155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40">
        <f t="shared" si="28"/>
        <v>121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f t="shared" si="31"/>
        <v>140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117">
        <f>AS44+10</f>
        <v>146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117">
        <f t="shared" si="32"/>
        <v>161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117">
        <f t="shared" si="33"/>
        <v>139</v>
      </c>
      <c r="BX44" s="188">
        <v>60</v>
      </c>
      <c r="BY44" s="189" t="s">
        <v>130</v>
      </c>
      <c r="BZ44" s="192" t="s">
        <v>205</v>
      </c>
      <c r="CA44" s="123" t="s">
        <v>4</v>
      </c>
      <c r="CB44" s="117">
        <f t="shared" si="34"/>
        <v>154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31">
        <v>136</v>
      </c>
      <c r="F45" s="73">
        <v>3.2</v>
      </c>
      <c r="G45" s="109" t="s">
        <v>131</v>
      </c>
      <c r="H45" s="124" t="s">
        <v>134</v>
      </c>
      <c r="I45" s="124" t="s">
        <v>4</v>
      </c>
      <c r="J45" s="40">
        <f t="shared" si="0"/>
        <v>155</v>
      </c>
      <c r="K45" s="173">
        <v>3.6</v>
      </c>
      <c r="L45" s="179" t="s">
        <v>131</v>
      </c>
      <c r="M45" s="124" t="s">
        <v>134</v>
      </c>
      <c r="N45" s="124" t="s">
        <v>4</v>
      </c>
      <c r="O45" s="40">
        <f t="shared" si="26"/>
        <v>121</v>
      </c>
      <c r="P45" s="225">
        <v>3</v>
      </c>
      <c r="Q45" s="179" t="s">
        <v>131</v>
      </c>
      <c r="R45" s="124" t="s">
        <v>134</v>
      </c>
      <c r="S45" s="124" t="s">
        <v>4</v>
      </c>
      <c r="T45" s="20">
        <f t="shared" si="30"/>
        <v>140</v>
      </c>
      <c r="U45" s="225">
        <v>3.4</v>
      </c>
      <c r="V45" s="179" t="s">
        <v>131</v>
      </c>
      <c r="W45" s="124" t="s">
        <v>134</v>
      </c>
      <c r="X45" s="124" t="s">
        <v>4</v>
      </c>
      <c r="Y45" s="20">
        <f t="shared" ref="Y45:Y49" si="37">E45+9</f>
        <v>145</v>
      </c>
      <c r="Z45" s="73">
        <v>3.2</v>
      </c>
      <c r="AA45" s="109" t="s">
        <v>131</v>
      </c>
      <c r="AB45" s="124" t="s">
        <v>134</v>
      </c>
      <c r="AC45" s="124" t="s">
        <v>4</v>
      </c>
      <c r="AD45" s="40">
        <f t="shared" ref="AD45:AD49" si="38">Y45+19</f>
        <v>164</v>
      </c>
      <c r="AE45" s="173">
        <v>3.6</v>
      </c>
      <c r="AF45" s="179" t="s">
        <v>131</v>
      </c>
      <c r="AG45" s="124" t="s">
        <v>134</v>
      </c>
      <c r="AH45" s="124" t="s">
        <v>4</v>
      </c>
      <c r="AI45" s="40">
        <f t="shared" ref="AI45:AI47" si="39">Y45-15</f>
        <v>130</v>
      </c>
      <c r="AJ45" s="225">
        <v>3</v>
      </c>
      <c r="AK45" s="179" t="s">
        <v>131</v>
      </c>
      <c r="AL45" s="124" t="s">
        <v>134</v>
      </c>
      <c r="AM45" s="124" t="s">
        <v>4</v>
      </c>
      <c r="AN45" s="20">
        <f>AD45+AI45-Y45</f>
        <v>149</v>
      </c>
      <c r="AO45" s="225">
        <v>3.4</v>
      </c>
      <c r="AP45" s="179" t="s">
        <v>131</v>
      </c>
      <c r="AQ45" s="124" t="s">
        <v>134</v>
      </c>
      <c r="AR45" s="124" t="s">
        <v>4</v>
      </c>
      <c r="AS45" s="231">
        <v>136</v>
      </c>
      <c r="AT45" s="73">
        <v>3.2</v>
      </c>
      <c r="AU45" s="109" t="s">
        <v>131</v>
      </c>
      <c r="AV45" s="124" t="s">
        <v>134</v>
      </c>
      <c r="AW45" s="124" t="s">
        <v>4</v>
      </c>
      <c r="AX45" s="40">
        <f t="shared" si="7"/>
        <v>155</v>
      </c>
      <c r="AY45" s="173">
        <v>3.6</v>
      </c>
      <c r="AZ45" s="179" t="s">
        <v>131</v>
      </c>
      <c r="BA45" s="124" t="s">
        <v>134</v>
      </c>
      <c r="BB45" s="124" t="s">
        <v>4</v>
      </c>
      <c r="BC45" s="40">
        <f t="shared" si="28"/>
        <v>121</v>
      </c>
      <c r="BD45" s="225">
        <v>3</v>
      </c>
      <c r="BE45" s="179" t="s">
        <v>131</v>
      </c>
      <c r="BF45" s="124" t="s">
        <v>134</v>
      </c>
      <c r="BG45" s="124" t="s">
        <v>4</v>
      </c>
      <c r="BH45" s="20">
        <f t="shared" si="31"/>
        <v>140</v>
      </c>
      <c r="BI45" s="225">
        <v>3.4</v>
      </c>
      <c r="BJ45" s="179" t="s">
        <v>131</v>
      </c>
      <c r="BK45" s="124" t="s">
        <v>134</v>
      </c>
      <c r="BL45" s="124" t="s">
        <v>4</v>
      </c>
      <c r="BM45" s="20">
        <f t="shared" ref="BM45:BM49" si="40">AS45+9</f>
        <v>145</v>
      </c>
      <c r="BN45" s="73">
        <v>3.2</v>
      </c>
      <c r="BO45" s="109" t="s">
        <v>131</v>
      </c>
      <c r="BP45" s="124" t="s">
        <v>134</v>
      </c>
      <c r="BQ45" s="124" t="s">
        <v>4</v>
      </c>
      <c r="BR45" s="40">
        <f t="shared" ref="BR45:BR49" si="41">BM45+19</f>
        <v>164</v>
      </c>
      <c r="BS45" s="173">
        <v>3.6</v>
      </c>
      <c r="BT45" s="179" t="s">
        <v>131</v>
      </c>
      <c r="BU45" s="124" t="s">
        <v>134</v>
      </c>
      <c r="BV45" s="124" t="s">
        <v>4</v>
      </c>
      <c r="BW45" s="40">
        <f t="shared" ref="BW45:BW47" si="42">BM45-15</f>
        <v>130</v>
      </c>
      <c r="BX45" s="225">
        <v>3</v>
      </c>
      <c r="BY45" s="179" t="s">
        <v>131</v>
      </c>
      <c r="BZ45" s="124" t="s">
        <v>134</v>
      </c>
      <c r="CA45" s="124" t="s">
        <v>4</v>
      </c>
      <c r="CB45" s="20">
        <f>BR45+BW45-BM45</f>
        <v>149</v>
      </c>
      <c r="CC45" s="225">
        <v>3.4</v>
      </c>
      <c r="CD45" s="179" t="s">
        <v>131</v>
      </c>
      <c r="CE45" s="124" t="s">
        <v>134</v>
      </c>
      <c r="CF45" s="124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32">
        <v>134</v>
      </c>
      <c r="F46" s="70" t="s">
        <v>4</v>
      </c>
      <c r="G46" s="61" t="s">
        <v>130</v>
      </c>
      <c r="H46" s="125" t="s">
        <v>4</v>
      </c>
      <c r="I46" s="125" t="s">
        <v>4</v>
      </c>
      <c r="J46" s="40">
        <f t="shared" si="0"/>
        <v>153</v>
      </c>
      <c r="K46" s="70" t="s">
        <v>4</v>
      </c>
      <c r="L46" s="61" t="s">
        <v>130</v>
      </c>
      <c r="M46" s="125" t="s">
        <v>4</v>
      </c>
      <c r="N46" s="125" t="s">
        <v>4</v>
      </c>
      <c r="O46" s="40">
        <f t="shared" si="26"/>
        <v>119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f t="shared" si="30"/>
        <v>138</v>
      </c>
      <c r="U46" s="70" t="s">
        <v>4</v>
      </c>
      <c r="V46" s="61" t="s">
        <v>130</v>
      </c>
      <c r="W46" s="125" t="s">
        <v>4</v>
      </c>
      <c r="X46" s="125" t="s">
        <v>4</v>
      </c>
      <c r="Y46" s="22">
        <f t="shared" si="37"/>
        <v>143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40">
        <f t="shared" si="38"/>
        <v>162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40">
        <f t="shared" si="39"/>
        <v>128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f>AD46+AI46-Y46</f>
        <v>147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32">
        <v>134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40">
        <f t="shared" si="7"/>
        <v>153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40">
        <f t="shared" si="28"/>
        <v>119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f t="shared" si="31"/>
        <v>138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2">
        <f t="shared" si="40"/>
        <v>143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40">
        <f t="shared" si="41"/>
        <v>162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40">
        <f t="shared" si="42"/>
        <v>128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f>BR46+BW46-BM46</f>
        <v>147</v>
      </c>
      <c r="CC46" s="70" t="s">
        <v>4</v>
      </c>
      <c r="CD46" s="61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32">
        <v>134</v>
      </c>
      <c r="F47" s="74" t="s">
        <v>4</v>
      </c>
      <c r="G47" s="147" t="s">
        <v>130</v>
      </c>
      <c r="H47" s="126" t="s">
        <v>4</v>
      </c>
      <c r="I47" s="126" t="s">
        <v>4</v>
      </c>
      <c r="J47" s="40">
        <f t="shared" si="0"/>
        <v>153</v>
      </c>
      <c r="K47" s="74" t="s">
        <v>4</v>
      </c>
      <c r="L47" s="147" t="s">
        <v>130</v>
      </c>
      <c r="M47" s="126" t="s">
        <v>4</v>
      </c>
      <c r="N47" s="126" t="s">
        <v>4</v>
      </c>
      <c r="O47" s="40">
        <f t="shared" si="26"/>
        <v>119</v>
      </c>
      <c r="P47" s="74" t="s">
        <v>4</v>
      </c>
      <c r="Q47" s="147" t="s">
        <v>130</v>
      </c>
      <c r="R47" s="126" t="s">
        <v>4</v>
      </c>
      <c r="S47" s="126" t="s">
        <v>4</v>
      </c>
      <c r="T47" s="22">
        <f t="shared" si="30"/>
        <v>138</v>
      </c>
      <c r="U47" s="74" t="s">
        <v>4</v>
      </c>
      <c r="V47" s="147" t="s">
        <v>130</v>
      </c>
      <c r="W47" s="126" t="s">
        <v>4</v>
      </c>
      <c r="X47" s="126" t="s">
        <v>4</v>
      </c>
      <c r="Y47" s="22">
        <f t="shared" si="37"/>
        <v>143</v>
      </c>
      <c r="Z47" s="74" t="s">
        <v>4</v>
      </c>
      <c r="AA47" s="147" t="s">
        <v>130</v>
      </c>
      <c r="AB47" s="126" t="s">
        <v>4</v>
      </c>
      <c r="AC47" s="126" t="s">
        <v>4</v>
      </c>
      <c r="AD47" s="40">
        <f t="shared" si="38"/>
        <v>162</v>
      </c>
      <c r="AE47" s="74" t="s">
        <v>4</v>
      </c>
      <c r="AF47" s="147" t="s">
        <v>130</v>
      </c>
      <c r="AG47" s="126" t="s">
        <v>4</v>
      </c>
      <c r="AH47" s="126" t="s">
        <v>4</v>
      </c>
      <c r="AI47" s="40">
        <f t="shared" si="39"/>
        <v>128</v>
      </c>
      <c r="AJ47" s="74" t="s">
        <v>4</v>
      </c>
      <c r="AK47" s="147" t="s">
        <v>130</v>
      </c>
      <c r="AL47" s="126" t="s">
        <v>4</v>
      </c>
      <c r="AM47" s="126" t="s">
        <v>4</v>
      </c>
      <c r="AN47" s="22">
        <f>AD47+AI47-Y47</f>
        <v>147</v>
      </c>
      <c r="AO47" s="74" t="s">
        <v>4</v>
      </c>
      <c r="AP47" s="147" t="s">
        <v>130</v>
      </c>
      <c r="AQ47" s="126" t="s">
        <v>4</v>
      </c>
      <c r="AR47" s="126" t="s">
        <v>4</v>
      </c>
      <c r="AS47" s="232">
        <v>134</v>
      </c>
      <c r="AT47" s="74" t="s">
        <v>4</v>
      </c>
      <c r="AU47" s="147" t="s">
        <v>130</v>
      </c>
      <c r="AV47" s="126" t="s">
        <v>4</v>
      </c>
      <c r="AW47" s="126" t="s">
        <v>4</v>
      </c>
      <c r="AX47" s="40">
        <f t="shared" si="7"/>
        <v>153</v>
      </c>
      <c r="AY47" s="74" t="s">
        <v>4</v>
      </c>
      <c r="AZ47" s="147" t="s">
        <v>130</v>
      </c>
      <c r="BA47" s="126" t="s">
        <v>4</v>
      </c>
      <c r="BB47" s="126" t="s">
        <v>4</v>
      </c>
      <c r="BC47" s="40">
        <f t="shared" si="28"/>
        <v>119</v>
      </c>
      <c r="BD47" s="74" t="s">
        <v>4</v>
      </c>
      <c r="BE47" s="147" t="s">
        <v>130</v>
      </c>
      <c r="BF47" s="126" t="s">
        <v>4</v>
      </c>
      <c r="BG47" s="126" t="s">
        <v>4</v>
      </c>
      <c r="BH47" s="22">
        <f t="shared" si="31"/>
        <v>138</v>
      </c>
      <c r="BI47" s="74" t="s">
        <v>4</v>
      </c>
      <c r="BJ47" s="147" t="s">
        <v>130</v>
      </c>
      <c r="BK47" s="126" t="s">
        <v>4</v>
      </c>
      <c r="BL47" s="126" t="s">
        <v>4</v>
      </c>
      <c r="BM47" s="22">
        <f t="shared" si="40"/>
        <v>143</v>
      </c>
      <c r="BN47" s="74" t="s">
        <v>4</v>
      </c>
      <c r="BO47" s="147" t="s">
        <v>130</v>
      </c>
      <c r="BP47" s="126" t="s">
        <v>4</v>
      </c>
      <c r="BQ47" s="126" t="s">
        <v>4</v>
      </c>
      <c r="BR47" s="40">
        <f t="shared" si="41"/>
        <v>162</v>
      </c>
      <c r="BS47" s="74" t="s">
        <v>4</v>
      </c>
      <c r="BT47" s="147" t="s">
        <v>130</v>
      </c>
      <c r="BU47" s="126" t="s">
        <v>4</v>
      </c>
      <c r="BV47" s="126" t="s">
        <v>4</v>
      </c>
      <c r="BW47" s="40">
        <f t="shared" si="42"/>
        <v>128</v>
      </c>
      <c r="BX47" s="74" t="s">
        <v>4</v>
      </c>
      <c r="BY47" s="147" t="s">
        <v>130</v>
      </c>
      <c r="BZ47" s="126" t="s">
        <v>4</v>
      </c>
      <c r="CA47" s="126" t="s">
        <v>4</v>
      </c>
      <c r="CB47" s="22">
        <f>BR47+BW47-BM47</f>
        <v>147</v>
      </c>
      <c r="CC47" s="74" t="s">
        <v>4</v>
      </c>
      <c r="CD47" s="147" t="s">
        <v>130</v>
      </c>
      <c r="CE47" s="126" t="s">
        <v>4</v>
      </c>
      <c r="CF47" s="126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32">
        <v>134</v>
      </c>
      <c r="F48" s="74">
        <v>8</v>
      </c>
      <c r="G48" s="63" t="s">
        <v>132</v>
      </c>
      <c r="H48" s="127" t="s">
        <v>181</v>
      </c>
      <c r="I48" s="127" t="s">
        <v>140</v>
      </c>
      <c r="J48" s="40">
        <f t="shared" si="0"/>
        <v>153</v>
      </c>
      <c r="K48" s="74">
        <v>8</v>
      </c>
      <c r="L48" s="63" t="s">
        <v>132</v>
      </c>
      <c r="M48" s="127" t="s">
        <v>181</v>
      </c>
      <c r="N48" s="127" t="s">
        <v>140</v>
      </c>
      <c r="O48" s="40">
        <f>E48-15</f>
        <v>119</v>
      </c>
      <c r="P48" s="167">
        <v>4</v>
      </c>
      <c r="Q48" s="181" t="s">
        <v>132</v>
      </c>
      <c r="R48" s="127" t="s">
        <v>181</v>
      </c>
      <c r="S48" s="127" t="s">
        <v>140</v>
      </c>
      <c r="T48" s="22">
        <f t="shared" si="30"/>
        <v>138</v>
      </c>
      <c r="U48" s="167">
        <v>4</v>
      </c>
      <c r="V48" s="181" t="s">
        <v>132</v>
      </c>
      <c r="W48" s="127" t="s">
        <v>181</v>
      </c>
      <c r="X48" s="127" t="s">
        <v>140</v>
      </c>
      <c r="Y48" s="22">
        <f t="shared" si="37"/>
        <v>143</v>
      </c>
      <c r="Z48" s="74">
        <v>8</v>
      </c>
      <c r="AA48" s="63" t="s">
        <v>132</v>
      </c>
      <c r="AB48" s="127" t="s">
        <v>181</v>
      </c>
      <c r="AC48" s="127" t="s">
        <v>140</v>
      </c>
      <c r="AD48" s="40">
        <f t="shared" si="38"/>
        <v>162</v>
      </c>
      <c r="AE48" s="74">
        <v>8</v>
      </c>
      <c r="AF48" s="63" t="s">
        <v>132</v>
      </c>
      <c r="AG48" s="127" t="s">
        <v>181</v>
      </c>
      <c r="AH48" s="127" t="s">
        <v>140</v>
      </c>
      <c r="AI48" s="40">
        <f>Y48-15</f>
        <v>128</v>
      </c>
      <c r="AJ48" s="167">
        <v>4</v>
      </c>
      <c r="AK48" s="181" t="s">
        <v>132</v>
      </c>
      <c r="AL48" s="127" t="s">
        <v>181</v>
      </c>
      <c r="AM48" s="127" t="s">
        <v>140</v>
      </c>
      <c r="AN48" s="22">
        <f>AD48+AI48-Y48</f>
        <v>147</v>
      </c>
      <c r="AO48" s="167">
        <v>4</v>
      </c>
      <c r="AP48" s="181" t="s">
        <v>132</v>
      </c>
      <c r="AQ48" s="127" t="s">
        <v>181</v>
      </c>
      <c r="AR48" s="127" t="s">
        <v>140</v>
      </c>
      <c r="AS48" s="232">
        <v>134</v>
      </c>
      <c r="AT48" s="74">
        <v>8</v>
      </c>
      <c r="AU48" s="63" t="s">
        <v>132</v>
      </c>
      <c r="AV48" s="127" t="s">
        <v>181</v>
      </c>
      <c r="AW48" s="127" t="s">
        <v>140</v>
      </c>
      <c r="AX48" s="40">
        <f t="shared" si="7"/>
        <v>153</v>
      </c>
      <c r="AY48" s="74">
        <v>8</v>
      </c>
      <c r="AZ48" s="63" t="s">
        <v>132</v>
      </c>
      <c r="BA48" s="127" t="s">
        <v>181</v>
      </c>
      <c r="BB48" s="127" t="s">
        <v>140</v>
      </c>
      <c r="BC48" s="40">
        <f>AS48-15</f>
        <v>119</v>
      </c>
      <c r="BD48" s="167">
        <v>4</v>
      </c>
      <c r="BE48" s="181" t="s">
        <v>132</v>
      </c>
      <c r="BF48" s="127" t="s">
        <v>181</v>
      </c>
      <c r="BG48" s="127" t="s">
        <v>140</v>
      </c>
      <c r="BH48" s="22">
        <f t="shared" si="31"/>
        <v>138</v>
      </c>
      <c r="BI48" s="167">
        <v>4</v>
      </c>
      <c r="BJ48" s="181" t="s">
        <v>132</v>
      </c>
      <c r="BK48" s="127" t="s">
        <v>181</v>
      </c>
      <c r="BL48" s="127" t="s">
        <v>140</v>
      </c>
      <c r="BM48" s="22">
        <f t="shared" si="40"/>
        <v>143</v>
      </c>
      <c r="BN48" s="74">
        <v>8</v>
      </c>
      <c r="BO48" s="63" t="s">
        <v>132</v>
      </c>
      <c r="BP48" s="127" t="s">
        <v>181</v>
      </c>
      <c r="BQ48" s="127" t="s">
        <v>140</v>
      </c>
      <c r="BR48" s="40">
        <f t="shared" si="41"/>
        <v>162</v>
      </c>
      <c r="BS48" s="74">
        <v>8</v>
      </c>
      <c r="BT48" s="63" t="s">
        <v>132</v>
      </c>
      <c r="BU48" s="127" t="s">
        <v>181</v>
      </c>
      <c r="BV48" s="127" t="s">
        <v>140</v>
      </c>
      <c r="BW48" s="40">
        <f>BM48-15</f>
        <v>128</v>
      </c>
      <c r="BX48" s="167">
        <v>4</v>
      </c>
      <c r="BY48" s="181" t="s">
        <v>132</v>
      </c>
      <c r="BZ48" s="127" t="s">
        <v>181</v>
      </c>
      <c r="CA48" s="127" t="s">
        <v>140</v>
      </c>
      <c r="CB48" s="22">
        <f>BR48+BW48-BM48</f>
        <v>147</v>
      </c>
      <c r="CC48" s="167">
        <v>4</v>
      </c>
      <c r="CD48" s="181" t="s">
        <v>132</v>
      </c>
      <c r="CE48" s="127" t="s">
        <v>181</v>
      </c>
      <c r="CF48" s="127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32">
        <v>126</v>
      </c>
      <c r="F49" s="74" t="s">
        <v>4</v>
      </c>
      <c r="G49" s="147" t="s">
        <v>130</v>
      </c>
      <c r="H49" s="127" t="s">
        <v>4</v>
      </c>
      <c r="I49" s="127" t="s">
        <v>4</v>
      </c>
      <c r="J49" s="40">
        <f t="shared" si="0"/>
        <v>145</v>
      </c>
      <c r="K49" s="74" t="s">
        <v>4</v>
      </c>
      <c r="L49" s="147" t="s">
        <v>130</v>
      </c>
      <c r="M49" s="127" t="s">
        <v>4</v>
      </c>
      <c r="N49" s="127" t="s">
        <v>4</v>
      </c>
      <c r="O49" s="40">
        <f t="shared" ref="O49:O66" si="43">E49-11</f>
        <v>115</v>
      </c>
      <c r="P49" s="74" t="s">
        <v>4</v>
      </c>
      <c r="Q49" s="147" t="s">
        <v>130</v>
      </c>
      <c r="R49" s="127" t="s">
        <v>4</v>
      </c>
      <c r="S49" s="127" t="s">
        <v>4</v>
      </c>
      <c r="T49" s="22">
        <f t="shared" si="30"/>
        <v>134</v>
      </c>
      <c r="U49" s="74" t="s">
        <v>4</v>
      </c>
      <c r="V49" s="147" t="s">
        <v>130</v>
      </c>
      <c r="W49" s="127" t="s">
        <v>4</v>
      </c>
      <c r="X49" s="127" t="s">
        <v>4</v>
      </c>
      <c r="Y49" s="22">
        <f t="shared" si="37"/>
        <v>135</v>
      </c>
      <c r="Z49" s="74" t="s">
        <v>4</v>
      </c>
      <c r="AA49" s="147" t="s">
        <v>130</v>
      </c>
      <c r="AB49" s="127" t="s">
        <v>4</v>
      </c>
      <c r="AC49" s="127" t="s">
        <v>4</v>
      </c>
      <c r="AD49" s="40">
        <f t="shared" si="38"/>
        <v>154</v>
      </c>
      <c r="AE49" s="74" t="s">
        <v>4</v>
      </c>
      <c r="AF49" s="147" t="s">
        <v>130</v>
      </c>
      <c r="AG49" s="127" t="s">
        <v>4</v>
      </c>
      <c r="AH49" s="127" t="s">
        <v>4</v>
      </c>
      <c r="AI49" s="40">
        <f t="shared" ref="AI49" si="44">Y49-11</f>
        <v>124</v>
      </c>
      <c r="AJ49" s="74" t="s">
        <v>4</v>
      </c>
      <c r="AK49" s="147" t="s">
        <v>130</v>
      </c>
      <c r="AL49" s="127" t="s">
        <v>4</v>
      </c>
      <c r="AM49" s="127" t="s">
        <v>4</v>
      </c>
      <c r="AN49" s="22">
        <f>AD49+AI49-Y49</f>
        <v>143</v>
      </c>
      <c r="AO49" s="74" t="s">
        <v>4</v>
      </c>
      <c r="AP49" s="147" t="s">
        <v>130</v>
      </c>
      <c r="AQ49" s="127" t="s">
        <v>4</v>
      </c>
      <c r="AR49" s="127" t="s">
        <v>4</v>
      </c>
      <c r="AS49" s="232">
        <v>126</v>
      </c>
      <c r="AT49" s="74" t="s">
        <v>4</v>
      </c>
      <c r="AU49" s="147" t="s">
        <v>130</v>
      </c>
      <c r="AV49" s="127" t="s">
        <v>4</v>
      </c>
      <c r="AW49" s="127" t="s">
        <v>4</v>
      </c>
      <c r="AX49" s="40">
        <f t="shared" si="7"/>
        <v>145</v>
      </c>
      <c r="AY49" s="74" t="s">
        <v>4</v>
      </c>
      <c r="AZ49" s="147" t="s">
        <v>130</v>
      </c>
      <c r="BA49" s="127" t="s">
        <v>4</v>
      </c>
      <c r="BB49" s="127" t="s">
        <v>4</v>
      </c>
      <c r="BC49" s="40">
        <f t="shared" ref="BC49:BC66" si="45">AS49-11</f>
        <v>115</v>
      </c>
      <c r="BD49" s="74" t="s">
        <v>4</v>
      </c>
      <c r="BE49" s="147" t="s">
        <v>130</v>
      </c>
      <c r="BF49" s="127" t="s">
        <v>4</v>
      </c>
      <c r="BG49" s="127" t="s">
        <v>4</v>
      </c>
      <c r="BH49" s="22">
        <f t="shared" si="31"/>
        <v>134</v>
      </c>
      <c r="BI49" s="74" t="s">
        <v>4</v>
      </c>
      <c r="BJ49" s="147" t="s">
        <v>130</v>
      </c>
      <c r="BK49" s="127" t="s">
        <v>4</v>
      </c>
      <c r="BL49" s="127" t="s">
        <v>4</v>
      </c>
      <c r="BM49" s="22">
        <f t="shared" si="40"/>
        <v>135</v>
      </c>
      <c r="BN49" s="74" t="s">
        <v>4</v>
      </c>
      <c r="BO49" s="147" t="s">
        <v>130</v>
      </c>
      <c r="BP49" s="127" t="s">
        <v>4</v>
      </c>
      <c r="BQ49" s="127" t="s">
        <v>4</v>
      </c>
      <c r="BR49" s="40">
        <f t="shared" si="41"/>
        <v>154</v>
      </c>
      <c r="BS49" s="74" t="s">
        <v>4</v>
      </c>
      <c r="BT49" s="147" t="s">
        <v>130</v>
      </c>
      <c r="BU49" s="127" t="s">
        <v>4</v>
      </c>
      <c r="BV49" s="127" t="s">
        <v>4</v>
      </c>
      <c r="BW49" s="40">
        <f t="shared" ref="BW49" si="46">BM49-11</f>
        <v>124</v>
      </c>
      <c r="BX49" s="74" t="s">
        <v>4</v>
      </c>
      <c r="BY49" s="147" t="s">
        <v>130</v>
      </c>
      <c r="BZ49" s="127" t="s">
        <v>4</v>
      </c>
      <c r="CA49" s="127" t="s">
        <v>4</v>
      </c>
      <c r="CB49" s="22">
        <f>BR49+BW49-BM49</f>
        <v>143</v>
      </c>
      <c r="CC49" s="74" t="s">
        <v>4</v>
      </c>
      <c r="CD49" s="147" t="s">
        <v>130</v>
      </c>
      <c r="CE49" s="127" t="s">
        <v>4</v>
      </c>
      <c r="CF49" s="127" t="s">
        <v>4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32">
        <v>126</v>
      </c>
      <c r="F50" s="74">
        <v>10</v>
      </c>
      <c r="G50" s="63" t="s">
        <v>130</v>
      </c>
      <c r="H50" s="127" t="s">
        <v>205</v>
      </c>
      <c r="I50" s="127" t="s">
        <v>135</v>
      </c>
      <c r="J50" s="40">
        <f t="shared" si="0"/>
        <v>145</v>
      </c>
      <c r="K50" s="74">
        <v>10</v>
      </c>
      <c r="L50" s="63" t="s">
        <v>130</v>
      </c>
      <c r="M50" s="127" t="s">
        <v>205</v>
      </c>
      <c r="N50" s="127" t="s">
        <v>135</v>
      </c>
      <c r="O50" s="40">
        <f t="shared" si="43"/>
        <v>115</v>
      </c>
      <c r="P50" s="74">
        <v>10</v>
      </c>
      <c r="Q50" s="63" t="s">
        <v>130</v>
      </c>
      <c r="R50" s="127" t="s">
        <v>205</v>
      </c>
      <c r="S50" s="127" t="s">
        <v>135</v>
      </c>
      <c r="T50" s="22">
        <f t="shared" si="30"/>
        <v>134</v>
      </c>
      <c r="U50" s="74">
        <v>10</v>
      </c>
      <c r="V50" s="63" t="s">
        <v>130</v>
      </c>
      <c r="W50" s="127" t="s">
        <v>205</v>
      </c>
      <c r="X50" s="127" t="s">
        <v>135</v>
      </c>
      <c r="Y50" s="22">
        <f>E50+9</f>
        <v>135</v>
      </c>
      <c r="Z50" s="167" t="s">
        <v>4</v>
      </c>
      <c r="AA50" s="181" t="s">
        <v>130</v>
      </c>
      <c r="AB50" s="127" t="s">
        <v>205</v>
      </c>
      <c r="AC50" s="127" t="s">
        <v>135</v>
      </c>
      <c r="AD50" s="22">
        <f t="shared" si="14"/>
        <v>150</v>
      </c>
      <c r="AE50" s="167" t="s">
        <v>4</v>
      </c>
      <c r="AF50" s="181" t="s">
        <v>130</v>
      </c>
      <c r="AG50" s="127" t="s">
        <v>205</v>
      </c>
      <c r="AH50" s="127" t="s">
        <v>135</v>
      </c>
      <c r="AI50" s="22">
        <f t="shared" si="15"/>
        <v>128</v>
      </c>
      <c r="AJ50" s="167" t="s">
        <v>4</v>
      </c>
      <c r="AK50" s="181" t="s">
        <v>130</v>
      </c>
      <c r="AL50" s="127" t="s">
        <v>205</v>
      </c>
      <c r="AM50" s="127" t="s">
        <v>135</v>
      </c>
      <c r="AN50" s="22">
        <f t="shared" si="16"/>
        <v>143</v>
      </c>
      <c r="AO50" s="167" t="s">
        <v>4</v>
      </c>
      <c r="AP50" s="181" t="s">
        <v>130</v>
      </c>
      <c r="AQ50" s="127" t="s">
        <v>205</v>
      </c>
      <c r="AR50" s="127" t="s">
        <v>135</v>
      </c>
      <c r="AS50" s="232">
        <v>126</v>
      </c>
      <c r="AT50" s="74">
        <v>10</v>
      </c>
      <c r="AU50" s="63" t="s">
        <v>130</v>
      </c>
      <c r="AV50" s="127" t="s">
        <v>205</v>
      </c>
      <c r="AW50" s="127" t="s">
        <v>135</v>
      </c>
      <c r="AX50" s="40">
        <f t="shared" si="7"/>
        <v>145</v>
      </c>
      <c r="AY50" s="74">
        <v>10</v>
      </c>
      <c r="AZ50" s="63" t="s">
        <v>130</v>
      </c>
      <c r="BA50" s="127" t="s">
        <v>205</v>
      </c>
      <c r="BB50" s="127" t="s">
        <v>135</v>
      </c>
      <c r="BC50" s="40">
        <f t="shared" si="45"/>
        <v>115</v>
      </c>
      <c r="BD50" s="74">
        <v>10</v>
      </c>
      <c r="BE50" s="63" t="s">
        <v>130</v>
      </c>
      <c r="BF50" s="127" t="s">
        <v>205</v>
      </c>
      <c r="BG50" s="127" t="s">
        <v>135</v>
      </c>
      <c r="BH50" s="22">
        <f t="shared" si="31"/>
        <v>134</v>
      </c>
      <c r="BI50" s="74">
        <v>10</v>
      </c>
      <c r="BJ50" s="63" t="s">
        <v>130</v>
      </c>
      <c r="BK50" s="127" t="s">
        <v>205</v>
      </c>
      <c r="BL50" s="127" t="s">
        <v>135</v>
      </c>
      <c r="BM50" s="22">
        <f>AS50+9</f>
        <v>135</v>
      </c>
      <c r="BN50" s="167" t="s">
        <v>4</v>
      </c>
      <c r="BO50" s="181" t="s">
        <v>130</v>
      </c>
      <c r="BP50" s="127" t="s">
        <v>205</v>
      </c>
      <c r="BQ50" s="127" t="s">
        <v>135</v>
      </c>
      <c r="BR50" s="22">
        <f t="shared" ref="BR50:BR55" si="47">BM50+15</f>
        <v>150</v>
      </c>
      <c r="BS50" s="167" t="s">
        <v>4</v>
      </c>
      <c r="BT50" s="181" t="s">
        <v>130</v>
      </c>
      <c r="BU50" s="127" t="s">
        <v>205</v>
      </c>
      <c r="BV50" s="127" t="s">
        <v>135</v>
      </c>
      <c r="BW50" s="22">
        <f t="shared" ref="BW50:BW55" si="48">BM50-7</f>
        <v>128</v>
      </c>
      <c r="BX50" s="167" t="s">
        <v>4</v>
      </c>
      <c r="BY50" s="181" t="s">
        <v>130</v>
      </c>
      <c r="BZ50" s="127" t="s">
        <v>205</v>
      </c>
      <c r="CA50" s="127" t="s">
        <v>135</v>
      </c>
      <c r="CB50" s="22">
        <f t="shared" ref="CB50:CB55" si="49">BR50+BW50-BM50</f>
        <v>143</v>
      </c>
      <c r="CC50" s="167" t="s">
        <v>4</v>
      </c>
      <c r="CD50" s="181" t="s">
        <v>130</v>
      </c>
      <c r="CE50" s="127" t="s">
        <v>205</v>
      </c>
      <c r="CF50" s="127" t="s">
        <v>135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33">
        <v>126</v>
      </c>
      <c r="F51" s="76">
        <v>40</v>
      </c>
      <c r="G51" s="110" t="s">
        <v>130</v>
      </c>
      <c r="H51" s="133" t="s">
        <v>205</v>
      </c>
      <c r="I51" s="133" t="s">
        <v>4</v>
      </c>
      <c r="J51" s="40">
        <f t="shared" si="0"/>
        <v>145</v>
      </c>
      <c r="K51" s="76">
        <v>40</v>
      </c>
      <c r="L51" s="110" t="s">
        <v>130</v>
      </c>
      <c r="M51" s="133" t="s">
        <v>205</v>
      </c>
      <c r="N51" s="133" t="s">
        <v>4</v>
      </c>
      <c r="O51" s="40">
        <f t="shared" si="43"/>
        <v>115</v>
      </c>
      <c r="P51" s="76">
        <v>40</v>
      </c>
      <c r="Q51" s="110" t="s">
        <v>130</v>
      </c>
      <c r="R51" s="133" t="s">
        <v>205</v>
      </c>
      <c r="S51" s="133" t="s">
        <v>4</v>
      </c>
      <c r="T51" s="28">
        <f t="shared" si="30"/>
        <v>134</v>
      </c>
      <c r="U51" s="76">
        <v>40</v>
      </c>
      <c r="V51" s="110" t="s">
        <v>130</v>
      </c>
      <c r="W51" s="133" t="s">
        <v>205</v>
      </c>
      <c r="X51" s="133" t="s">
        <v>4</v>
      </c>
      <c r="Y51" s="28">
        <f>E51+9</f>
        <v>135</v>
      </c>
      <c r="Z51" s="186" t="s">
        <v>4</v>
      </c>
      <c r="AA51" s="187" t="s">
        <v>130</v>
      </c>
      <c r="AB51" s="133" t="s">
        <v>205</v>
      </c>
      <c r="AC51" s="133" t="s">
        <v>4</v>
      </c>
      <c r="AD51" s="28">
        <f t="shared" si="14"/>
        <v>150</v>
      </c>
      <c r="AE51" s="186" t="s">
        <v>4</v>
      </c>
      <c r="AF51" s="187" t="s">
        <v>130</v>
      </c>
      <c r="AG51" s="133" t="s">
        <v>205</v>
      </c>
      <c r="AH51" s="133" t="s">
        <v>4</v>
      </c>
      <c r="AI51" s="28">
        <f t="shared" si="15"/>
        <v>128</v>
      </c>
      <c r="AJ51" s="186" t="s">
        <v>4</v>
      </c>
      <c r="AK51" s="187" t="s">
        <v>130</v>
      </c>
      <c r="AL51" s="133" t="s">
        <v>205</v>
      </c>
      <c r="AM51" s="133" t="s">
        <v>4</v>
      </c>
      <c r="AN51" s="28">
        <f t="shared" si="16"/>
        <v>143</v>
      </c>
      <c r="AO51" s="186" t="s">
        <v>4</v>
      </c>
      <c r="AP51" s="187" t="s">
        <v>130</v>
      </c>
      <c r="AQ51" s="133" t="s">
        <v>205</v>
      </c>
      <c r="AR51" s="133" t="s">
        <v>4</v>
      </c>
      <c r="AS51" s="233">
        <v>126</v>
      </c>
      <c r="AT51" s="76">
        <v>40</v>
      </c>
      <c r="AU51" s="110" t="s">
        <v>130</v>
      </c>
      <c r="AV51" s="133" t="s">
        <v>205</v>
      </c>
      <c r="AW51" s="133" t="s">
        <v>4</v>
      </c>
      <c r="AX51" s="40">
        <f t="shared" si="7"/>
        <v>145</v>
      </c>
      <c r="AY51" s="76">
        <v>40</v>
      </c>
      <c r="AZ51" s="110" t="s">
        <v>130</v>
      </c>
      <c r="BA51" s="133" t="s">
        <v>205</v>
      </c>
      <c r="BB51" s="133" t="s">
        <v>4</v>
      </c>
      <c r="BC51" s="40">
        <f t="shared" si="45"/>
        <v>115</v>
      </c>
      <c r="BD51" s="76">
        <v>40</v>
      </c>
      <c r="BE51" s="110" t="s">
        <v>130</v>
      </c>
      <c r="BF51" s="133" t="s">
        <v>205</v>
      </c>
      <c r="BG51" s="133" t="s">
        <v>4</v>
      </c>
      <c r="BH51" s="28">
        <f t="shared" si="31"/>
        <v>134</v>
      </c>
      <c r="BI51" s="76">
        <v>40</v>
      </c>
      <c r="BJ51" s="110" t="s">
        <v>130</v>
      </c>
      <c r="BK51" s="133" t="s">
        <v>205</v>
      </c>
      <c r="BL51" s="133" t="s">
        <v>4</v>
      </c>
      <c r="BM51" s="28">
        <f>AS51+9</f>
        <v>135</v>
      </c>
      <c r="BN51" s="186" t="s">
        <v>4</v>
      </c>
      <c r="BO51" s="187" t="s">
        <v>130</v>
      </c>
      <c r="BP51" s="133" t="s">
        <v>205</v>
      </c>
      <c r="BQ51" s="133" t="s">
        <v>4</v>
      </c>
      <c r="BR51" s="28">
        <f t="shared" si="47"/>
        <v>150</v>
      </c>
      <c r="BS51" s="186" t="s">
        <v>4</v>
      </c>
      <c r="BT51" s="187" t="s">
        <v>130</v>
      </c>
      <c r="BU51" s="133" t="s">
        <v>205</v>
      </c>
      <c r="BV51" s="133" t="s">
        <v>4</v>
      </c>
      <c r="BW51" s="28">
        <f t="shared" si="48"/>
        <v>128</v>
      </c>
      <c r="BX51" s="186" t="s">
        <v>4</v>
      </c>
      <c r="BY51" s="187" t="s">
        <v>130</v>
      </c>
      <c r="BZ51" s="133" t="s">
        <v>205</v>
      </c>
      <c r="CA51" s="133" t="s">
        <v>4</v>
      </c>
      <c r="CB51" s="28">
        <f t="shared" si="49"/>
        <v>143</v>
      </c>
      <c r="CC51" s="186" t="s">
        <v>4</v>
      </c>
      <c r="CD51" s="187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234">
        <v>125</v>
      </c>
      <c r="F52" s="149" t="s">
        <v>4</v>
      </c>
      <c r="G52" s="59" t="s">
        <v>131</v>
      </c>
      <c r="H52" s="124" t="s">
        <v>4</v>
      </c>
      <c r="I52" s="124" t="s">
        <v>4</v>
      </c>
      <c r="J52" s="40">
        <f t="shared" si="0"/>
        <v>144</v>
      </c>
      <c r="K52" s="149" t="s">
        <v>4</v>
      </c>
      <c r="L52" s="59" t="s">
        <v>131</v>
      </c>
      <c r="M52" s="124" t="s">
        <v>4</v>
      </c>
      <c r="N52" s="124" t="s">
        <v>4</v>
      </c>
      <c r="O52" s="40">
        <f t="shared" si="43"/>
        <v>114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f t="shared" si="30"/>
        <v>133</v>
      </c>
      <c r="U52" s="149" t="s">
        <v>4</v>
      </c>
      <c r="V52" s="59" t="s">
        <v>131</v>
      </c>
      <c r="W52" s="124" t="s">
        <v>4</v>
      </c>
      <c r="X52" s="124" t="s">
        <v>4</v>
      </c>
      <c r="Y52" s="148">
        <f t="shared" ref="Y52:Y53" si="50">E52+10</f>
        <v>135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148">
        <f t="shared" si="14"/>
        <v>150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f t="shared" si="15"/>
        <v>128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f t="shared" si="16"/>
        <v>143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234">
        <v>125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40">
        <f t="shared" si="7"/>
        <v>144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40">
        <f t="shared" si="45"/>
        <v>114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f t="shared" si="31"/>
        <v>133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148">
        <f t="shared" ref="BM52:BM53" si="51">AS52+10</f>
        <v>135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148">
        <f t="shared" si="47"/>
        <v>150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f t="shared" si="48"/>
        <v>128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f t="shared" si="49"/>
        <v>143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227">
        <v>125</v>
      </c>
      <c r="F53" s="71" t="s">
        <v>4</v>
      </c>
      <c r="G53" s="61" t="s">
        <v>130</v>
      </c>
      <c r="H53" s="121" t="s">
        <v>4</v>
      </c>
      <c r="I53" s="121" t="s">
        <v>4</v>
      </c>
      <c r="J53" s="40">
        <f t="shared" si="0"/>
        <v>144</v>
      </c>
      <c r="K53" s="71" t="s">
        <v>4</v>
      </c>
      <c r="L53" s="61" t="s">
        <v>130</v>
      </c>
      <c r="M53" s="121" t="s">
        <v>4</v>
      </c>
      <c r="N53" s="121" t="s">
        <v>4</v>
      </c>
      <c r="O53" s="40">
        <f t="shared" si="43"/>
        <v>114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f t="shared" si="30"/>
        <v>133</v>
      </c>
      <c r="U53" s="71" t="s">
        <v>4</v>
      </c>
      <c r="V53" s="61" t="s">
        <v>130</v>
      </c>
      <c r="W53" s="121" t="s">
        <v>4</v>
      </c>
      <c r="X53" s="121" t="s">
        <v>4</v>
      </c>
      <c r="Y53" s="12">
        <f t="shared" si="50"/>
        <v>135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12">
        <f t="shared" si="14"/>
        <v>150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f t="shared" si="15"/>
        <v>128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f t="shared" si="16"/>
        <v>143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227">
        <v>125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40">
        <f t="shared" si="7"/>
        <v>144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40">
        <f t="shared" si="45"/>
        <v>114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f t="shared" si="31"/>
        <v>133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12">
        <f t="shared" si="51"/>
        <v>135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12">
        <f t="shared" si="47"/>
        <v>150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f t="shared" si="48"/>
        <v>128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f t="shared" si="49"/>
        <v>143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227">
        <v>125</v>
      </c>
      <c r="F54" s="70" t="s">
        <v>4</v>
      </c>
      <c r="G54" s="61" t="s">
        <v>132</v>
      </c>
      <c r="H54" s="127" t="s">
        <v>4</v>
      </c>
      <c r="I54" s="127" t="s">
        <v>4</v>
      </c>
      <c r="J54" s="40">
        <f t="shared" si="0"/>
        <v>144</v>
      </c>
      <c r="K54" s="70" t="s">
        <v>4</v>
      </c>
      <c r="L54" s="61" t="s">
        <v>132</v>
      </c>
      <c r="M54" s="127" t="s">
        <v>4</v>
      </c>
      <c r="N54" s="127" t="s">
        <v>4</v>
      </c>
      <c r="O54" s="40">
        <f t="shared" si="43"/>
        <v>114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f t="shared" si="30"/>
        <v>133</v>
      </c>
      <c r="U54" s="70" t="s">
        <v>4</v>
      </c>
      <c r="V54" s="61" t="s">
        <v>132</v>
      </c>
      <c r="W54" s="127" t="s">
        <v>4</v>
      </c>
      <c r="X54" s="127" t="s">
        <v>4</v>
      </c>
      <c r="Y54" s="12">
        <f>E54+10</f>
        <v>135</v>
      </c>
      <c r="Z54" s="190">
        <v>2</v>
      </c>
      <c r="AA54" s="168" t="s">
        <v>132</v>
      </c>
      <c r="AB54" s="127" t="s">
        <v>4</v>
      </c>
      <c r="AC54" s="127" t="s">
        <v>4</v>
      </c>
      <c r="AD54" s="12">
        <f t="shared" si="14"/>
        <v>150</v>
      </c>
      <c r="AE54" s="190">
        <v>2</v>
      </c>
      <c r="AF54" s="168" t="s">
        <v>132</v>
      </c>
      <c r="AG54" s="127" t="s">
        <v>4</v>
      </c>
      <c r="AH54" s="127" t="s">
        <v>4</v>
      </c>
      <c r="AI54" s="12">
        <f t="shared" si="15"/>
        <v>128</v>
      </c>
      <c r="AJ54" s="190">
        <v>2</v>
      </c>
      <c r="AK54" s="168" t="s">
        <v>132</v>
      </c>
      <c r="AL54" s="127" t="s">
        <v>4</v>
      </c>
      <c r="AM54" s="127" t="s">
        <v>4</v>
      </c>
      <c r="AN54" s="12">
        <f t="shared" si="16"/>
        <v>143</v>
      </c>
      <c r="AO54" s="190">
        <v>2</v>
      </c>
      <c r="AP54" s="168" t="s">
        <v>132</v>
      </c>
      <c r="AQ54" s="127" t="s">
        <v>4</v>
      </c>
      <c r="AR54" s="127" t="s">
        <v>4</v>
      </c>
      <c r="AS54" s="227">
        <v>125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40">
        <f t="shared" si="7"/>
        <v>144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40">
        <f t="shared" si="45"/>
        <v>114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f t="shared" si="31"/>
        <v>133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12">
        <f>AS54+10</f>
        <v>135</v>
      </c>
      <c r="BN54" s="190">
        <v>2</v>
      </c>
      <c r="BO54" s="168" t="s">
        <v>132</v>
      </c>
      <c r="BP54" s="127" t="s">
        <v>4</v>
      </c>
      <c r="BQ54" s="127" t="s">
        <v>4</v>
      </c>
      <c r="BR54" s="12">
        <f t="shared" si="47"/>
        <v>150</v>
      </c>
      <c r="BS54" s="190">
        <v>2</v>
      </c>
      <c r="BT54" s="168" t="s">
        <v>132</v>
      </c>
      <c r="BU54" s="127" t="s">
        <v>4</v>
      </c>
      <c r="BV54" s="127" t="s">
        <v>4</v>
      </c>
      <c r="BW54" s="12">
        <f t="shared" si="48"/>
        <v>128</v>
      </c>
      <c r="BX54" s="190">
        <v>2</v>
      </c>
      <c r="BY54" s="168" t="s">
        <v>132</v>
      </c>
      <c r="BZ54" s="127" t="s">
        <v>4</v>
      </c>
      <c r="CA54" s="127" t="s">
        <v>4</v>
      </c>
      <c r="CB54" s="12">
        <f t="shared" si="49"/>
        <v>143</v>
      </c>
      <c r="CC54" s="190">
        <v>2</v>
      </c>
      <c r="CD54" s="168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33">
        <v>125</v>
      </c>
      <c r="F55" s="76" t="s">
        <v>4</v>
      </c>
      <c r="G55" s="110" t="s">
        <v>130</v>
      </c>
      <c r="H55" s="133" t="s">
        <v>4</v>
      </c>
      <c r="I55" s="133" t="s">
        <v>4</v>
      </c>
      <c r="J55" s="40">
        <f t="shared" si="0"/>
        <v>144</v>
      </c>
      <c r="K55" s="76" t="s">
        <v>4</v>
      </c>
      <c r="L55" s="110" t="s">
        <v>130</v>
      </c>
      <c r="M55" s="133" t="s">
        <v>4</v>
      </c>
      <c r="N55" s="133" t="s">
        <v>4</v>
      </c>
      <c r="O55" s="40">
        <f t="shared" si="43"/>
        <v>114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30"/>
        <v>133</v>
      </c>
      <c r="U55" s="76" t="s">
        <v>4</v>
      </c>
      <c r="V55" s="110" t="s">
        <v>130</v>
      </c>
      <c r="W55" s="133" t="s">
        <v>4</v>
      </c>
      <c r="X55" s="133" t="s">
        <v>4</v>
      </c>
      <c r="Y55" s="28">
        <f>E55+8</f>
        <v>133</v>
      </c>
      <c r="Z55" s="186">
        <v>60</v>
      </c>
      <c r="AA55" s="187" t="s">
        <v>130</v>
      </c>
      <c r="AB55" s="191" t="s">
        <v>205</v>
      </c>
      <c r="AC55" s="133" t="s">
        <v>4</v>
      </c>
      <c r="AD55" s="28">
        <f t="shared" si="14"/>
        <v>148</v>
      </c>
      <c r="AE55" s="186">
        <v>60</v>
      </c>
      <c r="AF55" s="187" t="s">
        <v>130</v>
      </c>
      <c r="AG55" s="191" t="s">
        <v>205</v>
      </c>
      <c r="AH55" s="133" t="s">
        <v>4</v>
      </c>
      <c r="AI55" s="28">
        <f t="shared" si="15"/>
        <v>126</v>
      </c>
      <c r="AJ55" s="186">
        <v>60</v>
      </c>
      <c r="AK55" s="187" t="s">
        <v>130</v>
      </c>
      <c r="AL55" s="191" t="s">
        <v>205</v>
      </c>
      <c r="AM55" s="133" t="s">
        <v>4</v>
      </c>
      <c r="AN55" s="28">
        <f t="shared" si="16"/>
        <v>141</v>
      </c>
      <c r="AO55" s="186">
        <v>60</v>
      </c>
      <c r="AP55" s="187" t="s">
        <v>130</v>
      </c>
      <c r="AQ55" s="191" t="s">
        <v>205</v>
      </c>
      <c r="AR55" s="133" t="s">
        <v>4</v>
      </c>
      <c r="AS55" s="233">
        <v>125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40">
        <f t="shared" si="7"/>
        <v>144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40">
        <f t="shared" si="45"/>
        <v>114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31"/>
        <v>133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8">
        <f>AS55+8</f>
        <v>133</v>
      </c>
      <c r="BN55" s="186">
        <v>60</v>
      </c>
      <c r="BO55" s="187" t="s">
        <v>130</v>
      </c>
      <c r="BP55" s="191" t="s">
        <v>205</v>
      </c>
      <c r="BQ55" s="133" t="s">
        <v>4</v>
      </c>
      <c r="BR55" s="28">
        <f t="shared" si="47"/>
        <v>148</v>
      </c>
      <c r="BS55" s="186">
        <v>60</v>
      </c>
      <c r="BT55" s="187" t="s">
        <v>130</v>
      </c>
      <c r="BU55" s="191" t="s">
        <v>205</v>
      </c>
      <c r="BV55" s="133" t="s">
        <v>4</v>
      </c>
      <c r="BW55" s="28">
        <f t="shared" si="48"/>
        <v>126</v>
      </c>
      <c r="BX55" s="186">
        <v>60</v>
      </c>
      <c r="BY55" s="187" t="s">
        <v>130</v>
      </c>
      <c r="BZ55" s="191" t="s">
        <v>205</v>
      </c>
      <c r="CA55" s="133" t="s">
        <v>4</v>
      </c>
      <c r="CB55" s="28">
        <f t="shared" si="49"/>
        <v>141</v>
      </c>
      <c r="CC55" s="186">
        <v>60</v>
      </c>
      <c r="CD55" s="187" t="s">
        <v>130</v>
      </c>
      <c r="CE55" s="191" t="s">
        <v>205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31">
        <v>125</v>
      </c>
      <c r="F56" s="73" t="s">
        <v>4</v>
      </c>
      <c r="G56" s="109" t="s">
        <v>131</v>
      </c>
      <c r="H56" s="119" t="s">
        <v>4</v>
      </c>
      <c r="I56" s="119" t="s">
        <v>4</v>
      </c>
      <c r="J56" s="40">
        <f t="shared" si="0"/>
        <v>144</v>
      </c>
      <c r="K56" s="73" t="s">
        <v>4</v>
      </c>
      <c r="L56" s="109" t="s">
        <v>131</v>
      </c>
      <c r="M56" s="119" t="s">
        <v>4</v>
      </c>
      <c r="N56" s="119" t="s">
        <v>4</v>
      </c>
      <c r="O56" s="40">
        <f t="shared" si="43"/>
        <v>114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f t="shared" si="30"/>
        <v>133</v>
      </c>
      <c r="U56" s="73" t="s">
        <v>4</v>
      </c>
      <c r="V56" s="109" t="s">
        <v>131</v>
      </c>
      <c r="W56" s="119" t="s">
        <v>4</v>
      </c>
      <c r="X56" s="119" t="s">
        <v>4</v>
      </c>
      <c r="Y56" s="20">
        <f t="shared" ref="Y56:Y75" si="52">E56+7</f>
        <v>132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40">
        <f t="shared" ref="AD56:AD70" si="53">Y56+19</f>
        <v>151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40">
        <f t="shared" ref="AI56:AI66" si="54">Y56-11</f>
        <v>121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f t="shared" ref="AN56:AN75" si="55">AD56+AI56-Y56</f>
        <v>140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31">
        <v>125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40">
        <f t="shared" si="7"/>
        <v>144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40">
        <f t="shared" si="45"/>
        <v>114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f t="shared" si="31"/>
        <v>133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0">
        <f t="shared" ref="BM56:BM75" si="56">AS56+7</f>
        <v>132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40">
        <f t="shared" ref="BR56:BR70" si="57">BM56+19</f>
        <v>151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40">
        <f t="shared" ref="BW56:BW66" si="58">BM56-11</f>
        <v>121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f t="shared" ref="CB56:CB75" si="59">BR56+BW56-BM56</f>
        <v>140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32">
        <v>125</v>
      </c>
      <c r="F57" s="74" t="s">
        <v>4</v>
      </c>
      <c r="G57" s="63" t="s">
        <v>130</v>
      </c>
      <c r="H57" s="121" t="s">
        <v>4</v>
      </c>
      <c r="I57" s="121" t="s">
        <v>4</v>
      </c>
      <c r="J57" s="40">
        <f t="shared" si="0"/>
        <v>144</v>
      </c>
      <c r="K57" s="74" t="s">
        <v>4</v>
      </c>
      <c r="L57" s="63" t="s">
        <v>130</v>
      </c>
      <c r="M57" s="121" t="s">
        <v>4</v>
      </c>
      <c r="N57" s="121" t="s">
        <v>4</v>
      </c>
      <c r="O57" s="40">
        <f t="shared" si="43"/>
        <v>114</v>
      </c>
      <c r="P57" s="74" t="s">
        <v>4</v>
      </c>
      <c r="Q57" s="63" t="s">
        <v>130</v>
      </c>
      <c r="R57" s="121" t="s">
        <v>4</v>
      </c>
      <c r="S57" s="121" t="s">
        <v>4</v>
      </c>
      <c r="T57" s="22">
        <f t="shared" si="30"/>
        <v>133</v>
      </c>
      <c r="U57" s="74" t="s">
        <v>4</v>
      </c>
      <c r="V57" s="63" t="s">
        <v>130</v>
      </c>
      <c r="W57" s="121" t="s">
        <v>4</v>
      </c>
      <c r="X57" s="121" t="s">
        <v>4</v>
      </c>
      <c r="Y57" s="22">
        <f t="shared" si="52"/>
        <v>132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40">
        <f t="shared" si="53"/>
        <v>151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40">
        <f t="shared" si="54"/>
        <v>121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2">
        <f t="shared" si="55"/>
        <v>140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32">
        <v>125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40">
        <f t="shared" si="7"/>
        <v>144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40">
        <f t="shared" si="45"/>
        <v>114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2">
        <f t="shared" si="31"/>
        <v>133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2">
        <f t="shared" si="56"/>
        <v>132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40">
        <f t="shared" si="57"/>
        <v>151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40">
        <f t="shared" si="58"/>
        <v>121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2">
        <f t="shared" si="59"/>
        <v>140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35">
        <v>125</v>
      </c>
      <c r="F58" s="75" t="s">
        <v>4</v>
      </c>
      <c r="G58" s="63" t="s">
        <v>132</v>
      </c>
      <c r="H58" s="120" t="s">
        <v>4</v>
      </c>
      <c r="I58" s="120" t="s">
        <v>4</v>
      </c>
      <c r="J58" s="40">
        <f t="shared" si="0"/>
        <v>144</v>
      </c>
      <c r="K58" s="75" t="s">
        <v>4</v>
      </c>
      <c r="L58" s="63" t="s">
        <v>132</v>
      </c>
      <c r="M58" s="120" t="s">
        <v>4</v>
      </c>
      <c r="N58" s="120" t="s">
        <v>4</v>
      </c>
      <c r="O58" s="40">
        <f t="shared" si="43"/>
        <v>114</v>
      </c>
      <c r="P58" s="75" t="s">
        <v>4</v>
      </c>
      <c r="Q58" s="63" t="s">
        <v>132</v>
      </c>
      <c r="R58" s="120" t="s">
        <v>4</v>
      </c>
      <c r="S58" s="120" t="s">
        <v>4</v>
      </c>
      <c r="T58" s="26">
        <f t="shared" si="30"/>
        <v>133</v>
      </c>
      <c r="U58" s="75" t="s">
        <v>4</v>
      </c>
      <c r="V58" s="63" t="s">
        <v>132</v>
      </c>
      <c r="W58" s="120" t="s">
        <v>4</v>
      </c>
      <c r="X58" s="120" t="s">
        <v>4</v>
      </c>
      <c r="Y58" s="26">
        <f t="shared" si="52"/>
        <v>132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40">
        <f t="shared" si="53"/>
        <v>151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40">
        <f t="shared" si="54"/>
        <v>121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6">
        <f t="shared" si="55"/>
        <v>140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35">
        <v>125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40">
        <f t="shared" si="7"/>
        <v>144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40">
        <f t="shared" si="45"/>
        <v>114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6">
        <f t="shared" si="31"/>
        <v>133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6">
        <f t="shared" si="56"/>
        <v>132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40">
        <f t="shared" si="57"/>
        <v>151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40">
        <f t="shared" si="58"/>
        <v>121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6">
        <f t="shared" si="59"/>
        <v>140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32">
        <v>125</v>
      </c>
      <c r="F59" s="74" t="s">
        <v>4</v>
      </c>
      <c r="G59" s="63" t="s">
        <v>133</v>
      </c>
      <c r="H59" s="120" t="s">
        <v>4</v>
      </c>
      <c r="I59" s="120" t="s">
        <v>4</v>
      </c>
      <c r="J59" s="40">
        <f t="shared" si="0"/>
        <v>144</v>
      </c>
      <c r="K59" s="74" t="s">
        <v>4</v>
      </c>
      <c r="L59" s="63" t="s">
        <v>133</v>
      </c>
      <c r="M59" s="120" t="s">
        <v>4</v>
      </c>
      <c r="N59" s="120" t="s">
        <v>4</v>
      </c>
      <c r="O59" s="40">
        <f t="shared" si="43"/>
        <v>114</v>
      </c>
      <c r="P59" s="74" t="s">
        <v>4</v>
      </c>
      <c r="Q59" s="63" t="s">
        <v>133</v>
      </c>
      <c r="R59" s="120" t="s">
        <v>4</v>
      </c>
      <c r="S59" s="120" t="s">
        <v>4</v>
      </c>
      <c r="T59" s="22">
        <f t="shared" si="30"/>
        <v>133</v>
      </c>
      <c r="U59" s="74" t="s">
        <v>4</v>
      </c>
      <c r="V59" s="63" t="s">
        <v>133</v>
      </c>
      <c r="W59" s="120" t="s">
        <v>4</v>
      </c>
      <c r="X59" s="120" t="s">
        <v>4</v>
      </c>
      <c r="Y59" s="22">
        <f t="shared" si="52"/>
        <v>132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40">
        <f t="shared" si="53"/>
        <v>151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40">
        <f t="shared" si="54"/>
        <v>121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2">
        <f t="shared" si="55"/>
        <v>140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32">
        <v>125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40">
        <f t="shared" si="7"/>
        <v>144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40">
        <f t="shared" si="45"/>
        <v>114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2">
        <f t="shared" si="31"/>
        <v>133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2">
        <f t="shared" si="56"/>
        <v>132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40">
        <f t="shared" si="57"/>
        <v>151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40">
        <f t="shared" si="58"/>
        <v>121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2">
        <f t="shared" si="59"/>
        <v>140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35">
        <v>125</v>
      </c>
      <c r="F60" s="75" t="s">
        <v>4</v>
      </c>
      <c r="G60" s="63" t="s">
        <v>132</v>
      </c>
      <c r="H60" s="120" t="s">
        <v>4</v>
      </c>
      <c r="I60" s="120" t="s">
        <v>4</v>
      </c>
      <c r="J60" s="40">
        <f t="shared" si="0"/>
        <v>144</v>
      </c>
      <c r="K60" s="75" t="s">
        <v>4</v>
      </c>
      <c r="L60" s="63" t="s">
        <v>132</v>
      </c>
      <c r="M60" s="120" t="s">
        <v>4</v>
      </c>
      <c r="N60" s="120" t="s">
        <v>4</v>
      </c>
      <c r="O60" s="40">
        <f t="shared" si="43"/>
        <v>114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f t="shared" si="30"/>
        <v>133</v>
      </c>
      <c r="U60" s="75" t="s">
        <v>4</v>
      </c>
      <c r="V60" s="63" t="s">
        <v>132</v>
      </c>
      <c r="W60" s="120" t="s">
        <v>4</v>
      </c>
      <c r="X60" s="120" t="s">
        <v>4</v>
      </c>
      <c r="Y60" s="26">
        <f t="shared" si="52"/>
        <v>132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40">
        <f t="shared" si="53"/>
        <v>151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40">
        <f t="shared" si="54"/>
        <v>121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f t="shared" si="55"/>
        <v>140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35">
        <v>125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40">
        <f t="shared" si="7"/>
        <v>144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40">
        <f t="shared" si="45"/>
        <v>114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f t="shared" si="31"/>
        <v>133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6">
        <f t="shared" si="56"/>
        <v>132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40">
        <f t="shared" si="57"/>
        <v>151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40">
        <f t="shared" si="58"/>
        <v>121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f t="shared" si="59"/>
        <v>140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35">
        <v>125</v>
      </c>
      <c r="F61" s="75" t="s">
        <v>4</v>
      </c>
      <c r="G61" s="63" t="s">
        <v>132</v>
      </c>
      <c r="H61" s="120" t="s">
        <v>4</v>
      </c>
      <c r="I61" s="120" t="s">
        <v>4</v>
      </c>
      <c r="J61" s="40">
        <f t="shared" si="0"/>
        <v>144</v>
      </c>
      <c r="K61" s="75" t="s">
        <v>4</v>
      </c>
      <c r="L61" s="63" t="s">
        <v>132</v>
      </c>
      <c r="M61" s="120" t="s">
        <v>4</v>
      </c>
      <c r="N61" s="120" t="s">
        <v>4</v>
      </c>
      <c r="O61" s="40">
        <f t="shared" si="43"/>
        <v>114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f t="shared" si="30"/>
        <v>133</v>
      </c>
      <c r="U61" s="75" t="s">
        <v>4</v>
      </c>
      <c r="V61" s="63" t="s">
        <v>132</v>
      </c>
      <c r="W61" s="120" t="s">
        <v>4</v>
      </c>
      <c r="X61" s="120" t="s">
        <v>4</v>
      </c>
      <c r="Y61" s="26">
        <f t="shared" si="52"/>
        <v>132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40">
        <f t="shared" si="53"/>
        <v>151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40">
        <f t="shared" si="54"/>
        <v>121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f t="shared" si="55"/>
        <v>140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35">
        <v>125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40">
        <f t="shared" si="7"/>
        <v>144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40">
        <f t="shared" si="45"/>
        <v>114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f t="shared" si="31"/>
        <v>133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6">
        <f t="shared" si="56"/>
        <v>132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40">
        <f t="shared" si="57"/>
        <v>151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40">
        <f t="shared" si="58"/>
        <v>121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f t="shared" si="59"/>
        <v>140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35">
        <v>125</v>
      </c>
      <c r="F62" s="75" t="s">
        <v>4</v>
      </c>
      <c r="G62" s="63" t="s">
        <v>130</v>
      </c>
      <c r="H62" s="120" t="s">
        <v>4</v>
      </c>
      <c r="I62" s="120" t="s">
        <v>4</v>
      </c>
      <c r="J62" s="40">
        <f t="shared" si="0"/>
        <v>144</v>
      </c>
      <c r="K62" s="75" t="s">
        <v>4</v>
      </c>
      <c r="L62" s="63" t="s">
        <v>130</v>
      </c>
      <c r="M62" s="120" t="s">
        <v>4</v>
      </c>
      <c r="N62" s="120" t="s">
        <v>4</v>
      </c>
      <c r="O62" s="40">
        <f t="shared" si="43"/>
        <v>114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f t="shared" si="30"/>
        <v>133</v>
      </c>
      <c r="U62" s="75" t="s">
        <v>4</v>
      </c>
      <c r="V62" s="63" t="s">
        <v>130</v>
      </c>
      <c r="W62" s="120" t="s">
        <v>4</v>
      </c>
      <c r="X62" s="120" t="s">
        <v>4</v>
      </c>
      <c r="Y62" s="26">
        <f t="shared" si="52"/>
        <v>132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40">
        <f t="shared" si="53"/>
        <v>151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40">
        <f t="shared" si="54"/>
        <v>121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f t="shared" si="55"/>
        <v>140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35">
        <v>125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40">
        <f t="shared" si="7"/>
        <v>144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40">
        <f t="shared" si="45"/>
        <v>114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f t="shared" si="31"/>
        <v>133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6">
        <f t="shared" si="56"/>
        <v>132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40">
        <f t="shared" si="57"/>
        <v>151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40">
        <f t="shared" si="58"/>
        <v>121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f t="shared" si="59"/>
        <v>140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33">
        <v>125</v>
      </c>
      <c r="F63" s="76" t="s">
        <v>4</v>
      </c>
      <c r="G63" s="110" t="s">
        <v>130</v>
      </c>
      <c r="H63" s="123" t="s">
        <v>4</v>
      </c>
      <c r="I63" s="123" t="s">
        <v>4</v>
      </c>
      <c r="J63" s="40">
        <f t="shared" si="0"/>
        <v>144</v>
      </c>
      <c r="K63" s="76" t="s">
        <v>4</v>
      </c>
      <c r="L63" s="110" t="s">
        <v>130</v>
      </c>
      <c r="M63" s="123" t="s">
        <v>4</v>
      </c>
      <c r="N63" s="123" t="s">
        <v>4</v>
      </c>
      <c r="O63" s="40">
        <f t="shared" si="43"/>
        <v>114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30"/>
        <v>133</v>
      </c>
      <c r="U63" s="76" t="s">
        <v>4</v>
      </c>
      <c r="V63" s="110" t="s">
        <v>130</v>
      </c>
      <c r="W63" s="123" t="s">
        <v>4</v>
      </c>
      <c r="X63" s="123" t="s">
        <v>4</v>
      </c>
      <c r="Y63" s="28">
        <f t="shared" si="52"/>
        <v>132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40">
        <f t="shared" si="53"/>
        <v>151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40">
        <f t="shared" si="54"/>
        <v>121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55"/>
        <v>140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33">
        <v>125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40">
        <f t="shared" si="7"/>
        <v>144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40">
        <f t="shared" si="45"/>
        <v>114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31"/>
        <v>133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8">
        <f t="shared" si="56"/>
        <v>132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40">
        <f t="shared" si="57"/>
        <v>151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40">
        <f t="shared" si="58"/>
        <v>121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59"/>
        <v>140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236">
        <v>125</v>
      </c>
      <c r="F64" s="208">
        <v>3.2</v>
      </c>
      <c r="G64" s="109" t="s">
        <v>131</v>
      </c>
      <c r="H64" s="158" t="s">
        <v>134</v>
      </c>
      <c r="I64" s="158" t="s">
        <v>4</v>
      </c>
      <c r="J64" s="40">
        <f t="shared" si="0"/>
        <v>144</v>
      </c>
      <c r="K64" s="210">
        <v>3.4</v>
      </c>
      <c r="L64" s="180" t="s">
        <v>131</v>
      </c>
      <c r="M64" s="158" t="s">
        <v>134</v>
      </c>
      <c r="N64" s="158" t="s">
        <v>4</v>
      </c>
      <c r="O64" s="40">
        <f t="shared" si="43"/>
        <v>114</v>
      </c>
      <c r="P64" s="208">
        <v>3.2</v>
      </c>
      <c r="Q64" s="109" t="s">
        <v>131</v>
      </c>
      <c r="R64" s="158" t="s">
        <v>134</v>
      </c>
      <c r="S64" s="158" t="s">
        <v>4</v>
      </c>
      <c r="T64" s="36">
        <f t="shared" si="30"/>
        <v>133</v>
      </c>
      <c r="U64" s="210">
        <v>3.4</v>
      </c>
      <c r="V64" s="180" t="s">
        <v>131</v>
      </c>
      <c r="W64" s="158" t="s">
        <v>134</v>
      </c>
      <c r="X64" s="158" t="s">
        <v>4</v>
      </c>
      <c r="Y64" s="36">
        <f t="shared" si="52"/>
        <v>132</v>
      </c>
      <c r="Z64" s="208">
        <v>3.2</v>
      </c>
      <c r="AA64" s="109" t="s">
        <v>131</v>
      </c>
      <c r="AB64" s="158" t="s">
        <v>134</v>
      </c>
      <c r="AC64" s="158" t="s">
        <v>4</v>
      </c>
      <c r="AD64" s="40">
        <f t="shared" si="53"/>
        <v>151</v>
      </c>
      <c r="AE64" s="210">
        <v>3.4</v>
      </c>
      <c r="AF64" s="180" t="s">
        <v>131</v>
      </c>
      <c r="AG64" s="158" t="s">
        <v>134</v>
      </c>
      <c r="AH64" s="158" t="s">
        <v>4</v>
      </c>
      <c r="AI64" s="40">
        <f t="shared" si="54"/>
        <v>121</v>
      </c>
      <c r="AJ64" s="208">
        <v>3.2</v>
      </c>
      <c r="AK64" s="109" t="s">
        <v>131</v>
      </c>
      <c r="AL64" s="158" t="s">
        <v>134</v>
      </c>
      <c r="AM64" s="158" t="s">
        <v>4</v>
      </c>
      <c r="AN64" s="36">
        <f t="shared" si="55"/>
        <v>140</v>
      </c>
      <c r="AO64" s="210">
        <v>3.4</v>
      </c>
      <c r="AP64" s="180" t="s">
        <v>131</v>
      </c>
      <c r="AQ64" s="158" t="s">
        <v>134</v>
      </c>
      <c r="AR64" s="158" t="s">
        <v>4</v>
      </c>
      <c r="AS64" s="236">
        <v>125</v>
      </c>
      <c r="AT64" s="208">
        <v>3.2</v>
      </c>
      <c r="AU64" s="109" t="s">
        <v>131</v>
      </c>
      <c r="AV64" s="158" t="s">
        <v>134</v>
      </c>
      <c r="AW64" s="158" t="s">
        <v>4</v>
      </c>
      <c r="AX64" s="40">
        <f t="shared" si="7"/>
        <v>144</v>
      </c>
      <c r="AY64" s="210">
        <v>3.4</v>
      </c>
      <c r="AZ64" s="180" t="s">
        <v>131</v>
      </c>
      <c r="BA64" s="158" t="s">
        <v>134</v>
      </c>
      <c r="BB64" s="158" t="s">
        <v>4</v>
      </c>
      <c r="BC64" s="40">
        <f t="shared" si="45"/>
        <v>114</v>
      </c>
      <c r="BD64" s="208">
        <v>3.2</v>
      </c>
      <c r="BE64" s="109" t="s">
        <v>131</v>
      </c>
      <c r="BF64" s="158" t="s">
        <v>134</v>
      </c>
      <c r="BG64" s="158" t="s">
        <v>4</v>
      </c>
      <c r="BH64" s="36">
        <f t="shared" si="31"/>
        <v>133</v>
      </c>
      <c r="BI64" s="210">
        <v>3.4</v>
      </c>
      <c r="BJ64" s="180" t="s">
        <v>131</v>
      </c>
      <c r="BK64" s="158" t="s">
        <v>134</v>
      </c>
      <c r="BL64" s="158" t="s">
        <v>4</v>
      </c>
      <c r="BM64" s="36">
        <f t="shared" si="56"/>
        <v>132</v>
      </c>
      <c r="BN64" s="208">
        <v>3.2</v>
      </c>
      <c r="BO64" s="109" t="s">
        <v>131</v>
      </c>
      <c r="BP64" s="158" t="s">
        <v>134</v>
      </c>
      <c r="BQ64" s="158" t="s">
        <v>4</v>
      </c>
      <c r="BR64" s="40">
        <f t="shared" si="57"/>
        <v>151</v>
      </c>
      <c r="BS64" s="210">
        <v>3.4</v>
      </c>
      <c r="BT64" s="180" t="s">
        <v>131</v>
      </c>
      <c r="BU64" s="158" t="s">
        <v>134</v>
      </c>
      <c r="BV64" s="158" t="s">
        <v>4</v>
      </c>
      <c r="BW64" s="40">
        <f t="shared" si="58"/>
        <v>121</v>
      </c>
      <c r="BX64" s="208">
        <v>3.2</v>
      </c>
      <c r="BY64" s="109" t="s">
        <v>131</v>
      </c>
      <c r="BZ64" s="158" t="s">
        <v>134</v>
      </c>
      <c r="CA64" s="158" t="s">
        <v>4</v>
      </c>
      <c r="CB64" s="36">
        <f t="shared" si="59"/>
        <v>140</v>
      </c>
      <c r="CC64" s="210">
        <v>3.4</v>
      </c>
      <c r="CD64" s="180" t="s">
        <v>131</v>
      </c>
      <c r="CE64" s="158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35">
        <v>124</v>
      </c>
      <c r="F65" s="70" t="s">
        <v>4</v>
      </c>
      <c r="G65" s="61" t="s">
        <v>130</v>
      </c>
      <c r="H65" s="121" t="s">
        <v>4</v>
      </c>
      <c r="I65" s="121" t="s">
        <v>4</v>
      </c>
      <c r="J65" s="40">
        <f t="shared" si="0"/>
        <v>143</v>
      </c>
      <c r="K65" s="70" t="s">
        <v>4</v>
      </c>
      <c r="L65" s="61" t="s">
        <v>130</v>
      </c>
      <c r="M65" s="121" t="s">
        <v>4</v>
      </c>
      <c r="N65" s="121" t="s">
        <v>4</v>
      </c>
      <c r="O65" s="40">
        <f t="shared" si="43"/>
        <v>113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f t="shared" si="30"/>
        <v>132</v>
      </c>
      <c r="U65" s="70" t="s">
        <v>4</v>
      </c>
      <c r="V65" s="61" t="s">
        <v>130</v>
      </c>
      <c r="W65" s="121" t="s">
        <v>4</v>
      </c>
      <c r="X65" s="121" t="s">
        <v>4</v>
      </c>
      <c r="Y65" s="26">
        <f t="shared" si="52"/>
        <v>131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40">
        <f t="shared" si="53"/>
        <v>150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40">
        <f t="shared" si="54"/>
        <v>120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f t="shared" si="55"/>
        <v>139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35">
        <v>124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40">
        <f t="shared" si="7"/>
        <v>143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40">
        <f t="shared" si="45"/>
        <v>113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f t="shared" si="31"/>
        <v>132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6">
        <f t="shared" si="56"/>
        <v>131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40">
        <f t="shared" si="57"/>
        <v>150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40">
        <f t="shared" si="58"/>
        <v>120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f t="shared" si="59"/>
        <v>139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32">
        <v>124</v>
      </c>
      <c r="F66" s="74">
        <v>10</v>
      </c>
      <c r="G66" s="147" t="s">
        <v>130</v>
      </c>
      <c r="H66" s="120" t="s">
        <v>181</v>
      </c>
      <c r="I66" s="120" t="s">
        <v>141</v>
      </c>
      <c r="J66" s="40">
        <f t="shared" si="0"/>
        <v>143</v>
      </c>
      <c r="K66" s="74">
        <v>10</v>
      </c>
      <c r="L66" s="147" t="s">
        <v>130</v>
      </c>
      <c r="M66" s="120" t="s">
        <v>181</v>
      </c>
      <c r="N66" s="120" t="s">
        <v>141</v>
      </c>
      <c r="O66" s="40">
        <f t="shared" si="43"/>
        <v>113</v>
      </c>
      <c r="P66" s="74">
        <v>10</v>
      </c>
      <c r="Q66" s="147" t="s">
        <v>130</v>
      </c>
      <c r="R66" s="120" t="s">
        <v>181</v>
      </c>
      <c r="S66" s="120" t="s">
        <v>141</v>
      </c>
      <c r="T66" s="22">
        <f t="shared" si="30"/>
        <v>132</v>
      </c>
      <c r="U66" s="74">
        <v>10</v>
      </c>
      <c r="V66" s="147" t="s">
        <v>130</v>
      </c>
      <c r="W66" s="120" t="s">
        <v>181</v>
      </c>
      <c r="X66" s="120" t="s">
        <v>141</v>
      </c>
      <c r="Y66" s="22">
        <f t="shared" si="52"/>
        <v>131</v>
      </c>
      <c r="Z66" s="74">
        <v>10</v>
      </c>
      <c r="AA66" s="147" t="s">
        <v>130</v>
      </c>
      <c r="AB66" s="120" t="s">
        <v>181</v>
      </c>
      <c r="AC66" s="120" t="s">
        <v>141</v>
      </c>
      <c r="AD66" s="40">
        <f t="shared" si="53"/>
        <v>150</v>
      </c>
      <c r="AE66" s="74">
        <v>10</v>
      </c>
      <c r="AF66" s="147" t="s">
        <v>130</v>
      </c>
      <c r="AG66" s="120" t="s">
        <v>181</v>
      </c>
      <c r="AH66" s="120" t="s">
        <v>141</v>
      </c>
      <c r="AI66" s="40">
        <f t="shared" si="54"/>
        <v>120</v>
      </c>
      <c r="AJ66" s="74">
        <v>10</v>
      </c>
      <c r="AK66" s="147" t="s">
        <v>130</v>
      </c>
      <c r="AL66" s="120" t="s">
        <v>181</v>
      </c>
      <c r="AM66" s="120" t="s">
        <v>141</v>
      </c>
      <c r="AN66" s="22">
        <f t="shared" si="55"/>
        <v>139</v>
      </c>
      <c r="AO66" s="74">
        <v>10</v>
      </c>
      <c r="AP66" s="147" t="s">
        <v>130</v>
      </c>
      <c r="AQ66" s="120" t="s">
        <v>181</v>
      </c>
      <c r="AR66" s="120" t="s">
        <v>141</v>
      </c>
      <c r="AS66" s="232">
        <v>124</v>
      </c>
      <c r="AT66" s="74">
        <v>10</v>
      </c>
      <c r="AU66" s="147" t="s">
        <v>130</v>
      </c>
      <c r="AV66" s="120" t="s">
        <v>181</v>
      </c>
      <c r="AW66" s="120" t="s">
        <v>141</v>
      </c>
      <c r="AX66" s="40">
        <f t="shared" si="7"/>
        <v>143</v>
      </c>
      <c r="AY66" s="74">
        <v>10</v>
      </c>
      <c r="AZ66" s="147" t="s">
        <v>130</v>
      </c>
      <c r="BA66" s="120" t="s">
        <v>181</v>
      </c>
      <c r="BB66" s="120" t="s">
        <v>141</v>
      </c>
      <c r="BC66" s="40">
        <f t="shared" si="45"/>
        <v>113</v>
      </c>
      <c r="BD66" s="74">
        <v>10</v>
      </c>
      <c r="BE66" s="147" t="s">
        <v>130</v>
      </c>
      <c r="BF66" s="120" t="s">
        <v>181</v>
      </c>
      <c r="BG66" s="120" t="s">
        <v>141</v>
      </c>
      <c r="BH66" s="22">
        <f t="shared" si="31"/>
        <v>132</v>
      </c>
      <c r="BI66" s="74">
        <v>10</v>
      </c>
      <c r="BJ66" s="147" t="s">
        <v>130</v>
      </c>
      <c r="BK66" s="120" t="s">
        <v>181</v>
      </c>
      <c r="BL66" s="120" t="s">
        <v>141</v>
      </c>
      <c r="BM66" s="22">
        <f t="shared" si="56"/>
        <v>131</v>
      </c>
      <c r="BN66" s="74">
        <v>10</v>
      </c>
      <c r="BO66" s="147" t="s">
        <v>130</v>
      </c>
      <c r="BP66" s="120" t="s">
        <v>181</v>
      </c>
      <c r="BQ66" s="120" t="s">
        <v>141</v>
      </c>
      <c r="BR66" s="40">
        <f t="shared" si="57"/>
        <v>150</v>
      </c>
      <c r="BS66" s="74">
        <v>10</v>
      </c>
      <c r="BT66" s="147" t="s">
        <v>130</v>
      </c>
      <c r="BU66" s="120" t="s">
        <v>181</v>
      </c>
      <c r="BV66" s="120" t="s">
        <v>141</v>
      </c>
      <c r="BW66" s="40">
        <f t="shared" si="58"/>
        <v>120</v>
      </c>
      <c r="BX66" s="74">
        <v>10</v>
      </c>
      <c r="BY66" s="147" t="s">
        <v>130</v>
      </c>
      <c r="BZ66" s="120" t="s">
        <v>181</v>
      </c>
      <c r="CA66" s="120" t="s">
        <v>141</v>
      </c>
      <c r="CB66" s="22">
        <f t="shared" si="59"/>
        <v>139</v>
      </c>
      <c r="CC66" s="74">
        <v>10</v>
      </c>
      <c r="CD66" s="147" t="s">
        <v>130</v>
      </c>
      <c r="CE66" s="120" t="s">
        <v>181</v>
      </c>
      <c r="CF66" s="120" t="s">
        <v>141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32">
        <v>124</v>
      </c>
      <c r="F67" s="74">
        <v>15</v>
      </c>
      <c r="G67" s="63" t="s">
        <v>132</v>
      </c>
      <c r="H67" s="120" t="s">
        <v>181</v>
      </c>
      <c r="I67" s="120" t="s">
        <v>136</v>
      </c>
      <c r="J67" s="40">
        <f t="shared" si="0"/>
        <v>143</v>
      </c>
      <c r="K67" s="74">
        <v>15</v>
      </c>
      <c r="L67" s="63" t="s">
        <v>132</v>
      </c>
      <c r="M67" s="120" t="s">
        <v>181</v>
      </c>
      <c r="N67" s="120" t="s">
        <v>136</v>
      </c>
      <c r="O67" s="40">
        <f>E67-11</f>
        <v>113</v>
      </c>
      <c r="P67" s="167">
        <v>5</v>
      </c>
      <c r="Q67" s="181" t="s">
        <v>132</v>
      </c>
      <c r="R67" s="120" t="s">
        <v>181</v>
      </c>
      <c r="S67" s="120" t="s">
        <v>136</v>
      </c>
      <c r="T67" s="22">
        <f t="shared" si="30"/>
        <v>132</v>
      </c>
      <c r="U67" s="167">
        <v>5</v>
      </c>
      <c r="V67" s="181" t="s">
        <v>132</v>
      </c>
      <c r="W67" s="120" t="s">
        <v>181</v>
      </c>
      <c r="X67" s="120" t="s">
        <v>136</v>
      </c>
      <c r="Y67" s="22">
        <f t="shared" si="52"/>
        <v>131</v>
      </c>
      <c r="Z67" s="74">
        <v>15</v>
      </c>
      <c r="AA67" s="63" t="s">
        <v>132</v>
      </c>
      <c r="AB67" s="120" t="s">
        <v>181</v>
      </c>
      <c r="AC67" s="120" t="s">
        <v>136</v>
      </c>
      <c r="AD67" s="40">
        <f t="shared" si="53"/>
        <v>150</v>
      </c>
      <c r="AE67" s="74">
        <v>15</v>
      </c>
      <c r="AF67" s="63" t="s">
        <v>132</v>
      </c>
      <c r="AG67" s="120" t="s">
        <v>181</v>
      </c>
      <c r="AH67" s="120" t="s">
        <v>136</v>
      </c>
      <c r="AI67" s="40">
        <f>Y67-11</f>
        <v>120</v>
      </c>
      <c r="AJ67" s="167">
        <v>5</v>
      </c>
      <c r="AK67" s="181" t="s">
        <v>132</v>
      </c>
      <c r="AL67" s="120" t="s">
        <v>181</v>
      </c>
      <c r="AM67" s="120" t="s">
        <v>136</v>
      </c>
      <c r="AN67" s="22">
        <f t="shared" si="55"/>
        <v>139</v>
      </c>
      <c r="AO67" s="167">
        <v>5</v>
      </c>
      <c r="AP67" s="181" t="s">
        <v>132</v>
      </c>
      <c r="AQ67" s="120" t="s">
        <v>181</v>
      </c>
      <c r="AR67" s="120" t="s">
        <v>136</v>
      </c>
      <c r="AS67" s="232">
        <v>124</v>
      </c>
      <c r="AT67" s="74">
        <v>15</v>
      </c>
      <c r="AU67" s="63" t="s">
        <v>132</v>
      </c>
      <c r="AV67" s="120" t="s">
        <v>181</v>
      </c>
      <c r="AW67" s="120" t="s">
        <v>136</v>
      </c>
      <c r="AX67" s="40">
        <f t="shared" si="7"/>
        <v>143</v>
      </c>
      <c r="AY67" s="74">
        <v>15</v>
      </c>
      <c r="AZ67" s="63" t="s">
        <v>132</v>
      </c>
      <c r="BA67" s="120" t="s">
        <v>181</v>
      </c>
      <c r="BB67" s="120" t="s">
        <v>136</v>
      </c>
      <c r="BC67" s="40">
        <f>AS67-11</f>
        <v>113</v>
      </c>
      <c r="BD67" s="167">
        <v>5</v>
      </c>
      <c r="BE67" s="181" t="s">
        <v>132</v>
      </c>
      <c r="BF67" s="120" t="s">
        <v>181</v>
      </c>
      <c r="BG67" s="120" t="s">
        <v>136</v>
      </c>
      <c r="BH67" s="22">
        <f t="shared" si="31"/>
        <v>132</v>
      </c>
      <c r="BI67" s="167">
        <v>5</v>
      </c>
      <c r="BJ67" s="181" t="s">
        <v>132</v>
      </c>
      <c r="BK67" s="120" t="s">
        <v>181</v>
      </c>
      <c r="BL67" s="120" t="s">
        <v>136</v>
      </c>
      <c r="BM67" s="22">
        <f t="shared" si="56"/>
        <v>131</v>
      </c>
      <c r="BN67" s="74">
        <v>15</v>
      </c>
      <c r="BO67" s="63" t="s">
        <v>132</v>
      </c>
      <c r="BP67" s="120" t="s">
        <v>181</v>
      </c>
      <c r="BQ67" s="120" t="s">
        <v>136</v>
      </c>
      <c r="BR67" s="40">
        <f t="shared" si="57"/>
        <v>150</v>
      </c>
      <c r="BS67" s="74">
        <v>15</v>
      </c>
      <c r="BT67" s="63" t="s">
        <v>132</v>
      </c>
      <c r="BU67" s="120" t="s">
        <v>181</v>
      </c>
      <c r="BV67" s="120" t="s">
        <v>136</v>
      </c>
      <c r="BW67" s="40">
        <f>BM67-11</f>
        <v>120</v>
      </c>
      <c r="BX67" s="167">
        <v>5</v>
      </c>
      <c r="BY67" s="181" t="s">
        <v>132</v>
      </c>
      <c r="BZ67" s="120" t="s">
        <v>181</v>
      </c>
      <c r="CA67" s="120" t="s">
        <v>136</v>
      </c>
      <c r="CB67" s="22">
        <f t="shared" si="59"/>
        <v>139</v>
      </c>
      <c r="CC67" s="167">
        <v>5</v>
      </c>
      <c r="CD67" s="181" t="s">
        <v>132</v>
      </c>
      <c r="CE67" s="120" t="s">
        <v>181</v>
      </c>
      <c r="CF67" s="120" t="s">
        <v>136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32">
        <v>109</v>
      </c>
      <c r="F68" s="74">
        <v>40</v>
      </c>
      <c r="G68" s="63" t="s">
        <v>133</v>
      </c>
      <c r="H68" s="120" t="s">
        <v>181</v>
      </c>
      <c r="I68" s="120" t="s">
        <v>140</v>
      </c>
      <c r="J68" s="40">
        <f t="shared" si="0"/>
        <v>128</v>
      </c>
      <c r="K68" s="74">
        <v>40</v>
      </c>
      <c r="L68" s="63" t="s">
        <v>133</v>
      </c>
      <c r="M68" s="120" t="s">
        <v>181</v>
      </c>
      <c r="N68" s="120" t="s">
        <v>140</v>
      </c>
      <c r="O68" s="40">
        <f>E68-1</f>
        <v>108</v>
      </c>
      <c r="P68" s="74">
        <v>40</v>
      </c>
      <c r="Q68" s="63" t="s">
        <v>133</v>
      </c>
      <c r="R68" s="120" t="s">
        <v>181</v>
      </c>
      <c r="S68" s="120" t="s">
        <v>140</v>
      </c>
      <c r="T68" s="22">
        <f t="shared" si="30"/>
        <v>127</v>
      </c>
      <c r="U68" s="74">
        <v>40</v>
      </c>
      <c r="V68" s="63" t="s">
        <v>133</v>
      </c>
      <c r="W68" s="120" t="s">
        <v>181</v>
      </c>
      <c r="X68" s="120" t="s">
        <v>140</v>
      </c>
      <c r="Y68" s="22">
        <f t="shared" si="52"/>
        <v>116</v>
      </c>
      <c r="Z68" s="74">
        <v>40</v>
      </c>
      <c r="AA68" s="63" t="s">
        <v>133</v>
      </c>
      <c r="AB68" s="120" t="s">
        <v>181</v>
      </c>
      <c r="AC68" s="120" t="s">
        <v>140</v>
      </c>
      <c r="AD68" s="40">
        <f t="shared" si="53"/>
        <v>135</v>
      </c>
      <c r="AE68" s="74">
        <v>40</v>
      </c>
      <c r="AF68" s="63" t="s">
        <v>133</v>
      </c>
      <c r="AG68" s="120" t="s">
        <v>181</v>
      </c>
      <c r="AH68" s="120" t="s">
        <v>140</v>
      </c>
      <c r="AI68" s="40">
        <f>Y68-1</f>
        <v>115</v>
      </c>
      <c r="AJ68" s="74">
        <v>40</v>
      </c>
      <c r="AK68" s="63" t="s">
        <v>133</v>
      </c>
      <c r="AL68" s="120" t="s">
        <v>181</v>
      </c>
      <c r="AM68" s="120" t="s">
        <v>140</v>
      </c>
      <c r="AN68" s="22">
        <f t="shared" si="55"/>
        <v>134</v>
      </c>
      <c r="AO68" s="74">
        <v>40</v>
      </c>
      <c r="AP68" s="63" t="s">
        <v>133</v>
      </c>
      <c r="AQ68" s="120" t="s">
        <v>181</v>
      </c>
      <c r="AR68" s="120" t="s">
        <v>140</v>
      </c>
      <c r="AS68" s="232">
        <v>109</v>
      </c>
      <c r="AT68" s="74">
        <v>40</v>
      </c>
      <c r="AU68" s="63" t="s">
        <v>133</v>
      </c>
      <c r="AV68" s="120" t="s">
        <v>181</v>
      </c>
      <c r="AW68" s="120" t="s">
        <v>140</v>
      </c>
      <c r="AX68" s="40">
        <f t="shared" si="7"/>
        <v>128</v>
      </c>
      <c r="AY68" s="74">
        <v>40</v>
      </c>
      <c r="AZ68" s="63" t="s">
        <v>133</v>
      </c>
      <c r="BA68" s="120" t="s">
        <v>181</v>
      </c>
      <c r="BB68" s="120" t="s">
        <v>140</v>
      </c>
      <c r="BC68" s="40">
        <f>AS68-1</f>
        <v>108</v>
      </c>
      <c r="BD68" s="74">
        <v>40</v>
      </c>
      <c r="BE68" s="63" t="s">
        <v>133</v>
      </c>
      <c r="BF68" s="120" t="s">
        <v>181</v>
      </c>
      <c r="BG68" s="120" t="s">
        <v>140</v>
      </c>
      <c r="BH68" s="22">
        <f t="shared" si="31"/>
        <v>127</v>
      </c>
      <c r="BI68" s="74">
        <v>40</v>
      </c>
      <c r="BJ68" s="63" t="s">
        <v>133</v>
      </c>
      <c r="BK68" s="120" t="s">
        <v>181</v>
      </c>
      <c r="BL68" s="120" t="s">
        <v>140</v>
      </c>
      <c r="BM68" s="22">
        <f t="shared" si="56"/>
        <v>116</v>
      </c>
      <c r="BN68" s="74">
        <v>40</v>
      </c>
      <c r="BO68" s="63" t="s">
        <v>133</v>
      </c>
      <c r="BP68" s="120" t="s">
        <v>181</v>
      </c>
      <c r="BQ68" s="120" t="s">
        <v>140</v>
      </c>
      <c r="BR68" s="40">
        <f t="shared" si="57"/>
        <v>135</v>
      </c>
      <c r="BS68" s="74">
        <v>40</v>
      </c>
      <c r="BT68" s="63" t="s">
        <v>133</v>
      </c>
      <c r="BU68" s="120" t="s">
        <v>181</v>
      </c>
      <c r="BV68" s="120" t="s">
        <v>140</v>
      </c>
      <c r="BW68" s="40">
        <f>BM68-1</f>
        <v>115</v>
      </c>
      <c r="BX68" s="74">
        <v>40</v>
      </c>
      <c r="BY68" s="63" t="s">
        <v>133</v>
      </c>
      <c r="BZ68" s="120" t="s">
        <v>181</v>
      </c>
      <c r="CA68" s="120" t="s">
        <v>140</v>
      </c>
      <c r="CB68" s="22">
        <f t="shared" si="59"/>
        <v>134</v>
      </c>
      <c r="CC68" s="74">
        <v>40</v>
      </c>
      <c r="CD68" s="63" t="s">
        <v>133</v>
      </c>
      <c r="CE68" s="120" t="s">
        <v>181</v>
      </c>
      <c r="CF68" s="120" t="s">
        <v>140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100</v>
      </c>
      <c r="F69" s="74">
        <v>1</v>
      </c>
      <c r="G69" s="63" t="s">
        <v>132</v>
      </c>
      <c r="H69" s="120" t="s">
        <v>181</v>
      </c>
      <c r="I69" s="120" t="s">
        <v>140</v>
      </c>
      <c r="J69" s="40">
        <f t="shared" si="0"/>
        <v>119</v>
      </c>
      <c r="K69" s="74">
        <v>1</v>
      </c>
      <c r="L69" s="63" t="s">
        <v>132</v>
      </c>
      <c r="M69" s="120" t="s">
        <v>181</v>
      </c>
      <c r="N69" s="120" t="s">
        <v>140</v>
      </c>
      <c r="O69" s="40">
        <f t="shared" ref="O69:O102" si="60">E69</f>
        <v>100</v>
      </c>
      <c r="P69" s="74">
        <v>1</v>
      </c>
      <c r="Q69" s="63" t="s">
        <v>132</v>
      </c>
      <c r="R69" s="120" t="s">
        <v>181</v>
      </c>
      <c r="S69" s="120" t="s">
        <v>140</v>
      </c>
      <c r="T69" s="22">
        <f t="shared" si="30"/>
        <v>119</v>
      </c>
      <c r="U69" s="74">
        <v>1</v>
      </c>
      <c r="V69" s="63" t="s">
        <v>132</v>
      </c>
      <c r="W69" s="120" t="s">
        <v>181</v>
      </c>
      <c r="X69" s="120" t="s">
        <v>140</v>
      </c>
      <c r="Y69" s="22">
        <f t="shared" si="52"/>
        <v>107</v>
      </c>
      <c r="Z69" s="74">
        <v>1</v>
      </c>
      <c r="AA69" s="63" t="s">
        <v>132</v>
      </c>
      <c r="AB69" s="120" t="s">
        <v>181</v>
      </c>
      <c r="AC69" s="120" t="s">
        <v>140</v>
      </c>
      <c r="AD69" s="40">
        <f t="shared" si="53"/>
        <v>126</v>
      </c>
      <c r="AE69" s="74">
        <v>1</v>
      </c>
      <c r="AF69" s="63" t="s">
        <v>132</v>
      </c>
      <c r="AG69" s="120" t="s">
        <v>181</v>
      </c>
      <c r="AH69" s="120" t="s">
        <v>140</v>
      </c>
      <c r="AI69" s="40">
        <f t="shared" ref="AI69:AI75" si="61">Y69</f>
        <v>107</v>
      </c>
      <c r="AJ69" s="74">
        <v>1</v>
      </c>
      <c r="AK69" s="63" t="s">
        <v>132</v>
      </c>
      <c r="AL69" s="120" t="s">
        <v>181</v>
      </c>
      <c r="AM69" s="120" t="s">
        <v>140</v>
      </c>
      <c r="AN69" s="22">
        <f t="shared" si="55"/>
        <v>126</v>
      </c>
      <c r="AO69" s="74">
        <v>1</v>
      </c>
      <c r="AP69" s="63" t="s">
        <v>132</v>
      </c>
      <c r="AQ69" s="120" t="s">
        <v>181</v>
      </c>
      <c r="AR69" s="120" t="s">
        <v>140</v>
      </c>
      <c r="AS69" s="22">
        <v>100</v>
      </c>
      <c r="AT69" s="74">
        <v>1</v>
      </c>
      <c r="AU69" s="63" t="s">
        <v>132</v>
      </c>
      <c r="AV69" s="120" t="s">
        <v>181</v>
      </c>
      <c r="AW69" s="120" t="s">
        <v>140</v>
      </c>
      <c r="AX69" s="40">
        <f t="shared" si="7"/>
        <v>119</v>
      </c>
      <c r="AY69" s="74">
        <v>1</v>
      </c>
      <c r="AZ69" s="63" t="s">
        <v>132</v>
      </c>
      <c r="BA69" s="120" t="s">
        <v>181</v>
      </c>
      <c r="BB69" s="120" t="s">
        <v>140</v>
      </c>
      <c r="BC69" s="40">
        <f t="shared" ref="BC69:BC83" si="62">AS69</f>
        <v>100</v>
      </c>
      <c r="BD69" s="74">
        <v>1</v>
      </c>
      <c r="BE69" s="63" t="s">
        <v>132</v>
      </c>
      <c r="BF69" s="120" t="s">
        <v>181</v>
      </c>
      <c r="BG69" s="120" t="s">
        <v>140</v>
      </c>
      <c r="BH69" s="22">
        <f t="shared" si="31"/>
        <v>119</v>
      </c>
      <c r="BI69" s="74">
        <v>1</v>
      </c>
      <c r="BJ69" s="63" t="s">
        <v>132</v>
      </c>
      <c r="BK69" s="120" t="s">
        <v>181</v>
      </c>
      <c r="BL69" s="120" t="s">
        <v>140</v>
      </c>
      <c r="BM69" s="22">
        <f t="shared" si="56"/>
        <v>107</v>
      </c>
      <c r="BN69" s="74">
        <v>1</v>
      </c>
      <c r="BO69" s="63" t="s">
        <v>132</v>
      </c>
      <c r="BP69" s="120" t="s">
        <v>181</v>
      </c>
      <c r="BQ69" s="120" t="s">
        <v>140</v>
      </c>
      <c r="BR69" s="40">
        <f t="shared" si="57"/>
        <v>126</v>
      </c>
      <c r="BS69" s="74">
        <v>1</v>
      </c>
      <c r="BT69" s="63" t="s">
        <v>132</v>
      </c>
      <c r="BU69" s="120" t="s">
        <v>181</v>
      </c>
      <c r="BV69" s="120" t="s">
        <v>140</v>
      </c>
      <c r="BW69" s="40">
        <f t="shared" ref="BW69:BW83" si="63">BM69</f>
        <v>107</v>
      </c>
      <c r="BX69" s="74">
        <v>1</v>
      </c>
      <c r="BY69" s="63" t="s">
        <v>132</v>
      </c>
      <c r="BZ69" s="120" t="s">
        <v>181</v>
      </c>
      <c r="CA69" s="120" t="s">
        <v>140</v>
      </c>
      <c r="CB69" s="22">
        <f t="shared" si="59"/>
        <v>126</v>
      </c>
      <c r="CC69" s="74">
        <v>1</v>
      </c>
      <c r="CD69" s="63" t="s">
        <v>132</v>
      </c>
      <c r="CE69" s="120" t="s">
        <v>181</v>
      </c>
      <c r="CF69" s="120" t="s">
        <v>140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99</v>
      </c>
      <c r="F70" s="75">
        <v>45</v>
      </c>
      <c r="G70" s="63" t="s">
        <v>133</v>
      </c>
      <c r="H70" s="120" t="s">
        <v>181</v>
      </c>
      <c r="I70" s="120" t="s">
        <v>140</v>
      </c>
      <c r="J70" s="40">
        <f t="shared" si="0"/>
        <v>118</v>
      </c>
      <c r="K70" s="75">
        <v>45</v>
      </c>
      <c r="L70" s="63" t="s">
        <v>133</v>
      </c>
      <c r="M70" s="120" t="s">
        <v>181</v>
      </c>
      <c r="N70" s="120" t="s">
        <v>140</v>
      </c>
      <c r="O70" s="40">
        <f t="shared" si="60"/>
        <v>99</v>
      </c>
      <c r="P70" s="75">
        <v>45</v>
      </c>
      <c r="Q70" s="63" t="s">
        <v>133</v>
      </c>
      <c r="R70" s="120" t="s">
        <v>181</v>
      </c>
      <c r="S70" s="120" t="s">
        <v>140</v>
      </c>
      <c r="T70" s="26">
        <f t="shared" si="30"/>
        <v>118</v>
      </c>
      <c r="U70" s="75">
        <v>45</v>
      </c>
      <c r="V70" s="63" t="s">
        <v>133</v>
      </c>
      <c r="W70" s="120" t="s">
        <v>181</v>
      </c>
      <c r="X70" s="120" t="s">
        <v>140</v>
      </c>
      <c r="Y70" s="26">
        <f t="shared" si="52"/>
        <v>106</v>
      </c>
      <c r="Z70" s="75">
        <v>45</v>
      </c>
      <c r="AA70" s="63" t="s">
        <v>133</v>
      </c>
      <c r="AB70" s="120" t="s">
        <v>181</v>
      </c>
      <c r="AC70" s="120" t="s">
        <v>140</v>
      </c>
      <c r="AD70" s="40">
        <f t="shared" si="53"/>
        <v>125</v>
      </c>
      <c r="AE70" s="75">
        <v>45</v>
      </c>
      <c r="AF70" s="63" t="s">
        <v>133</v>
      </c>
      <c r="AG70" s="120" t="s">
        <v>181</v>
      </c>
      <c r="AH70" s="120" t="s">
        <v>140</v>
      </c>
      <c r="AI70" s="40">
        <f t="shared" si="61"/>
        <v>106</v>
      </c>
      <c r="AJ70" s="75">
        <v>45</v>
      </c>
      <c r="AK70" s="63" t="s">
        <v>133</v>
      </c>
      <c r="AL70" s="120" t="s">
        <v>181</v>
      </c>
      <c r="AM70" s="120" t="s">
        <v>140</v>
      </c>
      <c r="AN70" s="26">
        <f t="shared" si="55"/>
        <v>125</v>
      </c>
      <c r="AO70" s="75">
        <v>45</v>
      </c>
      <c r="AP70" s="63" t="s">
        <v>133</v>
      </c>
      <c r="AQ70" s="120" t="s">
        <v>181</v>
      </c>
      <c r="AR70" s="120" t="s">
        <v>140</v>
      </c>
      <c r="AS70" s="26">
        <v>99</v>
      </c>
      <c r="AT70" s="75">
        <v>45</v>
      </c>
      <c r="AU70" s="63" t="s">
        <v>133</v>
      </c>
      <c r="AV70" s="120" t="s">
        <v>181</v>
      </c>
      <c r="AW70" s="120" t="s">
        <v>140</v>
      </c>
      <c r="AX70" s="40">
        <f t="shared" si="7"/>
        <v>118</v>
      </c>
      <c r="AY70" s="75">
        <v>45</v>
      </c>
      <c r="AZ70" s="63" t="s">
        <v>133</v>
      </c>
      <c r="BA70" s="120" t="s">
        <v>181</v>
      </c>
      <c r="BB70" s="120" t="s">
        <v>140</v>
      </c>
      <c r="BC70" s="40">
        <f t="shared" si="62"/>
        <v>99</v>
      </c>
      <c r="BD70" s="75">
        <v>45</v>
      </c>
      <c r="BE70" s="63" t="s">
        <v>133</v>
      </c>
      <c r="BF70" s="120" t="s">
        <v>181</v>
      </c>
      <c r="BG70" s="120" t="s">
        <v>140</v>
      </c>
      <c r="BH70" s="26">
        <f t="shared" si="31"/>
        <v>118</v>
      </c>
      <c r="BI70" s="75">
        <v>45</v>
      </c>
      <c r="BJ70" s="63" t="s">
        <v>133</v>
      </c>
      <c r="BK70" s="120" t="s">
        <v>181</v>
      </c>
      <c r="BL70" s="120" t="s">
        <v>140</v>
      </c>
      <c r="BM70" s="26">
        <f t="shared" si="56"/>
        <v>106</v>
      </c>
      <c r="BN70" s="75">
        <v>45</v>
      </c>
      <c r="BO70" s="63" t="s">
        <v>133</v>
      </c>
      <c r="BP70" s="120" t="s">
        <v>181</v>
      </c>
      <c r="BQ70" s="120" t="s">
        <v>140</v>
      </c>
      <c r="BR70" s="40">
        <f t="shared" si="57"/>
        <v>125</v>
      </c>
      <c r="BS70" s="75">
        <v>45</v>
      </c>
      <c r="BT70" s="63" t="s">
        <v>133</v>
      </c>
      <c r="BU70" s="120" t="s">
        <v>181</v>
      </c>
      <c r="BV70" s="120" t="s">
        <v>140</v>
      </c>
      <c r="BW70" s="40">
        <f t="shared" si="63"/>
        <v>106</v>
      </c>
      <c r="BX70" s="75">
        <v>45</v>
      </c>
      <c r="BY70" s="63" t="s">
        <v>133</v>
      </c>
      <c r="BZ70" s="120" t="s">
        <v>181</v>
      </c>
      <c r="CA70" s="120" t="s">
        <v>140</v>
      </c>
      <c r="CB70" s="26">
        <f t="shared" si="59"/>
        <v>125</v>
      </c>
      <c r="CC70" s="75">
        <v>45</v>
      </c>
      <c r="CD70" s="63" t="s">
        <v>133</v>
      </c>
      <c r="CE70" s="120" t="s">
        <v>181</v>
      </c>
      <c r="CF70" s="120" t="s">
        <v>140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97</v>
      </c>
      <c r="F71" s="74">
        <v>50</v>
      </c>
      <c r="G71" s="63" t="s">
        <v>133</v>
      </c>
      <c r="H71" s="120" t="s">
        <v>190</v>
      </c>
      <c r="I71" s="120" t="s">
        <v>136</v>
      </c>
      <c r="J71" s="40">
        <f>E71+19</f>
        <v>116</v>
      </c>
      <c r="K71" s="167">
        <v>68</v>
      </c>
      <c r="L71" s="181" t="s">
        <v>133</v>
      </c>
      <c r="M71" s="120" t="s">
        <v>190</v>
      </c>
      <c r="N71" s="120" t="s">
        <v>136</v>
      </c>
      <c r="O71" s="40">
        <f t="shared" si="60"/>
        <v>97</v>
      </c>
      <c r="P71" s="74">
        <v>50</v>
      </c>
      <c r="Q71" s="63" t="s">
        <v>133</v>
      </c>
      <c r="R71" s="120" t="s">
        <v>190</v>
      </c>
      <c r="S71" s="120" t="s">
        <v>136</v>
      </c>
      <c r="T71" s="22">
        <f t="shared" ref="T71:T103" si="64">J71+O71-E71</f>
        <v>116</v>
      </c>
      <c r="U71" s="167">
        <v>68</v>
      </c>
      <c r="V71" s="181" t="s">
        <v>133</v>
      </c>
      <c r="W71" s="120" t="s">
        <v>190</v>
      </c>
      <c r="X71" s="120" t="s">
        <v>136</v>
      </c>
      <c r="Y71" s="22">
        <f t="shared" si="52"/>
        <v>104</v>
      </c>
      <c r="Z71" s="74">
        <v>50</v>
      </c>
      <c r="AA71" s="63" t="s">
        <v>133</v>
      </c>
      <c r="AB71" s="120" t="s">
        <v>190</v>
      </c>
      <c r="AC71" s="120" t="s">
        <v>136</v>
      </c>
      <c r="AD71" s="40">
        <f>Y71+19</f>
        <v>123</v>
      </c>
      <c r="AE71" s="167">
        <v>68</v>
      </c>
      <c r="AF71" s="181" t="s">
        <v>133</v>
      </c>
      <c r="AG71" s="120" t="s">
        <v>190</v>
      </c>
      <c r="AH71" s="120" t="s">
        <v>136</v>
      </c>
      <c r="AI71" s="40">
        <f t="shared" si="61"/>
        <v>104</v>
      </c>
      <c r="AJ71" s="74">
        <v>50</v>
      </c>
      <c r="AK71" s="63" t="s">
        <v>133</v>
      </c>
      <c r="AL71" s="120" t="s">
        <v>190</v>
      </c>
      <c r="AM71" s="120" t="s">
        <v>136</v>
      </c>
      <c r="AN71" s="22">
        <f t="shared" si="55"/>
        <v>123</v>
      </c>
      <c r="AO71" s="167">
        <v>68</v>
      </c>
      <c r="AP71" s="181" t="s">
        <v>133</v>
      </c>
      <c r="AQ71" s="120" t="s">
        <v>190</v>
      </c>
      <c r="AR71" s="120" t="s">
        <v>136</v>
      </c>
      <c r="AS71" s="22">
        <v>97</v>
      </c>
      <c r="AT71" s="74">
        <v>50</v>
      </c>
      <c r="AU71" s="63" t="s">
        <v>133</v>
      </c>
      <c r="AV71" s="120" t="s">
        <v>190</v>
      </c>
      <c r="AW71" s="120" t="s">
        <v>136</v>
      </c>
      <c r="AX71" s="40">
        <f>AS71+19</f>
        <v>116</v>
      </c>
      <c r="AY71" s="167">
        <v>68</v>
      </c>
      <c r="AZ71" s="181" t="s">
        <v>133</v>
      </c>
      <c r="BA71" s="120" t="s">
        <v>190</v>
      </c>
      <c r="BB71" s="120" t="s">
        <v>136</v>
      </c>
      <c r="BC71" s="40">
        <f t="shared" si="62"/>
        <v>97</v>
      </c>
      <c r="BD71" s="74">
        <v>50</v>
      </c>
      <c r="BE71" s="63" t="s">
        <v>133</v>
      </c>
      <c r="BF71" s="120" t="s">
        <v>190</v>
      </c>
      <c r="BG71" s="120" t="s">
        <v>136</v>
      </c>
      <c r="BH71" s="22">
        <f t="shared" ref="BH71:BH83" si="65">AX71+BC71-AS71</f>
        <v>116</v>
      </c>
      <c r="BI71" s="167">
        <v>68</v>
      </c>
      <c r="BJ71" s="181" t="s">
        <v>133</v>
      </c>
      <c r="BK71" s="120" t="s">
        <v>190</v>
      </c>
      <c r="BL71" s="120" t="s">
        <v>136</v>
      </c>
      <c r="BM71" s="22">
        <f t="shared" si="56"/>
        <v>104</v>
      </c>
      <c r="BN71" s="74">
        <v>50</v>
      </c>
      <c r="BO71" s="63" t="s">
        <v>133</v>
      </c>
      <c r="BP71" s="120" t="s">
        <v>190</v>
      </c>
      <c r="BQ71" s="120" t="s">
        <v>136</v>
      </c>
      <c r="BR71" s="40">
        <f>BM71+19</f>
        <v>123</v>
      </c>
      <c r="BS71" s="167">
        <v>68</v>
      </c>
      <c r="BT71" s="181" t="s">
        <v>133</v>
      </c>
      <c r="BU71" s="120" t="s">
        <v>190</v>
      </c>
      <c r="BV71" s="120" t="s">
        <v>136</v>
      </c>
      <c r="BW71" s="40">
        <f t="shared" si="63"/>
        <v>104</v>
      </c>
      <c r="BX71" s="74">
        <v>50</v>
      </c>
      <c r="BY71" s="63" t="s">
        <v>133</v>
      </c>
      <c r="BZ71" s="120" t="s">
        <v>190</v>
      </c>
      <c r="CA71" s="120" t="s">
        <v>136</v>
      </c>
      <c r="CB71" s="22">
        <f t="shared" si="59"/>
        <v>123</v>
      </c>
      <c r="CC71" s="167">
        <v>68</v>
      </c>
      <c r="CD71" s="181" t="s">
        <v>133</v>
      </c>
      <c r="CE71" s="120" t="s">
        <v>190</v>
      </c>
      <c r="CF71" s="120" t="s">
        <v>136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95</v>
      </c>
      <c r="F72" s="77">
        <v>3</v>
      </c>
      <c r="G72" s="111" t="s">
        <v>132</v>
      </c>
      <c r="H72" s="120" t="s">
        <v>182</v>
      </c>
      <c r="I72" s="120" t="s">
        <v>152</v>
      </c>
      <c r="J72" s="40">
        <f t="shared" ref="J72:J94" si="66">E72+10</f>
        <v>105</v>
      </c>
      <c r="K72" s="77">
        <v>3</v>
      </c>
      <c r="L72" s="111" t="s">
        <v>132</v>
      </c>
      <c r="M72" s="120" t="s">
        <v>182</v>
      </c>
      <c r="N72" s="120" t="s">
        <v>152</v>
      </c>
      <c r="O72" s="40">
        <f t="shared" si="60"/>
        <v>95</v>
      </c>
      <c r="P72" s="77">
        <v>3</v>
      </c>
      <c r="Q72" s="111" t="s">
        <v>132</v>
      </c>
      <c r="R72" s="120" t="s">
        <v>182</v>
      </c>
      <c r="S72" s="120" t="s">
        <v>152</v>
      </c>
      <c r="T72" s="31">
        <f t="shared" si="64"/>
        <v>105</v>
      </c>
      <c r="U72" s="77">
        <v>3</v>
      </c>
      <c r="V72" s="111" t="s">
        <v>132</v>
      </c>
      <c r="W72" s="120" t="s">
        <v>182</v>
      </c>
      <c r="X72" s="120" t="s">
        <v>152</v>
      </c>
      <c r="Y72" s="31">
        <f t="shared" si="52"/>
        <v>102</v>
      </c>
      <c r="Z72" s="77">
        <v>3</v>
      </c>
      <c r="AA72" s="111" t="s">
        <v>132</v>
      </c>
      <c r="AB72" s="120" t="s">
        <v>182</v>
      </c>
      <c r="AC72" s="120" t="s">
        <v>152</v>
      </c>
      <c r="AD72" s="40">
        <f t="shared" ref="AD72:AD75" si="67">Y72+10</f>
        <v>112</v>
      </c>
      <c r="AE72" s="77">
        <v>3</v>
      </c>
      <c r="AF72" s="111" t="s">
        <v>132</v>
      </c>
      <c r="AG72" s="120" t="s">
        <v>182</v>
      </c>
      <c r="AH72" s="120" t="s">
        <v>152</v>
      </c>
      <c r="AI72" s="40">
        <f t="shared" si="61"/>
        <v>102</v>
      </c>
      <c r="AJ72" s="77">
        <v>3</v>
      </c>
      <c r="AK72" s="111" t="s">
        <v>132</v>
      </c>
      <c r="AL72" s="120" t="s">
        <v>182</v>
      </c>
      <c r="AM72" s="120" t="s">
        <v>152</v>
      </c>
      <c r="AN72" s="31">
        <f t="shared" si="55"/>
        <v>112</v>
      </c>
      <c r="AO72" s="77">
        <v>3</v>
      </c>
      <c r="AP72" s="111" t="s">
        <v>132</v>
      </c>
      <c r="AQ72" s="120" t="s">
        <v>182</v>
      </c>
      <c r="AR72" s="120" t="s">
        <v>152</v>
      </c>
      <c r="AS72" s="31">
        <v>95</v>
      </c>
      <c r="AT72" s="77">
        <v>3</v>
      </c>
      <c r="AU72" s="111" t="s">
        <v>132</v>
      </c>
      <c r="AV72" s="120" t="s">
        <v>182</v>
      </c>
      <c r="AW72" s="120" t="s">
        <v>152</v>
      </c>
      <c r="AX72" s="40">
        <f t="shared" ref="AX72:AX83" si="68">AS72+10</f>
        <v>105</v>
      </c>
      <c r="AY72" s="77">
        <v>3</v>
      </c>
      <c r="AZ72" s="111" t="s">
        <v>132</v>
      </c>
      <c r="BA72" s="120" t="s">
        <v>182</v>
      </c>
      <c r="BB72" s="120" t="s">
        <v>152</v>
      </c>
      <c r="BC72" s="40">
        <f t="shared" si="62"/>
        <v>95</v>
      </c>
      <c r="BD72" s="77">
        <v>3</v>
      </c>
      <c r="BE72" s="111" t="s">
        <v>132</v>
      </c>
      <c r="BF72" s="120" t="s">
        <v>182</v>
      </c>
      <c r="BG72" s="120" t="s">
        <v>152</v>
      </c>
      <c r="BH72" s="31">
        <f t="shared" si="65"/>
        <v>105</v>
      </c>
      <c r="BI72" s="77">
        <v>3</v>
      </c>
      <c r="BJ72" s="111" t="s">
        <v>132</v>
      </c>
      <c r="BK72" s="120" t="s">
        <v>182</v>
      </c>
      <c r="BL72" s="120" t="s">
        <v>152</v>
      </c>
      <c r="BM72" s="31">
        <f t="shared" si="56"/>
        <v>102</v>
      </c>
      <c r="BN72" s="77">
        <v>3</v>
      </c>
      <c r="BO72" s="111" t="s">
        <v>132</v>
      </c>
      <c r="BP72" s="120" t="s">
        <v>182</v>
      </c>
      <c r="BQ72" s="120" t="s">
        <v>152</v>
      </c>
      <c r="BR72" s="40">
        <f t="shared" ref="BR72:BR83" si="69">BM72+10</f>
        <v>112</v>
      </c>
      <c r="BS72" s="77">
        <v>3</v>
      </c>
      <c r="BT72" s="111" t="s">
        <v>132</v>
      </c>
      <c r="BU72" s="120" t="s">
        <v>182</v>
      </c>
      <c r="BV72" s="120" t="s">
        <v>152</v>
      </c>
      <c r="BW72" s="40">
        <f t="shared" si="63"/>
        <v>102</v>
      </c>
      <c r="BX72" s="77">
        <v>3</v>
      </c>
      <c r="BY72" s="111" t="s">
        <v>132</v>
      </c>
      <c r="BZ72" s="120" t="s">
        <v>182</v>
      </c>
      <c r="CA72" s="120" t="s">
        <v>152</v>
      </c>
      <c r="CB72" s="31">
        <f t="shared" si="59"/>
        <v>112</v>
      </c>
      <c r="CC72" s="77">
        <v>3</v>
      </c>
      <c r="CD72" s="111" t="s">
        <v>132</v>
      </c>
      <c r="CE72" s="120" t="s">
        <v>182</v>
      </c>
      <c r="CF72" s="120" t="s">
        <v>152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92</v>
      </c>
      <c r="F73" s="77" t="s">
        <v>4</v>
      </c>
      <c r="G73" s="153" t="s">
        <v>130</v>
      </c>
      <c r="H73" s="120" t="s">
        <v>4</v>
      </c>
      <c r="I73" s="120" t="s">
        <v>4</v>
      </c>
      <c r="J73" s="40">
        <f t="shared" si="66"/>
        <v>102</v>
      </c>
      <c r="K73" s="77" t="s">
        <v>4</v>
      </c>
      <c r="L73" s="153" t="s">
        <v>130</v>
      </c>
      <c r="M73" s="120" t="s">
        <v>4</v>
      </c>
      <c r="N73" s="120" t="s">
        <v>4</v>
      </c>
      <c r="O73" s="40">
        <f t="shared" si="60"/>
        <v>92</v>
      </c>
      <c r="P73" s="77" t="s">
        <v>4</v>
      </c>
      <c r="Q73" s="153" t="s">
        <v>130</v>
      </c>
      <c r="R73" s="120" t="s">
        <v>4</v>
      </c>
      <c r="S73" s="120" t="s">
        <v>4</v>
      </c>
      <c r="T73" s="31">
        <f t="shared" si="64"/>
        <v>102</v>
      </c>
      <c r="U73" s="77" t="s">
        <v>4</v>
      </c>
      <c r="V73" s="153" t="s">
        <v>130</v>
      </c>
      <c r="W73" s="120" t="s">
        <v>4</v>
      </c>
      <c r="X73" s="120" t="s">
        <v>4</v>
      </c>
      <c r="Y73" s="31">
        <f t="shared" si="52"/>
        <v>99</v>
      </c>
      <c r="Z73" s="77" t="s">
        <v>4</v>
      </c>
      <c r="AA73" s="153" t="s">
        <v>130</v>
      </c>
      <c r="AB73" s="120" t="s">
        <v>4</v>
      </c>
      <c r="AC73" s="120" t="s">
        <v>4</v>
      </c>
      <c r="AD73" s="40">
        <f t="shared" si="67"/>
        <v>109</v>
      </c>
      <c r="AE73" s="77" t="s">
        <v>4</v>
      </c>
      <c r="AF73" s="153" t="s">
        <v>130</v>
      </c>
      <c r="AG73" s="120" t="s">
        <v>4</v>
      </c>
      <c r="AH73" s="120" t="s">
        <v>4</v>
      </c>
      <c r="AI73" s="40">
        <f t="shared" si="61"/>
        <v>99</v>
      </c>
      <c r="AJ73" s="77" t="s">
        <v>4</v>
      </c>
      <c r="AK73" s="153" t="s">
        <v>130</v>
      </c>
      <c r="AL73" s="120" t="s">
        <v>4</v>
      </c>
      <c r="AM73" s="120" t="s">
        <v>4</v>
      </c>
      <c r="AN73" s="31">
        <f t="shared" si="55"/>
        <v>109</v>
      </c>
      <c r="AO73" s="77" t="s">
        <v>4</v>
      </c>
      <c r="AP73" s="153" t="s">
        <v>130</v>
      </c>
      <c r="AQ73" s="120" t="s">
        <v>4</v>
      </c>
      <c r="AR73" s="120" t="s">
        <v>4</v>
      </c>
      <c r="AS73" s="31">
        <v>92</v>
      </c>
      <c r="AT73" s="77" t="s">
        <v>4</v>
      </c>
      <c r="AU73" s="153" t="s">
        <v>130</v>
      </c>
      <c r="AV73" s="120" t="s">
        <v>4</v>
      </c>
      <c r="AW73" s="120" t="s">
        <v>4</v>
      </c>
      <c r="AX73" s="40">
        <f t="shared" si="68"/>
        <v>102</v>
      </c>
      <c r="AY73" s="77" t="s">
        <v>4</v>
      </c>
      <c r="AZ73" s="153" t="s">
        <v>130</v>
      </c>
      <c r="BA73" s="120" t="s">
        <v>4</v>
      </c>
      <c r="BB73" s="120" t="s">
        <v>4</v>
      </c>
      <c r="BC73" s="40">
        <f t="shared" si="62"/>
        <v>92</v>
      </c>
      <c r="BD73" s="77" t="s">
        <v>4</v>
      </c>
      <c r="BE73" s="153" t="s">
        <v>130</v>
      </c>
      <c r="BF73" s="120" t="s">
        <v>4</v>
      </c>
      <c r="BG73" s="120" t="s">
        <v>4</v>
      </c>
      <c r="BH73" s="31">
        <f t="shared" si="65"/>
        <v>102</v>
      </c>
      <c r="BI73" s="77" t="s">
        <v>4</v>
      </c>
      <c r="BJ73" s="153" t="s">
        <v>130</v>
      </c>
      <c r="BK73" s="120" t="s">
        <v>4</v>
      </c>
      <c r="BL73" s="120" t="s">
        <v>4</v>
      </c>
      <c r="BM73" s="31">
        <f t="shared" si="56"/>
        <v>99</v>
      </c>
      <c r="BN73" s="77" t="s">
        <v>4</v>
      </c>
      <c r="BO73" s="153" t="s">
        <v>130</v>
      </c>
      <c r="BP73" s="120" t="s">
        <v>4</v>
      </c>
      <c r="BQ73" s="120" t="s">
        <v>4</v>
      </c>
      <c r="BR73" s="40">
        <f t="shared" si="69"/>
        <v>109</v>
      </c>
      <c r="BS73" s="77" t="s">
        <v>4</v>
      </c>
      <c r="BT73" s="153" t="s">
        <v>130</v>
      </c>
      <c r="BU73" s="120" t="s">
        <v>4</v>
      </c>
      <c r="BV73" s="120" t="s">
        <v>4</v>
      </c>
      <c r="BW73" s="40">
        <f t="shared" si="63"/>
        <v>99</v>
      </c>
      <c r="BX73" s="77" t="s">
        <v>4</v>
      </c>
      <c r="BY73" s="153" t="s">
        <v>130</v>
      </c>
      <c r="BZ73" s="120" t="s">
        <v>4</v>
      </c>
      <c r="CA73" s="120" t="s">
        <v>4</v>
      </c>
      <c r="CB73" s="31">
        <f t="shared" si="59"/>
        <v>109</v>
      </c>
      <c r="CC73" s="77" t="s">
        <v>4</v>
      </c>
      <c r="CD73" s="153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92</v>
      </c>
      <c r="F74" s="87" t="s">
        <v>4</v>
      </c>
      <c r="G74" s="112" t="s">
        <v>132</v>
      </c>
      <c r="H74" s="120" t="s">
        <v>4</v>
      </c>
      <c r="I74" s="120" t="s">
        <v>4</v>
      </c>
      <c r="J74" s="40">
        <f t="shared" si="66"/>
        <v>102</v>
      </c>
      <c r="K74" s="87" t="s">
        <v>4</v>
      </c>
      <c r="L74" s="112" t="s">
        <v>132</v>
      </c>
      <c r="M74" s="120" t="s">
        <v>4</v>
      </c>
      <c r="N74" s="120" t="s">
        <v>4</v>
      </c>
      <c r="O74" s="40">
        <f t="shared" si="60"/>
        <v>92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f t="shared" si="64"/>
        <v>102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f t="shared" si="52"/>
        <v>99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40">
        <f t="shared" si="67"/>
        <v>109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40">
        <f t="shared" si="61"/>
        <v>99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f t="shared" si="55"/>
        <v>109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92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40">
        <f t="shared" si="68"/>
        <v>102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40">
        <f t="shared" si="62"/>
        <v>92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f t="shared" si="65"/>
        <v>102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f t="shared" si="56"/>
        <v>99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40">
        <f t="shared" si="69"/>
        <v>109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40">
        <f t="shared" si="63"/>
        <v>99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f t="shared" si="59"/>
        <v>109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92</v>
      </c>
      <c r="F75" s="160">
        <v>35</v>
      </c>
      <c r="G75" s="161" t="s">
        <v>130</v>
      </c>
      <c r="H75" s="123" t="s">
        <v>205</v>
      </c>
      <c r="I75" s="123" t="s">
        <v>4</v>
      </c>
      <c r="J75" s="40">
        <f t="shared" si="66"/>
        <v>102</v>
      </c>
      <c r="K75" s="160">
        <v>35</v>
      </c>
      <c r="L75" s="161" t="s">
        <v>130</v>
      </c>
      <c r="M75" s="123" t="s">
        <v>205</v>
      </c>
      <c r="N75" s="123" t="s">
        <v>4</v>
      </c>
      <c r="O75" s="40">
        <f t="shared" si="60"/>
        <v>92</v>
      </c>
      <c r="P75" s="160">
        <v>35</v>
      </c>
      <c r="Q75" s="161" t="s">
        <v>130</v>
      </c>
      <c r="R75" s="123" t="s">
        <v>205</v>
      </c>
      <c r="S75" s="123" t="s">
        <v>4</v>
      </c>
      <c r="T75" s="159">
        <f t="shared" si="64"/>
        <v>102</v>
      </c>
      <c r="U75" s="160">
        <v>35</v>
      </c>
      <c r="V75" s="161" t="s">
        <v>130</v>
      </c>
      <c r="W75" s="123" t="s">
        <v>205</v>
      </c>
      <c r="X75" s="123" t="s">
        <v>4</v>
      </c>
      <c r="Y75" s="159">
        <f t="shared" si="52"/>
        <v>99</v>
      </c>
      <c r="Z75" s="160">
        <v>35</v>
      </c>
      <c r="AA75" s="161" t="s">
        <v>130</v>
      </c>
      <c r="AB75" s="123" t="s">
        <v>205</v>
      </c>
      <c r="AC75" s="123" t="s">
        <v>4</v>
      </c>
      <c r="AD75" s="40">
        <f t="shared" si="67"/>
        <v>109</v>
      </c>
      <c r="AE75" s="160">
        <v>35</v>
      </c>
      <c r="AF75" s="161" t="s">
        <v>130</v>
      </c>
      <c r="AG75" s="123" t="s">
        <v>205</v>
      </c>
      <c r="AH75" s="123" t="s">
        <v>4</v>
      </c>
      <c r="AI75" s="40">
        <f t="shared" si="61"/>
        <v>99</v>
      </c>
      <c r="AJ75" s="160">
        <v>35</v>
      </c>
      <c r="AK75" s="161" t="s">
        <v>130</v>
      </c>
      <c r="AL75" s="123" t="s">
        <v>205</v>
      </c>
      <c r="AM75" s="123" t="s">
        <v>4</v>
      </c>
      <c r="AN75" s="159">
        <f t="shared" si="55"/>
        <v>109</v>
      </c>
      <c r="AO75" s="160">
        <v>35</v>
      </c>
      <c r="AP75" s="161" t="s">
        <v>130</v>
      </c>
      <c r="AQ75" s="123" t="s">
        <v>205</v>
      </c>
      <c r="AR75" s="123" t="s">
        <v>4</v>
      </c>
      <c r="AS75" s="159">
        <v>92</v>
      </c>
      <c r="AT75" s="160">
        <v>35</v>
      </c>
      <c r="AU75" s="161" t="s">
        <v>130</v>
      </c>
      <c r="AV75" s="123" t="s">
        <v>205</v>
      </c>
      <c r="AW75" s="123" t="s">
        <v>4</v>
      </c>
      <c r="AX75" s="40">
        <f t="shared" si="68"/>
        <v>102</v>
      </c>
      <c r="AY75" s="160">
        <v>35</v>
      </c>
      <c r="AZ75" s="161" t="s">
        <v>130</v>
      </c>
      <c r="BA75" s="123" t="s">
        <v>205</v>
      </c>
      <c r="BB75" s="123" t="s">
        <v>4</v>
      </c>
      <c r="BC75" s="40">
        <f t="shared" si="62"/>
        <v>92</v>
      </c>
      <c r="BD75" s="160">
        <v>35</v>
      </c>
      <c r="BE75" s="161" t="s">
        <v>130</v>
      </c>
      <c r="BF75" s="123" t="s">
        <v>205</v>
      </c>
      <c r="BG75" s="123" t="s">
        <v>4</v>
      </c>
      <c r="BH75" s="159">
        <f t="shared" si="65"/>
        <v>102</v>
      </c>
      <c r="BI75" s="160">
        <v>35</v>
      </c>
      <c r="BJ75" s="161" t="s">
        <v>130</v>
      </c>
      <c r="BK75" s="123" t="s">
        <v>205</v>
      </c>
      <c r="BL75" s="123" t="s">
        <v>4</v>
      </c>
      <c r="BM75" s="159">
        <f t="shared" si="56"/>
        <v>99</v>
      </c>
      <c r="BN75" s="160">
        <v>35</v>
      </c>
      <c r="BO75" s="161" t="s">
        <v>130</v>
      </c>
      <c r="BP75" s="123" t="s">
        <v>205</v>
      </c>
      <c r="BQ75" s="123" t="s">
        <v>4</v>
      </c>
      <c r="BR75" s="40">
        <f t="shared" si="69"/>
        <v>109</v>
      </c>
      <c r="BS75" s="160">
        <v>35</v>
      </c>
      <c r="BT75" s="161" t="s">
        <v>130</v>
      </c>
      <c r="BU75" s="123" t="s">
        <v>205</v>
      </c>
      <c r="BV75" s="123" t="s">
        <v>4</v>
      </c>
      <c r="BW75" s="40">
        <f t="shared" si="63"/>
        <v>99</v>
      </c>
      <c r="BX75" s="160">
        <v>35</v>
      </c>
      <c r="BY75" s="161" t="s">
        <v>130</v>
      </c>
      <c r="BZ75" s="123" t="s">
        <v>205</v>
      </c>
      <c r="CA75" s="123" t="s">
        <v>4</v>
      </c>
      <c r="CB75" s="159">
        <f t="shared" si="59"/>
        <v>109</v>
      </c>
      <c r="CC75" s="160">
        <v>35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91</v>
      </c>
      <c r="F76" s="151" t="s">
        <v>4</v>
      </c>
      <c r="G76" s="152" t="s">
        <v>131</v>
      </c>
      <c r="H76" s="119" t="s">
        <v>4</v>
      </c>
      <c r="I76" s="119" t="s">
        <v>4</v>
      </c>
      <c r="J76" s="40">
        <f t="shared" si="66"/>
        <v>101</v>
      </c>
      <c r="K76" s="151" t="s">
        <v>4</v>
      </c>
      <c r="L76" s="152" t="s">
        <v>131</v>
      </c>
      <c r="M76" s="119" t="s">
        <v>4</v>
      </c>
      <c r="N76" s="119" t="s">
        <v>4</v>
      </c>
      <c r="O76" s="40">
        <f t="shared" si="60"/>
        <v>91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f t="shared" si="64"/>
        <v>101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f>E76+7</f>
        <v>98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150">
        <f t="shared" ref="AD76:AD94" si="70">Y76+10</f>
        <v>108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f t="shared" ref="AI76:AI102" si="71">Y76</f>
        <v>98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f t="shared" ref="AN76:AN79" si="72">AD76+AI76-Y76</f>
        <v>108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91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40">
        <f t="shared" si="68"/>
        <v>101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40">
        <f t="shared" si="62"/>
        <v>91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f t="shared" si="65"/>
        <v>101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f>AS76+7</f>
        <v>98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150">
        <f t="shared" si="69"/>
        <v>108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f t="shared" si="63"/>
        <v>98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f t="shared" ref="CB76:CB79" si="73">BR76+BW76-BM76</f>
        <v>108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91</v>
      </c>
      <c r="F77" s="74" t="s">
        <v>4</v>
      </c>
      <c r="G77" s="63" t="s">
        <v>130</v>
      </c>
      <c r="H77" s="125" t="s">
        <v>4</v>
      </c>
      <c r="I77" s="125" t="s">
        <v>4</v>
      </c>
      <c r="J77" s="40">
        <f t="shared" si="66"/>
        <v>101</v>
      </c>
      <c r="K77" s="74" t="s">
        <v>4</v>
      </c>
      <c r="L77" s="63" t="s">
        <v>130</v>
      </c>
      <c r="M77" s="125" t="s">
        <v>4</v>
      </c>
      <c r="N77" s="125" t="s">
        <v>4</v>
      </c>
      <c r="O77" s="40">
        <f t="shared" si="60"/>
        <v>91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f t="shared" si="64"/>
        <v>101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f t="shared" ref="Y77" si="74">E77+6</f>
        <v>97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86">
        <f t="shared" si="70"/>
        <v>107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f t="shared" si="71"/>
        <v>97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f t="shared" si="72"/>
        <v>107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91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40">
        <f t="shared" si="68"/>
        <v>101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40">
        <f t="shared" si="62"/>
        <v>91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f t="shared" si="65"/>
        <v>101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f t="shared" ref="BM77" si="75">AS77+6</f>
        <v>97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86">
        <f t="shared" si="69"/>
        <v>107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f t="shared" si="63"/>
        <v>97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f t="shared" si="73"/>
        <v>107</v>
      </c>
      <c r="CC77" s="70" t="s">
        <v>4</v>
      </c>
      <c r="CD77" s="61" t="s">
        <v>130</v>
      </c>
      <c r="CE77" s="125" t="s">
        <v>4</v>
      </c>
      <c r="CF77" s="125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91</v>
      </c>
      <c r="F78" s="87" t="s">
        <v>4</v>
      </c>
      <c r="G78" s="112" t="s">
        <v>132</v>
      </c>
      <c r="H78" s="120" t="s">
        <v>4</v>
      </c>
      <c r="I78" s="120" t="s">
        <v>4</v>
      </c>
      <c r="J78" s="40">
        <f t="shared" si="66"/>
        <v>101</v>
      </c>
      <c r="K78" s="87" t="s">
        <v>4</v>
      </c>
      <c r="L78" s="112" t="s">
        <v>132</v>
      </c>
      <c r="M78" s="120" t="s">
        <v>4</v>
      </c>
      <c r="N78" s="120" t="s">
        <v>4</v>
      </c>
      <c r="O78" s="40">
        <f t="shared" si="60"/>
        <v>91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f t="shared" si="64"/>
        <v>101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f>E78+6</f>
        <v>97</v>
      </c>
      <c r="Z78" s="194">
        <v>5</v>
      </c>
      <c r="AA78" s="195" t="s">
        <v>132</v>
      </c>
      <c r="AB78" s="120" t="s">
        <v>4</v>
      </c>
      <c r="AC78" s="120" t="s">
        <v>4</v>
      </c>
      <c r="AD78" s="86">
        <f t="shared" si="70"/>
        <v>107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f t="shared" si="71"/>
        <v>97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f t="shared" si="72"/>
        <v>107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91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40">
        <f t="shared" si="68"/>
        <v>101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40">
        <f t="shared" si="62"/>
        <v>91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f t="shared" si="65"/>
        <v>101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f>AS78+6</f>
        <v>97</v>
      </c>
      <c r="BN78" s="194">
        <v>5</v>
      </c>
      <c r="BO78" s="195" t="s">
        <v>132</v>
      </c>
      <c r="BP78" s="120" t="s">
        <v>4</v>
      </c>
      <c r="BQ78" s="120" t="s">
        <v>4</v>
      </c>
      <c r="BR78" s="86">
        <f t="shared" si="69"/>
        <v>107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f t="shared" si="63"/>
        <v>97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f t="shared" si="73"/>
        <v>107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91</v>
      </c>
      <c r="F79" s="76" t="s">
        <v>4</v>
      </c>
      <c r="G79" s="110" t="s">
        <v>130</v>
      </c>
      <c r="H79" s="123" t="s">
        <v>4</v>
      </c>
      <c r="I79" s="123" t="s">
        <v>4</v>
      </c>
      <c r="J79" s="40">
        <f t="shared" si="66"/>
        <v>101</v>
      </c>
      <c r="K79" s="76" t="s">
        <v>4</v>
      </c>
      <c r="L79" s="110" t="s">
        <v>130</v>
      </c>
      <c r="M79" s="123" t="s">
        <v>4</v>
      </c>
      <c r="N79" s="123" t="s">
        <v>4</v>
      </c>
      <c r="O79" s="40">
        <f t="shared" si="60"/>
        <v>91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64"/>
        <v>101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f>E79+1</f>
        <v>92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8">
        <f t="shared" si="70"/>
        <v>102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f t="shared" si="71"/>
        <v>92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f t="shared" si="72"/>
        <v>102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91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40">
        <f t="shared" si="68"/>
        <v>101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40">
        <f t="shared" si="62"/>
        <v>91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65"/>
        <v>101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f>AS79+1</f>
        <v>92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8">
        <f t="shared" si="69"/>
        <v>102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f t="shared" si="63"/>
        <v>92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f t="shared" si="73"/>
        <v>102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91</v>
      </c>
      <c r="F80" s="73" t="s">
        <v>4</v>
      </c>
      <c r="G80" s="109" t="s">
        <v>130</v>
      </c>
      <c r="H80" s="124" t="s">
        <v>4</v>
      </c>
      <c r="I80" s="124" t="s">
        <v>4</v>
      </c>
      <c r="J80" s="40">
        <f t="shared" si="66"/>
        <v>101</v>
      </c>
      <c r="K80" s="73" t="s">
        <v>4</v>
      </c>
      <c r="L80" s="109" t="s">
        <v>130</v>
      </c>
      <c r="M80" s="124" t="s">
        <v>4</v>
      </c>
      <c r="N80" s="124" t="s">
        <v>4</v>
      </c>
      <c r="O80" s="40">
        <f t="shared" si="60"/>
        <v>91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f t="shared" si="64"/>
        <v>101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f t="shared" ref="Y80:Y103" si="76">E80</f>
        <v>91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40">
        <f t="shared" si="70"/>
        <v>101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40">
        <f t="shared" si="71"/>
        <v>91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f t="shared" ref="AN80:AN103" si="77">AD80+AI80-Y80</f>
        <v>101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91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40">
        <f t="shared" si="68"/>
        <v>101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40">
        <f t="shared" si="62"/>
        <v>91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f t="shared" si="65"/>
        <v>101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f t="shared" ref="BM80:BM83" si="78">AS80</f>
        <v>91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40">
        <f t="shared" si="69"/>
        <v>101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40">
        <f t="shared" si="63"/>
        <v>91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f>BR80+BW80-BM80</f>
        <v>101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91</v>
      </c>
      <c r="F81" s="74" t="s">
        <v>4</v>
      </c>
      <c r="G81" s="63" t="s">
        <v>130</v>
      </c>
      <c r="H81" s="125" t="s">
        <v>4</v>
      </c>
      <c r="I81" s="125" t="s">
        <v>4</v>
      </c>
      <c r="J81" s="40">
        <f t="shared" si="66"/>
        <v>101</v>
      </c>
      <c r="K81" s="74" t="s">
        <v>4</v>
      </c>
      <c r="L81" s="63" t="s">
        <v>130</v>
      </c>
      <c r="M81" s="125" t="s">
        <v>4</v>
      </c>
      <c r="N81" s="125" t="s">
        <v>4</v>
      </c>
      <c r="O81" s="40">
        <f t="shared" si="60"/>
        <v>91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f t="shared" si="64"/>
        <v>101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f t="shared" si="76"/>
        <v>91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40">
        <f t="shared" si="70"/>
        <v>101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40">
        <f t="shared" si="71"/>
        <v>91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f t="shared" si="77"/>
        <v>101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91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40">
        <f t="shared" si="68"/>
        <v>101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40">
        <f t="shared" si="62"/>
        <v>91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f t="shared" si="65"/>
        <v>101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f t="shared" si="78"/>
        <v>91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40">
        <f t="shared" si="69"/>
        <v>101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40">
        <f t="shared" si="63"/>
        <v>91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f>BR81+BW81-BM81</f>
        <v>101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91</v>
      </c>
      <c r="F82" s="74" t="s">
        <v>4</v>
      </c>
      <c r="G82" s="63" t="s">
        <v>130</v>
      </c>
      <c r="H82" s="126" t="s">
        <v>4</v>
      </c>
      <c r="I82" s="126" t="s">
        <v>4</v>
      </c>
      <c r="J82" s="40">
        <f t="shared" si="66"/>
        <v>101</v>
      </c>
      <c r="K82" s="74" t="s">
        <v>4</v>
      </c>
      <c r="L82" s="63" t="s">
        <v>130</v>
      </c>
      <c r="M82" s="126" t="s">
        <v>4</v>
      </c>
      <c r="N82" s="126" t="s">
        <v>4</v>
      </c>
      <c r="O82" s="40">
        <f t="shared" si="60"/>
        <v>91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f t="shared" si="64"/>
        <v>101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f t="shared" si="76"/>
        <v>91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40">
        <f t="shared" si="70"/>
        <v>101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40">
        <f t="shared" si="71"/>
        <v>91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f t="shared" si="77"/>
        <v>101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91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40">
        <f t="shared" si="68"/>
        <v>101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40">
        <f t="shared" si="62"/>
        <v>91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f t="shared" si="65"/>
        <v>101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f t="shared" si="78"/>
        <v>91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40">
        <f t="shared" si="69"/>
        <v>101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40">
        <f t="shared" si="63"/>
        <v>91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f>BR82+BW82-BM82</f>
        <v>101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91</v>
      </c>
      <c r="F83" s="76" t="s">
        <v>4</v>
      </c>
      <c r="G83" s="110" t="s">
        <v>130</v>
      </c>
      <c r="H83" s="133" t="s">
        <v>4</v>
      </c>
      <c r="I83" s="133" t="s">
        <v>4</v>
      </c>
      <c r="J83" s="40">
        <f t="shared" si="66"/>
        <v>101</v>
      </c>
      <c r="K83" s="76" t="s">
        <v>4</v>
      </c>
      <c r="L83" s="110" t="s">
        <v>130</v>
      </c>
      <c r="M83" s="133" t="s">
        <v>4</v>
      </c>
      <c r="N83" s="133" t="s">
        <v>4</v>
      </c>
      <c r="O83" s="40">
        <f t="shared" si="60"/>
        <v>91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f t="shared" si="64"/>
        <v>101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f t="shared" si="76"/>
        <v>91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40">
        <f t="shared" si="70"/>
        <v>101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40">
        <f t="shared" si="71"/>
        <v>91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f t="shared" si="77"/>
        <v>101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91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40">
        <f t="shared" si="68"/>
        <v>101</v>
      </c>
      <c r="AY83" s="76" t="s">
        <v>4</v>
      </c>
      <c r="AZ83" s="110" t="s">
        <v>130</v>
      </c>
      <c r="BA83" s="133" t="s">
        <v>4</v>
      </c>
      <c r="BB83" s="133" t="s">
        <v>4</v>
      </c>
      <c r="BC83" s="40">
        <f t="shared" si="62"/>
        <v>91</v>
      </c>
      <c r="BD83" s="76" t="s">
        <v>4</v>
      </c>
      <c r="BE83" s="110" t="s">
        <v>130</v>
      </c>
      <c r="BF83" s="133" t="s">
        <v>4</v>
      </c>
      <c r="BG83" s="133" t="s">
        <v>4</v>
      </c>
      <c r="BH83" s="28">
        <f t="shared" si="65"/>
        <v>101</v>
      </c>
      <c r="BI83" s="76" t="s">
        <v>4</v>
      </c>
      <c r="BJ83" s="110" t="s">
        <v>130</v>
      </c>
      <c r="BK83" s="133" t="s">
        <v>4</v>
      </c>
      <c r="BL83" s="133" t="s">
        <v>4</v>
      </c>
      <c r="BM83" s="28">
        <f t="shared" si="78"/>
        <v>91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40">
        <f t="shared" si="69"/>
        <v>101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40">
        <f t="shared" si="63"/>
        <v>91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8">
        <f>BR83+BW83-BM83</f>
        <v>101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91</v>
      </c>
      <c r="F84" s="157" t="s">
        <v>4</v>
      </c>
      <c r="G84" s="155" t="s">
        <v>130</v>
      </c>
      <c r="H84" s="154" t="s">
        <v>4</v>
      </c>
      <c r="I84" s="154" t="s">
        <v>4</v>
      </c>
      <c r="J84" s="40">
        <f t="shared" si="66"/>
        <v>101</v>
      </c>
      <c r="K84" s="157" t="s">
        <v>4</v>
      </c>
      <c r="L84" s="155" t="s">
        <v>130</v>
      </c>
      <c r="M84" s="154" t="s">
        <v>4</v>
      </c>
      <c r="N84" s="154" t="s">
        <v>4</v>
      </c>
      <c r="O84" s="40">
        <f t="shared" si="60"/>
        <v>91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f t="shared" si="64"/>
        <v>101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f t="shared" si="76"/>
        <v>91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40">
        <f t="shared" si="70"/>
        <v>101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40">
        <f t="shared" si="71"/>
        <v>91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f t="shared" si="77"/>
        <v>101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94</v>
      </c>
      <c r="AT84" s="198">
        <v>60</v>
      </c>
      <c r="AU84" s="199" t="s">
        <v>130</v>
      </c>
      <c r="AV84" s="154" t="s">
        <v>4</v>
      </c>
      <c r="AW84" s="154" t="s">
        <v>4</v>
      </c>
      <c r="AX84" s="39">
        <f t="shared" ref="AX84:AX94" si="79">AS84+10</f>
        <v>104</v>
      </c>
      <c r="AY84" s="198">
        <v>60</v>
      </c>
      <c r="AZ84" s="199" t="s">
        <v>130</v>
      </c>
      <c r="BA84" s="154" t="s">
        <v>4</v>
      </c>
      <c r="BB84" s="154" t="s">
        <v>4</v>
      </c>
      <c r="BC84" s="39">
        <f t="shared" ref="BC84:BC102" si="80">AS84</f>
        <v>94</v>
      </c>
      <c r="BD84" s="198">
        <v>60</v>
      </c>
      <c r="BE84" s="199" t="s">
        <v>130</v>
      </c>
      <c r="BF84" s="154" t="s">
        <v>4</v>
      </c>
      <c r="BG84" s="154" t="s">
        <v>4</v>
      </c>
      <c r="BH84" s="39">
        <f t="shared" ref="BH84:BH94" si="81">AX84+BC84-AS84</f>
        <v>104</v>
      </c>
      <c r="BI84" s="198">
        <v>60</v>
      </c>
      <c r="BJ84" s="199" t="s">
        <v>130</v>
      </c>
      <c r="BK84" s="154" t="s">
        <v>4</v>
      </c>
      <c r="BL84" s="154" t="s">
        <v>4</v>
      </c>
      <c r="BM84" s="156">
        <f t="shared" ref="BM84:BM103" si="82">AS84</f>
        <v>94</v>
      </c>
      <c r="BN84" s="198">
        <v>60</v>
      </c>
      <c r="BO84" s="199" t="s">
        <v>130</v>
      </c>
      <c r="BP84" s="154" t="s">
        <v>4</v>
      </c>
      <c r="BQ84" s="154" t="s">
        <v>4</v>
      </c>
      <c r="BR84" s="39">
        <f t="shared" ref="BR84:BR94" si="83">BM84+10</f>
        <v>104</v>
      </c>
      <c r="BS84" s="198">
        <v>60</v>
      </c>
      <c r="BT84" s="199" t="s">
        <v>130</v>
      </c>
      <c r="BU84" s="154" t="s">
        <v>4</v>
      </c>
      <c r="BV84" s="154" t="s">
        <v>4</v>
      </c>
      <c r="BW84" s="39">
        <f t="shared" ref="BW84:BW102" si="84">BM84</f>
        <v>94</v>
      </c>
      <c r="BX84" s="198">
        <v>60</v>
      </c>
      <c r="BY84" s="199" t="s">
        <v>130</v>
      </c>
      <c r="BZ84" s="154" t="s">
        <v>4</v>
      </c>
      <c r="CA84" s="154" t="s">
        <v>4</v>
      </c>
      <c r="CB84" s="39">
        <f t="shared" ref="CB84:CB94" si="85">BR84+BW84-BM84</f>
        <v>104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91</v>
      </c>
      <c r="F85" s="74" t="s">
        <v>4</v>
      </c>
      <c r="G85" s="63" t="s">
        <v>131</v>
      </c>
      <c r="H85" s="120" t="s">
        <v>4</v>
      </c>
      <c r="I85" s="120" t="s">
        <v>4</v>
      </c>
      <c r="J85" s="40">
        <f t="shared" si="66"/>
        <v>101</v>
      </c>
      <c r="K85" s="74" t="s">
        <v>4</v>
      </c>
      <c r="L85" s="63" t="s">
        <v>131</v>
      </c>
      <c r="M85" s="120" t="s">
        <v>4</v>
      </c>
      <c r="N85" s="120" t="s">
        <v>4</v>
      </c>
      <c r="O85" s="40">
        <f t="shared" si="60"/>
        <v>91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f t="shared" si="64"/>
        <v>101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f t="shared" si="76"/>
        <v>91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40">
        <f t="shared" si="70"/>
        <v>101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40">
        <f t="shared" si="71"/>
        <v>91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f t="shared" si="77"/>
        <v>101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93</v>
      </c>
      <c r="AT85" s="200">
        <v>0.4</v>
      </c>
      <c r="AU85" s="201" t="s">
        <v>131</v>
      </c>
      <c r="AV85" s="120" t="s">
        <v>4</v>
      </c>
      <c r="AW85" s="120" t="s">
        <v>4</v>
      </c>
      <c r="AX85" s="39">
        <f t="shared" si="79"/>
        <v>103</v>
      </c>
      <c r="AY85" s="200">
        <v>0.4</v>
      </c>
      <c r="AZ85" s="201" t="s">
        <v>131</v>
      </c>
      <c r="BA85" s="120" t="s">
        <v>4</v>
      </c>
      <c r="BB85" s="120" t="s">
        <v>4</v>
      </c>
      <c r="BC85" s="39">
        <f t="shared" si="80"/>
        <v>93</v>
      </c>
      <c r="BD85" s="200">
        <v>0.4</v>
      </c>
      <c r="BE85" s="201" t="s">
        <v>131</v>
      </c>
      <c r="BF85" s="120" t="s">
        <v>4</v>
      </c>
      <c r="BG85" s="120" t="s">
        <v>4</v>
      </c>
      <c r="BH85" s="39">
        <f t="shared" si="81"/>
        <v>103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f t="shared" si="82"/>
        <v>93</v>
      </c>
      <c r="BN85" s="200">
        <v>0.4</v>
      </c>
      <c r="BO85" s="201" t="s">
        <v>131</v>
      </c>
      <c r="BP85" s="120" t="s">
        <v>4</v>
      </c>
      <c r="BQ85" s="120" t="s">
        <v>4</v>
      </c>
      <c r="BR85" s="39">
        <f t="shared" si="83"/>
        <v>103</v>
      </c>
      <c r="BS85" s="200">
        <v>0.4</v>
      </c>
      <c r="BT85" s="201" t="s">
        <v>131</v>
      </c>
      <c r="BU85" s="120" t="s">
        <v>4</v>
      </c>
      <c r="BV85" s="120" t="s">
        <v>4</v>
      </c>
      <c r="BW85" s="39">
        <f t="shared" si="84"/>
        <v>93</v>
      </c>
      <c r="BX85" s="200">
        <v>0.4</v>
      </c>
      <c r="BY85" s="201" t="s">
        <v>131</v>
      </c>
      <c r="BZ85" s="120" t="s">
        <v>4</v>
      </c>
      <c r="CA85" s="120" t="s">
        <v>4</v>
      </c>
      <c r="CB85" s="39">
        <f t="shared" si="85"/>
        <v>103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91</v>
      </c>
      <c r="F86" s="74" t="s">
        <v>4</v>
      </c>
      <c r="G86" s="63" t="s">
        <v>132</v>
      </c>
      <c r="H86" s="120" t="s">
        <v>4</v>
      </c>
      <c r="I86" s="120" t="s">
        <v>4</v>
      </c>
      <c r="J86" s="40">
        <f t="shared" si="66"/>
        <v>101</v>
      </c>
      <c r="K86" s="74" t="s">
        <v>4</v>
      </c>
      <c r="L86" s="63" t="s">
        <v>132</v>
      </c>
      <c r="M86" s="120" t="s">
        <v>4</v>
      </c>
      <c r="N86" s="120" t="s">
        <v>4</v>
      </c>
      <c r="O86" s="40">
        <f t="shared" si="60"/>
        <v>91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f t="shared" si="64"/>
        <v>101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f t="shared" si="76"/>
        <v>91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40">
        <f t="shared" si="70"/>
        <v>101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40">
        <f t="shared" si="71"/>
        <v>91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f t="shared" si="77"/>
        <v>101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93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39">
        <f t="shared" si="79"/>
        <v>103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39">
        <f t="shared" si="80"/>
        <v>93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39">
        <f t="shared" si="81"/>
        <v>103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f t="shared" si="82"/>
        <v>93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39">
        <f t="shared" si="83"/>
        <v>103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39">
        <f t="shared" si="84"/>
        <v>93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39">
        <f t="shared" si="85"/>
        <v>103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91</v>
      </c>
      <c r="F87" s="74" t="s">
        <v>4</v>
      </c>
      <c r="G87" s="63" t="s">
        <v>132</v>
      </c>
      <c r="H87" s="120" t="s">
        <v>4</v>
      </c>
      <c r="I87" s="120" t="s">
        <v>4</v>
      </c>
      <c r="J87" s="40">
        <f t="shared" si="66"/>
        <v>101</v>
      </c>
      <c r="K87" s="74" t="s">
        <v>4</v>
      </c>
      <c r="L87" s="63" t="s">
        <v>132</v>
      </c>
      <c r="M87" s="120" t="s">
        <v>4</v>
      </c>
      <c r="N87" s="120" t="s">
        <v>4</v>
      </c>
      <c r="O87" s="40">
        <f t="shared" si="60"/>
        <v>91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f t="shared" si="64"/>
        <v>101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f t="shared" si="76"/>
        <v>91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40">
        <f t="shared" si="70"/>
        <v>101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40">
        <f t="shared" si="71"/>
        <v>91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f t="shared" si="77"/>
        <v>101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93</v>
      </c>
      <c r="AT87" s="200">
        <v>10</v>
      </c>
      <c r="AU87" s="201" t="s">
        <v>132</v>
      </c>
      <c r="AV87" s="120" t="s">
        <v>4</v>
      </c>
      <c r="AW87" s="120" t="s">
        <v>4</v>
      </c>
      <c r="AX87" s="39">
        <f t="shared" si="79"/>
        <v>103</v>
      </c>
      <c r="AY87" s="200">
        <v>10</v>
      </c>
      <c r="AZ87" s="201" t="s">
        <v>132</v>
      </c>
      <c r="BA87" s="120" t="s">
        <v>4</v>
      </c>
      <c r="BB87" s="120" t="s">
        <v>4</v>
      </c>
      <c r="BC87" s="39">
        <f t="shared" si="80"/>
        <v>93</v>
      </c>
      <c r="BD87" s="200">
        <v>10</v>
      </c>
      <c r="BE87" s="201" t="s">
        <v>132</v>
      </c>
      <c r="BF87" s="120" t="s">
        <v>4</v>
      </c>
      <c r="BG87" s="120" t="s">
        <v>4</v>
      </c>
      <c r="BH87" s="39">
        <f t="shared" si="81"/>
        <v>103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f t="shared" si="82"/>
        <v>93</v>
      </c>
      <c r="BN87" s="200">
        <v>10</v>
      </c>
      <c r="BO87" s="201" t="s">
        <v>132</v>
      </c>
      <c r="BP87" s="120" t="s">
        <v>4</v>
      </c>
      <c r="BQ87" s="120" t="s">
        <v>4</v>
      </c>
      <c r="BR87" s="39">
        <f t="shared" si="83"/>
        <v>103</v>
      </c>
      <c r="BS87" s="200">
        <v>10</v>
      </c>
      <c r="BT87" s="201" t="s">
        <v>132</v>
      </c>
      <c r="BU87" s="120" t="s">
        <v>4</v>
      </c>
      <c r="BV87" s="120" t="s">
        <v>4</v>
      </c>
      <c r="BW87" s="39">
        <f t="shared" si="84"/>
        <v>93</v>
      </c>
      <c r="BX87" s="200">
        <v>10</v>
      </c>
      <c r="BY87" s="201" t="s">
        <v>132</v>
      </c>
      <c r="BZ87" s="120" t="s">
        <v>4</v>
      </c>
      <c r="CA87" s="120" t="s">
        <v>4</v>
      </c>
      <c r="CB87" s="39">
        <f t="shared" si="85"/>
        <v>103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91</v>
      </c>
      <c r="F88" s="74" t="s">
        <v>4</v>
      </c>
      <c r="G88" s="63" t="s">
        <v>131</v>
      </c>
      <c r="H88" s="120" t="s">
        <v>4</v>
      </c>
      <c r="I88" s="120" t="s">
        <v>4</v>
      </c>
      <c r="J88" s="40">
        <f t="shared" si="66"/>
        <v>101</v>
      </c>
      <c r="K88" s="74" t="s">
        <v>4</v>
      </c>
      <c r="L88" s="63" t="s">
        <v>131</v>
      </c>
      <c r="M88" s="120" t="s">
        <v>4</v>
      </c>
      <c r="N88" s="120" t="s">
        <v>4</v>
      </c>
      <c r="O88" s="40">
        <f t="shared" si="60"/>
        <v>91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f t="shared" si="64"/>
        <v>101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f t="shared" si="76"/>
        <v>91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40">
        <f t="shared" si="70"/>
        <v>101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40">
        <f t="shared" si="71"/>
        <v>91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f t="shared" si="77"/>
        <v>101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83</v>
      </c>
      <c r="AT88" s="200">
        <v>0.2</v>
      </c>
      <c r="AU88" s="201" t="s">
        <v>131</v>
      </c>
      <c r="AV88" s="120" t="s">
        <v>4</v>
      </c>
      <c r="AW88" s="120" t="s">
        <v>4</v>
      </c>
      <c r="AX88" s="39">
        <f t="shared" si="79"/>
        <v>93</v>
      </c>
      <c r="AY88" s="200">
        <v>0.2</v>
      </c>
      <c r="AZ88" s="201" t="s">
        <v>131</v>
      </c>
      <c r="BA88" s="120" t="s">
        <v>4</v>
      </c>
      <c r="BB88" s="120" t="s">
        <v>4</v>
      </c>
      <c r="BC88" s="39">
        <f t="shared" si="80"/>
        <v>83</v>
      </c>
      <c r="BD88" s="200">
        <v>0.2</v>
      </c>
      <c r="BE88" s="201" t="s">
        <v>131</v>
      </c>
      <c r="BF88" s="120" t="s">
        <v>4</v>
      </c>
      <c r="BG88" s="120" t="s">
        <v>4</v>
      </c>
      <c r="BH88" s="39">
        <f t="shared" si="81"/>
        <v>93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f t="shared" si="82"/>
        <v>83</v>
      </c>
      <c r="BN88" s="200">
        <v>0.2</v>
      </c>
      <c r="BO88" s="201" t="s">
        <v>131</v>
      </c>
      <c r="BP88" s="120" t="s">
        <v>4</v>
      </c>
      <c r="BQ88" s="120" t="s">
        <v>4</v>
      </c>
      <c r="BR88" s="39">
        <f t="shared" si="83"/>
        <v>93</v>
      </c>
      <c r="BS88" s="200">
        <v>0.2</v>
      </c>
      <c r="BT88" s="201" t="s">
        <v>131</v>
      </c>
      <c r="BU88" s="120" t="s">
        <v>4</v>
      </c>
      <c r="BV88" s="120" t="s">
        <v>4</v>
      </c>
      <c r="BW88" s="39">
        <f t="shared" si="84"/>
        <v>83</v>
      </c>
      <c r="BX88" s="200">
        <v>0.2</v>
      </c>
      <c r="BY88" s="201" t="s">
        <v>131</v>
      </c>
      <c r="BZ88" s="120" t="s">
        <v>4</v>
      </c>
      <c r="CA88" s="120" t="s">
        <v>4</v>
      </c>
      <c r="CB88" s="39">
        <f t="shared" si="85"/>
        <v>93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91</v>
      </c>
      <c r="F89" s="74" t="s">
        <v>4</v>
      </c>
      <c r="G89" s="63" t="s">
        <v>132</v>
      </c>
      <c r="H89" s="120" t="s">
        <v>4</v>
      </c>
      <c r="I89" s="120" t="s">
        <v>4</v>
      </c>
      <c r="J89" s="40">
        <f t="shared" si="66"/>
        <v>101</v>
      </c>
      <c r="K89" s="74" t="s">
        <v>4</v>
      </c>
      <c r="L89" s="63" t="s">
        <v>132</v>
      </c>
      <c r="M89" s="120" t="s">
        <v>4</v>
      </c>
      <c r="N89" s="120" t="s">
        <v>4</v>
      </c>
      <c r="O89" s="40">
        <f t="shared" si="60"/>
        <v>91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f t="shared" si="64"/>
        <v>101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f t="shared" si="76"/>
        <v>91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40">
        <f t="shared" si="70"/>
        <v>101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40">
        <f t="shared" si="71"/>
        <v>91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f t="shared" si="77"/>
        <v>101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83</v>
      </c>
      <c r="AT89" s="200">
        <v>20</v>
      </c>
      <c r="AU89" s="201" t="s">
        <v>132</v>
      </c>
      <c r="AV89" s="120" t="s">
        <v>4</v>
      </c>
      <c r="AW89" s="120" t="s">
        <v>4</v>
      </c>
      <c r="AX89" s="39">
        <f t="shared" si="79"/>
        <v>93</v>
      </c>
      <c r="AY89" s="200">
        <v>20</v>
      </c>
      <c r="AZ89" s="201" t="s">
        <v>132</v>
      </c>
      <c r="BA89" s="120" t="s">
        <v>4</v>
      </c>
      <c r="BB89" s="120" t="s">
        <v>4</v>
      </c>
      <c r="BC89" s="39">
        <f t="shared" si="80"/>
        <v>83</v>
      </c>
      <c r="BD89" s="200">
        <v>20</v>
      </c>
      <c r="BE89" s="201" t="s">
        <v>132</v>
      </c>
      <c r="BF89" s="120" t="s">
        <v>4</v>
      </c>
      <c r="BG89" s="120" t="s">
        <v>4</v>
      </c>
      <c r="BH89" s="39">
        <f t="shared" si="81"/>
        <v>93</v>
      </c>
      <c r="BI89" s="200">
        <v>20</v>
      </c>
      <c r="BJ89" s="201" t="s">
        <v>132</v>
      </c>
      <c r="BK89" s="120" t="s">
        <v>4</v>
      </c>
      <c r="BL89" s="120" t="s">
        <v>4</v>
      </c>
      <c r="BM89" s="22">
        <f t="shared" si="82"/>
        <v>83</v>
      </c>
      <c r="BN89" s="200">
        <v>20</v>
      </c>
      <c r="BO89" s="201" t="s">
        <v>132</v>
      </c>
      <c r="BP89" s="120" t="s">
        <v>4</v>
      </c>
      <c r="BQ89" s="120" t="s">
        <v>4</v>
      </c>
      <c r="BR89" s="39">
        <f t="shared" si="83"/>
        <v>93</v>
      </c>
      <c r="BS89" s="200">
        <v>20</v>
      </c>
      <c r="BT89" s="201" t="s">
        <v>132</v>
      </c>
      <c r="BU89" s="120" t="s">
        <v>4</v>
      </c>
      <c r="BV89" s="120" t="s">
        <v>4</v>
      </c>
      <c r="BW89" s="39">
        <f t="shared" si="84"/>
        <v>83</v>
      </c>
      <c r="BX89" s="200">
        <v>20</v>
      </c>
      <c r="BY89" s="201" t="s">
        <v>132</v>
      </c>
      <c r="BZ89" s="120" t="s">
        <v>4</v>
      </c>
      <c r="CA89" s="120" t="s">
        <v>4</v>
      </c>
      <c r="CB89" s="39">
        <f t="shared" si="85"/>
        <v>93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91</v>
      </c>
      <c r="F90" s="74" t="s">
        <v>4</v>
      </c>
      <c r="G90" s="63" t="s">
        <v>131</v>
      </c>
      <c r="H90" s="120" t="s">
        <v>4</v>
      </c>
      <c r="I90" s="120" t="s">
        <v>4</v>
      </c>
      <c r="J90" s="40">
        <f t="shared" si="66"/>
        <v>101</v>
      </c>
      <c r="K90" s="74" t="s">
        <v>4</v>
      </c>
      <c r="L90" s="63" t="s">
        <v>131</v>
      </c>
      <c r="M90" s="120" t="s">
        <v>4</v>
      </c>
      <c r="N90" s="120" t="s">
        <v>4</v>
      </c>
      <c r="O90" s="40">
        <f t="shared" si="60"/>
        <v>91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f t="shared" si="64"/>
        <v>101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f t="shared" si="76"/>
        <v>91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40">
        <f t="shared" si="70"/>
        <v>101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40">
        <f t="shared" si="71"/>
        <v>91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f t="shared" si="77"/>
        <v>101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63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39">
        <f t="shared" si="79"/>
        <v>73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39">
        <f t="shared" si="80"/>
        <v>63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39">
        <f t="shared" si="81"/>
        <v>73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f t="shared" si="82"/>
        <v>63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39">
        <f t="shared" si="83"/>
        <v>73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39">
        <f t="shared" si="84"/>
        <v>63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39">
        <f t="shared" si="85"/>
        <v>73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91</v>
      </c>
      <c r="F91" s="74" t="s">
        <v>4</v>
      </c>
      <c r="G91" s="63" t="s">
        <v>130</v>
      </c>
      <c r="H91" s="120" t="s">
        <v>4</v>
      </c>
      <c r="I91" s="120" t="s">
        <v>4</v>
      </c>
      <c r="J91" s="40">
        <f t="shared" si="66"/>
        <v>101</v>
      </c>
      <c r="K91" s="74" t="s">
        <v>4</v>
      </c>
      <c r="L91" s="63" t="s">
        <v>130</v>
      </c>
      <c r="M91" s="120" t="s">
        <v>4</v>
      </c>
      <c r="N91" s="120" t="s">
        <v>4</v>
      </c>
      <c r="O91" s="40">
        <f t="shared" si="60"/>
        <v>91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f t="shared" si="64"/>
        <v>101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f t="shared" si="76"/>
        <v>91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40">
        <f t="shared" si="70"/>
        <v>101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40">
        <f t="shared" si="71"/>
        <v>91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f t="shared" si="77"/>
        <v>101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62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39">
        <f t="shared" si="79"/>
        <v>72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39">
        <f t="shared" si="80"/>
        <v>62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39">
        <f t="shared" si="81"/>
        <v>72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f t="shared" si="82"/>
        <v>62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39">
        <f t="shared" si="83"/>
        <v>72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39">
        <f t="shared" si="84"/>
        <v>62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39">
        <f t="shared" si="85"/>
        <v>72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91</v>
      </c>
      <c r="F92" s="70" t="s">
        <v>4</v>
      </c>
      <c r="G92" s="61" t="s">
        <v>130</v>
      </c>
      <c r="H92" s="120" t="s">
        <v>4</v>
      </c>
      <c r="I92" s="120" t="s">
        <v>4</v>
      </c>
      <c r="J92" s="40">
        <f t="shared" si="66"/>
        <v>101</v>
      </c>
      <c r="K92" s="70" t="s">
        <v>4</v>
      </c>
      <c r="L92" s="61" t="s">
        <v>130</v>
      </c>
      <c r="M92" s="120" t="s">
        <v>4</v>
      </c>
      <c r="N92" s="120" t="s">
        <v>4</v>
      </c>
      <c r="O92" s="40">
        <f t="shared" si="60"/>
        <v>91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f t="shared" si="64"/>
        <v>101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f t="shared" si="76"/>
        <v>91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40">
        <f t="shared" si="70"/>
        <v>101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40">
        <f t="shared" si="71"/>
        <v>91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f t="shared" si="77"/>
        <v>101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62</v>
      </c>
      <c r="AT92" s="202">
        <v>30</v>
      </c>
      <c r="AU92" s="203" t="s">
        <v>130</v>
      </c>
      <c r="AV92" s="120" t="s">
        <v>4</v>
      </c>
      <c r="AW92" s="120" t="s">
        <v>4</v>
      </c>
      <c r="AX92" s="39">
        <f t="shared" si="79"/>
        <v>72</v>
      </c>
      <c r="AY92" s="202">
        <v>30</v>
      </c>
      <c r="AZ92" s="203" t="s">
        <v>130</v>
      </c>
      <c r="BA92" s="120" t="s">
        <v>4</v>
      </c>
      <c r="BB92" s="120" t="s">
        <v>4</v>
      </c>
      <c r="BC92" s="39">
        <f t="shared" si="80"/>
        <v>62</v>
      </c>
      <c r="BD92" s="202">
        <v>30</v>
      </c>
      <c r="BE92" s="203" t="s">
        <v>130</v>
      </c>
      <c r="BF92" s="120" t="s">
        <v>4</v>
      </c>
      <c r="BG92" s="120" t="s">
        <v>4</v>
      </c>
      <c r="BH92" s="39">
        <f t="shared" si="81"/>
        <v>72</v>
      </c>
      <c r="BI92" s="202">
        <v>30</v>
      </c>
      <c r="BJ92" s="203" t="s">
        <v>130</v>
      </c>
      <c r="BK92" s="120" t="s">
        <v>4</v>
      </c>
      <c r="BL92" s="120" t="s">
        <v>4</v>
      </c>
      <c r="BM92" s="12">
        <f t="shared" si="82"/>
        <v>62</v>
      </c>
      <c r="BN92" s="202">
        <v>30</v>
      </c>
      <c r="BO92" s="203" t="s">
        <v>130</v>
      </c>
      <c r="BP92" s="120" t="s">
        <v>4</v>
      </c>
      <c r="BQ92" s="120" t="s">
        <v>4</v>
      </c>
      <c r="BR92" s="39">
        <f t="shared" si="83"/>
        <v>72</v>
      </c>
      <c r="BS92" s="202">
        <v>30</v>
      </c>
      <c r="BT92" s="203" t="s">
        <v>130</v>
      </c>
      <c r="BU92" s="120" t="s">
        <v>4</v>
      </c>
      <c r="BV92" s="120" t="s">
        <v>4</v>
      </c>
      <c r="BW92" s="39">
        <f t="shared" si="84"/>
        <v>62</v>
      </c>
      <c r="BX92" s="202">
        <v>30</v>
      </c>
      <c r="BY92" s="203" t="s">
        <v>130</v>
      </c>
      <c r="BZ92" s="120" t="s">
        <v>4</v>
      </c>
      <c r="CA92" s="120" t="s">
        <v>4</v>
      </c>
      <c r="CB92" s="39">
        <f t="shared" si="85"/>
        <v>72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91</v>
      </c>
      <c r="F93" s="79">
        <v>10</v>
      </c>
      <c r="G93" s="113" t="s">
        <v>132</v>
      </c>
      <c r="H93" s="124" t="s">
        <v>4</v>
      </c>
      <c r="I93" s="124" t="s">
        <v>4</v>
      </c>
      <c r="J93" s="40">
        <f t="shared" si="66"/>
        <v>101</v>
      </c>
      <c r="K93" s="79">
        <v>10</v>
      </c>
      <c r="L93" s="113" t="s">
        <v>132</v>
      </c>
      <c r="M93" s="124" t="s">
        <v>4</v>
      </c>
      <c r="N93" s="124" t="s">
        <v>4</v>
      </c>
      <c r="O93" s="40">
        <f t="shared" si="60"/>
        <v>91</v>
      </c>
      <c r="P93" s="79">
        <v>10</v>
      </c>
      <c r="Q93" s="113" t="s">
        <v>132</v>
      </c>
      <c r="R93" s="124" t="s">
        <v>4</v>
      </c>
      <c r="S93" s="124" t="s">
        <v>4</v>
      </c>
      <c r="T93" s="38">
        <f t="shared" si="64"/>
        <v>101</v>
      </c>
      <c r="U93" s="79">
        <v>10</v>
      </c>
      <c r="V93" s="113" t="s">
        <v>132</v>
      </c>
      <c r="W93" s="124" t="s">
        <v>4</v>
      </c>
      <c r="X93" s="124" t="s">
        <v>4</v>
      </c>
      <c r="Y93" s="38">
        <f t="shared" si="76"/>
        <v>91</v>
      </c>
      <c r="Z93" s="79">
        <v>10</v>
      </c>
      <c r="AA93" s="113" t="s">
        <v>132</v>
      </c>
      <c r="AB93" s="124" t="s">
        <v>4</v>
      </c>
      <c r="AC93" s="124" t="s">
        <v>4</v>
      </c>
      <c r="AD93" s="40">
        <f t="shared" si="70"/>
        <v>101</v>
      </c>
      <c r="AE93" s="79">
        <v>10</v>
      </c>
      <c r="AF93" s="113" t="s">
        <v>132</v>
      </c>
      <c r="AG93" s="124" t="s">
        <v>4</v>
      </c>
      <c r="AH93" s="124" t="s">
        <v>4</v>
      </c>
      <c r="AI93" s="40">
        <f t="shared" si="71"/>
        <v>91</v>
      </c>
      <c r="AJ93" s="79">
        <v>10</v>
      </c>
      <c r="AK93" s="113" t="s">
        <v>132</v>
      </c>
      <c r="AL93" s="124" t="s">
        <v>4</v>
      </c>
      <c r="AM93" s="124" t="s">
        <v>4</v>
      </c>
      <c r="AN93" s="38">
        <f t="shared" si="77"/>
        <v>101</v>
      </c>
      <c r="AO93" s="79">
        <v>10</v>
      </c>
      <c r="AP93" s="113" t="s">
        <v>132</v>
      </c>
      <c r="AQ93" s="124" t="s">
        <v>4</v>
      </c>
      <c r="AR93" s="124" t="s">
        <v>4</v>
      </c>
      <c r="AS93" s="38">
        <v>61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39">
        <f t="shared" si="79"/>
        <v>71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39">
        <f t="shared" si="80"/>
        <v>61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39">
        <f t="shared" si="81"/>
        <v>71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38">
        <f t="shared" si="82"/>
        <v>61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39">
        <f t="shared" si="83"/>
        <v>71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39">
        <f t="shared" si="84"/>
        <v>61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39">
        <f t="shared" si="85"/>
        <v>71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81</v>
      </c>
      <c r="F94" s="80">
        <v>20</v>
      </c>
      <c r="G94" s="114" t="s">
        <v>132</v>
      </c>
      <c r="H94" s="127" t="s">
        <v>4</v>
      </c>
      <c r="I94" s="127" t="s">
        <v>4</v>
      </c>
      <c r="J94" s="40">
        <f t="shared" si="66"/>
        <v>91</v>
      </c>
      <c r="K94" s="80">
        <v>20</v>
      </c>
      <c r="L94" s="114" t="s">
        <v>132</v>
      </c>
      <c r="M94" s="127" t="s">
        <v>4</v>
      </c>
      <c r="N94" s="127" t="s">
        <v>4</v>
      </c>
      <c r="O94" s="40">
        <f t="shared" si="60"/>
        <v>81</v>
      </c>
      <c r="P94" s="80">
        <v>20</v>
      </c>
      <c r="Q94" s="114" t="s">
        <v>132</v>
      </c>
      <c r="R94" s="127" t="s">
        <v>4</v>
      </c>
      <c r="S94" s="127" t="s">
        <v>4</v>
      </c>
      <c r="T94" s="39">
        <f t="shared" si="64"/>
        <v>91</v>
      </c>
      <c r="U94" s="80">
        <v>20</v>
      </c>
      <c r="V94" s="114" t="s">
        <v>132</v>
      </c>
      <c r="W94" s="127" t="s">
        <v>4</v>
      </c>
      <c r="X94" s="127" t="s">
        <v>4</v>
      </c>
      <c r="Y94" s="39">
        <f t="shared" si="76"/>
        <v>81</v>
      </c>
      <c r="Z94" s="80">
        <v>20</v>
      </c>
      <c r="AA94" s="114" t="s">
        <v>132</v>
      </c>
      <c r="AB94" s="127" t="s">
        <v>4</v>
      </c>
      <c r="AC94" s="127" t="s">
        <v>4</v>
      </c>
      <c r="AD94" s="40">
        <f t="shared" si="70"/>
        <v>91</v>
      </c>
      <c r="AE94" s="80">
        <v>20</v>
      </c>
      <c r="AF94" s="114" t="s">
        <v>132</v>
      </c>
      <c r="AG94" s="127" t="s">
        <v>4</v>
      </c>
      <c r="AH94" s="127" t="s">
        <v>4</v>
      </c>
      <c r="AI94" s="40">
        <f t="shared" si="71"/>
        <v>81</v>
      </c>
      <c r="AJ94" s="80">
        <v>20</v>
      </c>
      <c r="AK94" s="114" t="s">
        <v>132</v>
      </c>
      <c r="AL94" s="127" t="s">
        <v>4</v>
      </c>
      <c r="AM94" s="127" t="s">
        <v>4</v>
      </c>
      <c r="AN94" s="39">
        <f t="shared" si="77"/>
        <v>91</v>
      </c>
      <c r="AO94" s="80">
        <v>20</v>
      </c>
      <c r="AP94" s="114" t="s">
        <v>132</v>
      </c>
      <c r="AQ94" s="127" t="s">
        <v>4</v>
      </c>
      <c r="AR94" s="127" t="s">
        <v>4</v>
      </c>
      <c r="AS94" s="39">
        <v>61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39">
        <f t="shared" si="79"/>
        <v>71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f t="shared" si="80"/>
        <v>61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39">
        <f t="shared" si="81"/>
        <v>71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f t="shared" si="82"/>
        <v>61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39">
        <f t="shared" si="83"/>
        <v>71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f t="shared" si="84"/>
        <v>61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39">
        <f t="shared" si="85"/>
        <v>71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61</v>
      </c>
      <c r="F95" s="80" t="s">
        <v>4</v>
      </c>
      <c r="G95" s="114" t="s">
        <v>132</v>
      </c>
      <c r="H95" s="127" t="s">
        <v>4</v>
      </c>
      <c r="I95" s="127" t="s">
        <v>4</v>
      </c>
      <c r="J95" s="40">
        <f>E95+10</f>
        <v>71</v>
      </c>
      <c r="K95" s="167">
        <v>10</v>
      </c>
      <c r="L95" s="181" t="s">
        <v>132</v>
      </c>
      <c r="M95" s="127" t="s">
        <v>4</v>
      </c>
      <c r="N95" s="127" t="s">
        <v>4</v>
      </c>
      <c r="O95" s="40">
        <f t="shared" si="60"/>
        <v>61</v>
      </c>
      <c r="P95" s="80" t="s">
        <v>4</v>
      </c>
      <c r="Q95" s="114" t="s">
        <v>132</v>
      </c>
      <c r="R95" s="127" t="s">
        <v>4</v>
      </c>
      <c r="S95" s="127" t="s">
        <v>4</v>
      </c>
      <c r="T95" s="39">
        <f t="shared" si="64"/>
        <v>71</v>
      </c>
      <c r="U95" s="167">
        <v>10</v>
      </c>
      <c r="V95" s="181" t="s">
        <v>132</v>
      </c>
      <c r="W95" s="127" t="s">
        <v>4</v>
      </c>
      <c r="X95" s="127" t="s">
        <v>4</v>
      </c>
      <c r="Y95" s="39">
        <f t="shared" si="76"/>
        <v>61</v>
      </c>
      <c r="Z95" s="80" t="s">
        <v>4</v>
      </c>
      <c r="AA95" s="114" t="s">
        <v>132</v>
      </c>
      <c r="AB95" s="127" t="s">
        <v>4</v>
      </c>
      <c r="AC95" s="127" t="s">
        <v>4</v>
      </c>
      <c r="AD95" s="40">
        <f>Y95+10</f>
        <v>71</v>
      </c>
      <c r="AE95" s="167">
        <v>10</v>
      </c>
      <c r="AF95" s="181" t="s">
        <v>132</v>
      </c>
      <c r="AG95" s="127" t="s">
        <v>4</v>
      </c>
      <c r="AH95" s="127" t="s">
        <v>4</v>
      </c>
      <c r="AI95" s="40">
        <f t="shared" si="71"/>
        <v>61</v>
      </c>
      <c r="AJ95" s="80" t="s">
        <v>4</v>
      </c>
      <c r="AK95" s="114" t="s">
        <v>132</v>
      </c>
      <c r="AL95" s="127" t="s">
        <v>4</v>
      </c>
      <c r="AM95" s="127" t="s">
        <v>4</v>
      </c>
      <c r="AN95" s="39">
        <f t="shared" si="77"/>
        <v>71</v>
      </c>
      <c r="AO95" s="167">
        <v>10</v>
      </c>
      <c r="AP95" s="181" t="s">
        <v>132</v>
      </c>
      <c r="AQ95" s="127" t="s">
        <v>4</v>
      </c>
      <c r="AR95" s="127" t="s">
        <v>4</v>
      </c>
      <c r="AS95" s="39">
        <v>61</v>
      </c>
      <c r="AT95" s="80" t="s">
        <v>4</v>
      </c>
      <c r="AU95" s="114" t="s">
        <v>132</v>
      </c>
      <c r="AV95" s="127" t="s">
        <v>4</v>
      </c>
      <c r="AW95" s="127" t="s">
        <v>4</v>
      </c>
      <c r="AX95" s="40">
        <f>AS95+10</f>
        <v>71</v>
      </c>
      <c r="AY95" s="167">
        <v>10</v>
      </c>
      <c r="AZ95" s="181" t="s">
        <v>132</v>
      </c>
      <c r="BA95" s="127" t="s">
        <v>4</v>
      </c>
      <c r="BB95" s="127" t="s">
        <v>4</v>
      </c>
      <c r="BC95" s="40">
        <f t="shared" si="80"/>
        <v>61</v>
      </c>
      <c r="BD95" s="80" t="s">
        <v>4</v>
      </c>
      <c r="BE95" s="114" t="s">
        <v>132</v>
      </c>
      <c r="BF95" s="127" t="s">
        <v>4</v>
      </c>
      <c r="BG95" s="127" t="s">
        <v>4</v>
      </c>
      <c r="BH95" s="39">
        <f t="shared" ref="BH95:BH103" si="86">AX95+BC95-AS95</f>
        <v>71</v>
      </c>
      <c r="BI95" s="167">
        <v>10</v>
      </c>
      <c r="BJ95" s="181" t="s">
        <v>132</v>
      </c>
      <c r="BK95" s="127" t="s">
        <v>4</v>
      </c>
      <c r="BL95" s="127" t="s">
        <v>4</v>
      </c>
      <c r="BM95" s="39">
        <f t="shared" si="82"/>
        <v>61</v>
      </c>
      <c r="BN95" s="80" t="s">
        <v>4</v>
      </c>
      <c r="BO95" s="114" t="s">
        <v>132</v>
      </c>
      <c r="BP95" s="127" t="s">
        <v>4</v>
      </c>
      <c r="BQ95" s="127" t="s">
        <v>4</v>
      </c>
      <c r="BR95" s="40">
        <f>BM95+10</f>
        <v>71</v>
      </c>
      <c r="BS95" s="167">
        <v>10</v>
      </c>
      <c r="BT95" s="181" t="s">
        <v>132</v>
      </c>
      <c r="BU95" s="127" t="s">
        <v>4</v>
      </c>
      <c r="BV95" s="127" t="s">
        <v>4</v>
      </c>
      <c r="BW95" s="40">
        <f t="shared" si="84"/>
        <v>61</v>
      </c>
      <c r="BX95" s="80" t="s">
        <v>4</v>
      </c>
      <c r="BY95" s="114" t="s">
        <v>132</v>
      </c>
      <c r="BZ95" s="127" t="s">
        <v>4</v>
      </c>
      <c r="CA95" s="127" t="s">
        <v>4</v>
      </c>
      <c r="CB95" s="39">
        <f t="shared" ref="CB95:CB103" si="87">BR95+BW95-BM95</f>
        <v>71</v>
      </c>
      <c r="CC95" s="167">
        <v>10</v>
      </c>
      <c r="CD95" s="181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61</v>
      </c>
      <c r="F96" s="80">
        <v>15</v>
      </c>
      <c r="G96" s="114" t="s">
        <v>132</v>
      </c>
      <c r="H96" s="127" t="s">
        <v>4</v>
      </c>
      <c r="I96" s="127" t="s">
        <v>4</v>
      </c>
      <c r="J96" s="40">
        <f t="shared" ref="J96:J102" si="88">E96</f>
        <v>61</v>
      </c>
      <c r="K96" s="80">
        <v>15</v>
      </c>
      <c r="L96" s="114" t="s">
        <v>132</v>
      </c>
      <c r="M96" s="127" t="s">
        <v>4</v>
      </c>
      <c r="N96" s="127" t="s">
        <v>4</v>
      </c>
      <c r="O96" s="40">
        <f t="shared" si="60"/>
        <v>61</v>
      </c>
      <c r="P96" s="80">
        <v>15</v>
      </c>
      <c r="Q96" s="114" t="s">
        <v>132</v>
      </c>
      <c r="R96" s="127" t="s">
        <v>4</v>
      </c>
      <c r="S96" s="127" t="s">
        <v>4</v>
      </c>
      <c r="T96" s="39">
        <f t="shared" si="64"/>
        <v>61</v>
      </c>
      <c r="U96" s="80">
        <v>15</v>
      </c>
      <c r="V96" s="114" t="s">
        <v>132</v>
      </c>
      <c r="W96" s="127" t="s">
        <v>4</v>
      </c>
      <c r="X96" s="127" t="s">
        <v>4</v>
      </c>
      <c r="Y96" s="39">
        <f t="shared" si="76"/>
        <v>61</v>
      </c>
      <c r="Z96" s="80">
        <v>15</v>
      </c>
      <c r="AA96" s="114" t="s">
        <v>132</v>
      </c>
      <c r="AB96" s="127" t="s">
        <v>4</v>
      </c>
      <c r="AC96" s="127" t="s">
        <v>4</v>
      </c>
      <c r="AD96" s="40">
        <f t="shared" ref="AD96:AD102" si="89">Y96</f>
        <v>61</v>
      </c>
      <c r="AE96" s="80">
        <v>15</v>
      </c>
      <c r="AF96" s="114" t="s">
        <v>132</v>
      </c>
      <c r="AG96" s="127" t="s">
        <v>4</v>
      </c>
      <c r="AH96" s="127" t="s">
        <v>4</v>
      </c>
      <c r="AI96" s="40">
        <f t="shared" si="71"/>
        <v>61</v>
      </c>
      <c r="AJ96" s="80">
        <v>15</v>
      </c>
      <c r="AK96" s="114" t="s">
        <v>132</v>
      </c>
      <c r="AL96" s="127" t="s">
        <v>4</v>
      </c>
      <c r="AM96" s="127" t="s">
        <v>4</v>
      </c>
      <c r="AN96" s="39">
        <f t="shared" si="77"/>
        <v>61</v>
      </c>
      <c r="AO96" s="80">
        <v>15</v>
      </c>
      <c r="AP96" s="114" t="s">
        <v>132</v>
      </c>
      <c r="AQ96" s="127" t="s">
        <v>4</v>
      </c>
      <c r="AR96" s="127" t="s">
        <v>4</v>
      </c>
      <c r="AS96" s="39">
        <v>61</v>
      </c>
      <c r="AT96" s="80">
        <v>15</v>
      </c>
      <c r="AU96" s="114" t="s">
        <v>132</v>
      </c>
      <c r="AV96" s="127" t="s">
        <v>4</v>
      </c>
      <c r="AW96" s="127" t="s">
        <v>4</v>
      </c>
      <c r="AX96" s="40">
        <f t="shared" ref="AX96:AX102" si="90">AS96</f>
        <v>61</v>
      </c>
      <c r="AY96" s="80">
        <v>15</v>
      </c>
      <c r="AZ96" s="114" t="s">
        <v>132</v>
      </c>
      <c r="BA96" s="127" t="s">
        <v>4</v>
      </c>
      <c r="BB96" s="127" t="s">
        <v>4</v>
      </c>
      <c r="BC96" s="40">
        <f t="shared" si="80"/>
        <v>61</v>
      </c>
      <c r="BD96" s="80">
        <v>15</v>
      </c>
      <c r="BE96" s="114" t="s">
        <v>132</v>
      </c>
      <c r="BF96" s="127" t="s">
        <v>4</v>
      </c>
      <c r="BG96" s="127" t="s">
        <v>4</v>
      </c>
      <c r="BH96" s="39">
        <f t="shared" si="86"/>
        <v>61</v>
      </c>
      <c r="BI96" s="80">
        <v>15</v>
      </c>
      <c r="BJ96" s="114" t="s">
        <v>132</v>
      </c>
      <c r="BK96" s="127" t="s">
        <v>4</v>
      </c>
      <c r="BL96" s="127" t="s">
        <v>4</v>
      </c>
      <c r="BM96" s="39">
        <f t="shared" si="82"/>
        <v>61</v>
      </c>
      <c r="BN96" s="80">
        <v>15</v>
      </c>
      <c r="BO96" s="114" t="s">
        <v>132</v>
      </c>
      <c r="BP96" s="127" t="s">
        <v>4</v>
      </c>
      <c r="BQ96" s="127" t="s">
        <v>4</v>
      </c>
      <c r="BR96" s="40">
        <f t="shared" ref="BR96:BR102" si="91">BM96</f>
        <v>61</v>
      </c>
      <c r="BS96" s="80">
        <v>15</v>
      </c>
      <c r="BT96" s="114" t="s">
        <v>132</v>
      </c>
      <c r="BU96" s="127" t="s">
        <v>4</v>
      </c>
      <c r="BV96" s="127" t="s">
        <v>4</v>
      </c>
      <c r="BW96" s="40">
        <f t="shared" si="84"/>
        <v>61</v>
      </c>
      <c r="BX96" s="80">
        <v>15</v>
      </c>
      <c r="BY96" s="114" t="s">
        <v>132</v>
      </c>
      <c r="BZ96" s="127" t="s">
        <v>4</v>
      </c>
      <c r="CA96" s="127" t="s">
        <v>4</v>
      </c>
      <c r="CB96" s="39">
        <f t="shared" si="87"/>
        <v>61</v>
      </c>
      <c r="CC96" s="80">
        <v>15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46</v>
      </c>
      <c r="F97" s="80" t="s">
        <v>4</v>
      </c>
      <c r="G97" s="114" t="s">
        <v>131</v>
      </c>
      <c r="H97" s="127" t="s">
        <v>4</v>
      </c>
      <c r="I97" s="127" t="s">
        <v>4</v>
      </c>
      <c r="J97" s="40">
        <f t="shared" si="88"/>
        <v>46</v>
      </c>
      <c r="K97" s="80" t="s">
        <v>4</v>
      </c>
      <c r="L97" s="114" t="s">
        <v>131</v>
      </c>
      <c r="M97" s="127" t="s">
        <v>4</v>
      </c>
      <c r="N97" s="127" t="s">
        <v>4</v>
      </c>
      <c r="O97" s="40">
        <f t="shared" si="60"/>
        <v>46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f t="shared" si="64"/>
        <v>46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f t="shared" si="76"/>
        <v>46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40">
        <f t="shared" si="89"/>
        <v>46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40">
        <f t="shared" si="71"/>
        <v>46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f t="shared" si="77"/>
        <v>46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46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40">
        <f t="shared" si="90"/>
        <v>46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40">
        <f t="shared" si="80"/>
        <v>46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f t="shared" si="86"/>
        <v>46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f t="shared" si="82"/>
        <v>46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40">
        <f t="shared" si="91"/>
        <v>46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40">
        <f t="shared" si="84"/>
        <v>46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f t="shared" si="87"/>
        <v>46</v>
      </c>
      <c r="CC97" s="80" t="s">
        <v>4</v>
      </c>
      <c r="CD97" s="114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46</v>
      </c>
      <c r="F98" s="80" t="s">
        <v>4</v>
      </c>
      <c r="G98" s="114" t="s">
        <v>132</v>
      </c>
      <c r="H98" s="127" t="s">
        <v>4</v>
      </c>
      <c r="I98" s="127" t="s">
        <v>4</v>
      </c>
      <c r="J98" s="40">
        <f t="shared" si="88"/>
        <v>46</v>
      </c>
      <c r="K98" s="80" t="s">
        <v>4</v>
      </c>
      <c r="L98" s="114" t="s">
        <v>132</v>
      </c>
      <c r="M98" s="127" t="s">
        <v>4</v>
      </c>
      <c r="N98" s="127" t="s">
        <v>4</v>
      </c>
      <c r="O98" s="40">
        <f t="shared" si="60"/>
        <v>46</v>
      </c>
      <c r="P98" s="80" t="s">
        <v>4</v>
      </c>
      <c r="Q98" s="114" t="s">
        <v>132</v>
      </c>
      <c r="R98" s="127" t="s">
        <v>4</v>
      </c>
      <c r="S98" s="127" t="s">
        <v>4</v>
      </c>
      <c r="T98" s="39">
        <f t="shared" si="64"/>
        <v>46</v>
      </c>
      <c r="U98" s="80" t="s">
        <v>4</v>
      </c>
      <c r="V98" s="114" t="s">
        <v>132</v>
      </c>
      <c r="W98" s="127" t="s">
        <v>4</v>
      </c>
      <c r="X98" s="127" t="s">
        <v>4</v>
      </c>
      <c r="Y98" s="39">
        <f t="shared" si="76"/>
        <v>46</v>
      </c>
      <c r="Z98" s="80" t="s">
        <v>4</v>
      </c>
      <c r="AA98" s="114" t="s">
        <v>132</v>
      </c>
      <c r="AB98" s="127" t="s">
        <v>4</v>
      </c>
      <c r="AC98" s="127" t="s">
        <v>4</v>
      </c>
      <c r="AD98" s="40">
        <f t="shared" si="89"/>
        <v>46</v>
      </c>
      <c r="AE98" s="80" t="s">
        <v>4</v>
      </c>
      <c r="AF98" s="114" t="s">
        <v>132</v>
      </c>
      <c r="AG98" s="127" t="s">
        <v>4</v>
      </c>
      <c r="AH98" s="127" t="s">
        <v>4</v>
      </c>
      <c r="AI98" s="40">
        <f t="shared" si="71"/>
        <v>46</v>
      </c>
      <c r="AJ98" s="80" t="s">
        <v>4</v>
      </c>
      <c r="AK98" s="114" t="s">
        <v>132</v>
      </c>
      <c r="AL98" s="127" t="s">
        <v>4</v>
      </c>
      <c r="AM98" s="127" t="s">
        <v>4</v>
      </c>
      <c r="AN98" s="39">
        <f t="shared" si="77"/>
        <v>46</v>
      </c>
      <c r="AO98" s="80" t="s">
        <v>4</v>
      </c>
      <c r="AP98" s="114" t="s">
        <v>132</v>
      </c>
      <c r="AQ98" s="127" t="s">
        <v>4</v>
      </c>
      <c r="AR98" s="127" t="s">
        <v>4</v>
      </c>
      <c r="AS98" s="39">
        <v>46</v>
      </c>
      <c r="AT98" s="80" t="s">
        <v>4</v>
      </c>
      <c r="AU98" s="114" t="s">
        <v>132</v>
      </c>
      <c r="AV98" s="127" t="s">
        <v>4</v>
      </c>
      <c r="AW98" s="127" t="s">
        <v>4</v>
      </c>
      <c r="AX98" s="40">
        <f t="shared" si="90"/>
        <v>46</v>
      </c>
      <c r="AY98" s="80" t="s">
        <v>4</v>
      </c>
      <c r="AZ98" s="114" t="s">
        <v>132</v>
      </c>
      <c r="BA98" s="127" t="s">
        <v>4</v>
      </c>
      <c r="BB98" s="127" t="s">
        <v>4</v>
      </c>
      <c r="BC98" s="40">
        <f t="shared" si="80"/>
        <v>46</v>
      </c>
      <c r="BD98" s="80" t="s">
        <v>4</v>
      </c>
      <c r="BE98" s="114" t="s">
        <v>132</v>
      </c>
      <c r="BF98" s="127" t="s">
        <v>4</v>
      </c>
      <c r="BG98" s="127" t="s">
        <v>4</v>
      </c>
      <c r="BH98" s="39">
        <f t="shared" si="86"/>
        <v>46</v>
      </c>
      <c r="BI98" s="80" t="s">
        <v>4</v>
      </c>
      <c r="BJ98" s="114" t="s">
        <v>132</v>
      </c>
      <c r="BK98" s="127" t="s">
        <v>4</v>
      </c>
      <c r="BL98" s="127" t="s">
        <v>4</v>
      </c>
      <c r="BM98" s="39">
        <f t="shared" si="82"/>
        <v>46</v>
      </c>
      <c r="BN98" s="80" t="s">
        <v>4</v>
      </c>
      <c r="BO98" s="114" t="s">
        <v>132</v>
      </c>
      <c r="BP98" s="127" t="s">
        <v>4</v>
      </c>
      <c r="BQ98" s="127" t="s">
        <v>4</v>
      </c>
      <c r="BR98" s="40">
        <f t="shared" si="91"/>
        <v>46</v>
      </c>
      <c r="BS98" s="80" t="s">
        <v>4</v>
      </c>
      <c r="BT98" s="114" t="s">
        <v>132</v>
      </c>
      <c r="BU98" s="127" t="s">
        <v>4</v>
      </c>
      <c r="BV98" s="127" t="s">
        <v>4</v>
      </c>
      <c r="BW98" s="40">
        <f t="shared" si="84"/>
        <v>46</v>
      </c>
      <c r="BX98" s="80" t="s">
        <v>4</v>
      </c>
      <c r="BY98" s="114" t="s">
        <v>132</v>
      </c>
      <c r="BZ98" s="127" t="s">
        <v>4</v>
      </c>
      <c r="CA98" s="127" t="s">
        <v>4</v>
      </c>
      <c r="CB98" s="39">
        <f t="shared" si="87"/>
        <v>46</v>
      </c>
      <c r="CC98" s="80" t="s">
        <v>4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46</v>
      </c>
      <c r="F99" s="80" t="s">
        <v>4</v>
      </c>
      <c r="G99" s="114" t="s">
        <v>132</v>
      </c>
      <c r="H99" s="127" t="s">
        <v>4</v>
      </c>
      <c r="I99" s="127" t="s">
        <v>4</v>
      </c>
      <c r="J99" s="40">
        <f t="shared" si="88"/>
        <v>46</v>
      </c>
      <c r="K99" s="80" t="s">
        <v>4</v>
      </c>
      <c r="L99" s="114" t="s">
        <v>132</v>
      </c>
      <c r="M99" s="127" t="s">
        <v>4</v>
      </c>
      <c r="N99" s="127" t="s">
        <v>4</v>
      </c>
      <c r="O99" s="40">
        <f t="shared" si="60"/>
        <v>46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f t="shared" si="64"/>
        <v>46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76"/>
        <v>46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40">
        <f t="shared" si="89"/>
        <v>46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40">
        <f t="shared" si="71"/>
        <v>46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f t="shared" si="77"/>
        <v>46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46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40">
        <f t="shared" si="90"/>
        <v>46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40">
        <f t="shared" si="80"/>
        <v>46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f t="shared" si="86"/>
        <v>46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82"/>
        <v>46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40">
        <f t="shared" si="91"/>
        <v>46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40">
        <f t="shared" si="84"/>
        <v>46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f t="shared" si="87"/>
        <v>46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46</v>
      </c>
      <c r="F100" s="80">
        <v>5</v>
      </c>
      <c r="G100" s="114" t="s">
        <v>132</v>
      </c>
      <c r="H100" s="127" t="s">
        <v>4</v>
      </c>
      <c r="I100" s="127" t="s">
        <v>4</v>
      </c>
      <c r="J100" s="40">
        <f t="shared" si="88"/>
        <v>46</v>
      </c>
      <c r="K100" s="80">
        <v>5</v>
      </c>
      <c r="L100" s="114" t="s">
        <v>132</v>
      </c>
      <c r="M100" s="127" t="s">
        <v>4</v>
      </c>
      <c r="N100" s="127" t="s">
        <v>4</v>
      </c>
      <c r="O100" s="40">
        <f t="shared" si="60"/>
        <v>46</v>
      </c>
      <c r="P100" s="80">
        <v>5</v>
      </c>
      <c r="Q100" s="114" t="s">
        <v>132</v>
      </c>
      <c r="R100" s="127" t="s">
        <v>4</v>
      </c>
      <c r="S100" s="127" t="s">
        <v>4</v>
      </c>
      <c r="T100" s="39">
        <f t="shared" si="64"/>
        <v>46</v>
      </c>
      <c r="U100" s="80">
        <v>5</v>
      </c>
      <c r="V100" s="114" t="s">
        <v>132</v>
      </c>
      <c r="W100" s="127" t="s">
        <v>4</v>
      </c>
      <c r="X100" s="127" t="s">
        <v>4</v>
      </c>
      <c r="Y100" s="39">
        <f t="shared" si="76"/>
        <v>46</v>
      </c>
      <c r="Z100" s="80">
        <v>5</v>
      </c>
      <c r="AA100" s="114" t="s">
        <v>132</v>
      </c>
      <c r="AB100" s="127" t="s">
        <v>4</v>
      </c>
      <c r="AC100" s="127" t="s">
        <v>4</v>
      </c>
      <c r="AD100" s="40">
        <f t="shared" si="89"/>
        <v>46</v>
      </c>
      <c r="AE100" s="80">
        <v>5</v>
      </c>
      <c r="AF100" s="114" t="s">
        <v>132</v>
      </c>
      <c r="AG100" s="127" t="s">
        <v>4</v>
      </c>
      <c r="AH100" s="127" t="s">
        <v>4</v>
      </c>
      <c r="AI100" s="40">
        <f t="shared" si="71"/>
        <v>46</v>
      </c>
      <c r="AJ100" s="80">
        <v>5</v>
      </c>
      <c r="AK100" s="114" t="s">
        <v>132</v>
      </c>
      <c r="AL100" s="127" t="s">
        <v>4</v>
      </c>
      <c r="AM100" s="127" t="s">
        <v>4</v>
      </c>
      <c r="AN100" s="39">
        <f t="shared" si="77"/>
        <v>46</v>
      </c>
      <c r="AO100" s="80">
        <v>5</v>
      </c>
      <c r="AP100" s="114" t="s">
        <v>132</v>
      </c>
      <c r="AQ100" s="127" t="s">
        <v>4</v>
      </c>
      <c r="AR100" s="127" t="s">
        <v>4</v>
      </c>
      <c r="AS100" s="39">
        <v>46</v>
      </c>
      <c r="AT100" s="80">
        <v>5</v>
      </c>
      <c r="AU100" s="114" t="s">
        <v>132</v>
      </c>
      <c r="AV100" s="127" t="s">
        <v>4</v>
      </c>
      <c r="AW100" s="127" t="s">
        <v>4</v>
      </c>
      <c r="AX100" s="40">
        <f t="shared" si="90"/>
        <v>46</v>
      </c>
      <c r="AY100" s="80">
        <v>5</v>
      </c>
      <c r="AZ100" s="114" t="s">
        <v>132</v>
      </c>
      <c r="BA100" s="127" t="s">
        <v>4</v>
      </c>
      <c r="BB100" s="127" t="s">
        <v>4</v>
      </c>
      <c r="BC100" s="40">
        <f t="shared" si="80"/>
        <v>46</v>
      </c>
      <c r="BD100" s="80">
        <v>5</v>
      </c>
      <c r="BE100" s="114" t="s">
        <v>132</v>
      </c>
      <c r="BF100" s="127" t="s">
        <v>4</v>
      </c>
      <c r="BG100" s="127" t="s">
        <v>4</v>
      </c>
      <c r="BH100" s="39">
        <f t="shared" si="86"/>
        <v>46</v>
      </c>
      <c r="BI100" s="80">
        <v>5</v>
      </c>
      <c r="BJ100" s="114" t="s">
        <v>132</v>
      </c>
      <c r="BK100" s="127" t="s">
        <v>4</v>
      </c>
      <c r="BL100" s="127" t="s">
        <v>4</v>
      </c>
      <c r="BM100" s="39">
        <f t="shared" si="82"/>
        <v>46</v>
      </c>
      <c r="BN100" s="80">
        <v>5</v>
      </c>
      <c r="BO100" s="114" t="s">
        <v>132</v>
      </c>
      <c r="BP100" s="127" t="s">
        <v>4</v>
      </c>
      <c r="BQ100" s="127" t="s">
        <v>4</v>
      </c>
      <c r="BR100" s="40">
        <f t="shared" si="91"/>
        <v>46</v>
      </c>
      <c r="BS100" s="80">
        <v>5</v>
      </c>
      <c r="BT100" s="114" t="s">
        <v>132</v>
      </c>
      <c r="BU100" s="127" t="s">
        <v>4</v>
      </c>
      <c r="BV100" s="127" t="s">
        <v>4</v>
      </c>
      <c r="BW100" s="40">
        <f t="shared" si="84"/>
        <v>46</v>
      </c>
      <c r="BX100" s="80">
        <v>5</v>
      </c>
      <c r="BY100" s="114" t="s">
        <v>132</v>
      </c>
      <c r="BZ100" s="127" t="s">
        <v>4</v>
      </c>
      <c r="CA100" s="127" t="s">
        <v>4</v>
      </c>
      <c r="CB100" s="39">
        <f t="shared" si="87"/>
        <v>46</v>
      </c>
      <c r="CC100" s="80">
        <v>5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41</v>
      </c>
      <c r="F101" s="80">
        <v>20</v>
      </c>
      <c r="G101" s="114" t="s">
        <v>132</v>
      </c>
      <c r="H101" s="127" t="s">
        <v>4</v>
      </c>
      <c r="I101" s="127" t="s">
        <v>4</v>
      </c>
      <c r="J101" s="40">
        <f t="shared" si="88"/>
        <v>41</v>
      </c>
      <c r="K101" s="80">
        <v>20</v>
      </c>
      <c r="L101" s="114" t="s">
        <v>132</v>
      </c>
      <c r="M101" s="127" t="s">
        <v>4</v>
      </c>
      <c r="N101" s="127" t="s">
        <v>4</v>
      </c>
      <c r="O101" s="40">
        <f t="shared" si="60"/>
        <v>41</v>
      </c>
      <c r="P101" s="80">
        <v>20</v>
      </c>
      <c r="Q101" s="114" t="s">
        <v>132</v>
      </c>
      <c r="R101" s="127" t="s">
        <v>4</v>
      </c>
      <c r="S101" s="127" t="s">
        <v>4</v>
      </c>
      <c r="T101" s="39">
        <f t="shared" si="64"/>
        <v>41</v>
      </c>
      <c r="U101" s="80">
        <v>20</v>
      </c>
      <c r="V101" s="114" t="s">
        <v>132</v>
      </c>
      <c r="W101" s="127" t="s">
        <v>4</v>
      </c>
      <c r="X101" s="127" t="s">
        <v>4</v>
      </c>
      <c r="Y101" s="39">
        <f t="shared" si="76"/>
        <v>41</v>
      </c>
      <c r="Z101" s="80">
        <v>20</v>
      </c>
      <c r="AA101" s="114" t="s">
        <v>132</v>
      </c>
      <c r="AB101" s="127" t="s">
        <v>4</v>
      </c>
      <c r="AC101" s="127" t="s">
        <v>4</v>
      </c>
      <c r="AD101" s="40">
        <f t="shared" si="89"/>
        <v>41</v>
      </c>
      <c r="AE101" s="80">
        <v>20</v>
      </c>
      <c r="AF101" s="114" t="s">
        <v>132</v>
      </c>
      <c r="AG101" s="127" t="s">
        <v>4</v>
      </c>
      <c r="AH101" s="127" t="s">
        <v>4</v>
      </c>
      <c r="AI101" s="40">
        <f t="shared" si="71"/>
        <v>41</v>
      </c>
      <c r="AJ101" s="80">
        <v>20</v>
      </c>
      <c r="AK101" s="114" t="s">
        <v>132</v>
      </c>
      <c r="AL101" s="127" t="s">
        <v>4</v>
      </c>
      <c r="AM101" s="127" t="s">
        <v>4</v>
      </c>
      <c r="AN101" s="39">
        <f t="shared" si="77"/>
        <v>41</v>
      </c>
      <c r="AO101" s="80">
        <v>20</v>
      </c>
      <c r="AP101" s="114" t="s">
        <v>132</v>
      </c>
      <c r="AQ101" s="127" t="s">
        <v>4</v>
      </c>
      <c r="AR101" s="127" t="s">
        <v>4</v>
      </c>
      <c r="AS101" s="39">
        <v>41</v>
      </c>
      <c r="AT101" s="80">
        <v>20</v>
      </c>
      <c r="AU101" s="114" t="s">
        <v>132</v>
      </c>
      <c r="AV101" s="127" t="s">
        <v>4</v>
      </c>
      <c r="AW101" s="127" t="s">
        <v>4</v>
      </c>
      <c r="AX101" s="40">
        <f t="shared" si="90"/>
        <v>41</v>
      </c>
      <c r="AY101" s="80">
        <v>20</v>
      </c>
      <c r="AZ101" s="114" t="s">
        <v>132</v>
      </c>
      <c r="BA101" s="127" t="s">
        <v>4</v>
      </c>
      <c r="BB101" s="127" t="s">
        <v>4</v>
      </c>
      <c r="BC101" s="40">
        <f t="shared" si="80"/>
        <v>41</v>
      </c>
      <c r="BD101" s="80">
        <v>20</v>
      </c>
      <c r="BE101" s="114" t="s">
        <v>132</v>
      </c>
      <c r="BF101" s="127" t="s">
        <v>4</v>
      </c>
      <c r="BG101" s="127" t="s">
        <v>4</v>
      </c>
      <c r="BH101" s="39">
        <f t="shared" si="86"/>
        <v>41</v>
      </c>
      <c r="BI101" s="80">
        <v>20</v>
      </c>
      <c r="BJ101" s="114" t="s">
        <v>132</v>
      </c>
      <c r="BK101" s="127" t="s">
        <v>4</v>
      </c>
      <c r="BL101" s="127" t="s">
        <v>4</v>
      </c>
      <c r="BM101" s="39">
        <f t="shared" si="82"/>
        <v>41</v>
      </c>
      <c r="BN101" s="80">
        <v>20</v>
      </c>
      <c r="BO101" s="114" t="s">
        <v>132</v>
      </c>
      <c r="BP101" s="127" t="s">
        <v>4</v>
      </c>
      <c r="BQ101" s="127" t="s">
        <v>4</v>
      </c>
      <c r="BR101" s="40">
        <f t="shared" si="91"/>
        <v>41</v>
      </c>
      <c r="BS101" s="80">
        <v>20</v>
      </c>
      <c r="BT101" s="114" t="s">
        <v>132</v>
      </c>
      <c r="BU101" s="127" t="s">
        <v>4</v>
      </c>
      <c r="BV101" s="127" t="s">
        <v>4</v>
      </c>
      <c r="BW101" s="40">
        <f t="shared" si="84"/>
        <v>41</v>
      </c>
      <c r="BX101" s="80">
        <v>20</v>
      </c>
      <c r="BY101" s="114" t="s">
        <v>132</v>
      </c>
      <c r="BZ101" s="127" t="s">
        <v>4</v>
      </c>
      <c r="CA101" s="127" t="s">
        <v>4</v>
      </c>
      <c r="CB101" s="39">
        <f t="shared" si="87"/>
        <v>41</v>
      </c>
      <c r="CC101" s="80">
        <v>20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21</v>
      </c>
      <c r="F102" s="80">
        <v>20</v>
      </c>
      <c r="G102" s="114" t="s">
        <v>132</v>
      </c>
      <c r="H102" s="127" t="s">
        <v>4</v>
      </c>
      <c r="I102" s="127" t="s">
        <v>4</v>
      </c>
      <c r="J102" s="40">
        <f t="shared" si="88"/>
        <v>21</v>
      </c>
      <c r="K102" s="80">
        <v>20</v>
      </c>
      <c r="L102" s="114" t="s">
        <v>132</v>
      </c>
      <c r="M102" s="127" t="s">
        <v>4</v>
      </c>
      <c r="N102" s="127" t="s">
        <v>4</v>
      </c>
      <c r="O102" s="40">
        <f t="shared" si="60"/>
        <v>21</v>
      </c>
      <c r="P102" s="80">
        <v>20</v>
      </c>
      <c r="Q102" s="114" t="s">
        <v>132</v>
      </c>
      <c r="R102" s="127" t="s">
        <v>4</v>
      </c>
      <c r="S102" s="127" t="s">
        <v>4</v>
      </c>
      <c r="T102" s="39">
        <f t="shared" si="64"/>
        <v>21</v>
      </c>
      <c r="U102" s="80">
        <v>20</v>
      </c>
      <c r="V102" s="114" t="s">
        <v>132</v>
      </c>
      <c r="W102" s="127" t="s">
        <v>4</v>
      </c>
      <c r="X102" s="127" t="s">
        <v>4</v>
      </c>
      <c r="Y102" s="39">
        <f t="shared" si="76"/>
        <v>21</v>
      </c>
      <c r="Z102" s="80">
        <v>20</v>
      </c>
      <c r="AA102" s="114" t="s">
        <v>132</v>
      </c>
      <c r="AB102" s="127" t="s">
        <v>4</v>
      </c>
      <c r="AC102" s="127" t="s">
        <v>4</v>
      </c>
      <c r="AD102" s="40">
        <f t="shared" si="89"/>
        <v>21</v>
      </c>
      <c r="AE102" s="80">
        <v>20</v>
      </c>
      <c r="AF102" s="114" t="s">
        <v>132</v>
      </c>
      <c r="AG102" s="127" t="s">
        <v>4</v>
      </c>
      <c r="AH102" s="127" t="s">
        <v>4</v>
      </c>
      <c r="AI102" s="40">
        <f t="shared" si="71"/>
        <v>21</v>
      </c>
      <c r="AJ102" s="80">
        <v>20</v>
      </c>
      <c r="AK102" s="114" t="s">
        <v>132</v>
      </c>
      <c r="AL102" s="127" t="s">
        <v>4</v>
      </c>
      <c r="AM102" s="127" t="s">
        <v>4</v>
      </c>
      <c r="AN102" s="39">
        <f t="shared" si="77"/>
        <v>21</v>
      </c>
      <c r="AO102" s="80">
        <v>20</v>
      </c>
      <c r="AP102" s="114" t="s">
        <v>132</v>
      </c>
      <c r="AQ102" s="127" t="s">
        <v>4</v>
      </c>
      <c r="AR102" s="127" t="s">
        <v>4</v>
      </c>
      <c r="AS102" s="39">
        <v>21</v>
      </c>
      <c r="AT102" s="80">
        <v>20</v>
      </c>
      <c r="AU102" s="114" t="s">
        <v>132</v>
      </c>
      <c r="AV102" s="127" t="s">
        <v>4</v>
      </c>
      <c r="AW102" s="127" t="s">
        <v>4</v>
      </c>
      <c r="AX102" s="40">
        <f t="shared" si="90"/>
        <v>21</v>
      </c>
      <c r="AY102" s="80">
        <v>20</v>
      </c>
      <c r="AZ102" s="114" t="s">
        <v>132</v>
      </c>
      <c r="BA102" s="127" t="s">
        <v>4</v>
      </c>
      <c r="BB102" s="127" t="s">
        <v>4</v>
      </c>
      <c r="BC102" s="40">
        <f t="shared" si="80"/>
        <v>21</v>
      </c>
      <c r="BD102" s="80">
        <v>20</v>
      </c>
      <c r="BE102" s="114" t="s">
        <v>132</v>
      </c>
      <c r="BF102" s="127" t="s">
        <v>4</v>
      </c>
      <c r="BG102" s="127" t="s">
        <v>4</v>
      </c>
      <c r="BH102" s="39">
        <f t="shared" si="86"/>
        <v>21</v>
      </c>
      <c r="BI102" s="80">
        <v>20</v>
      </c>
      <c r="BJ102" s="114" t="s">
        <v>132</v>
      </c>
      <c r="BK102" s="127" t="s">
        <v>4</v>
      </c>
      <c r="BL102" s="127" t="s">
        <v>4</v>
      </c>
      <c r="BM102" s="39">
        <f t="shared" si="82"/>
        <v>21</v>
      </c>
      <c r="BN102" s="80">
        <v>20</v>
      </c>
      <c r="BO102" s="114" t="s">
        <v>132</v>
      </c>
      <c r="BP102" s="127" t="s">
        <v>4</v>
      </c>
      <c r="BQ102" s="127" t="s">
        <v>4</v>
      </c>
      <c r="BR102" s="40">
        <f t="shared" si="91"/>
        <v>21</v>
      </c>
      <c r="BS102" s="80">
        <v>20</v>
      </c>
      <c r="BT102" s="114" t="s">
        <v>132</v>
      </c>
      <c r="BU102" s="127" t="s">
        <v>4</v>
      </c>
      <c r="BV102" s="127" t="s">
        <v>4</v>
      </c>
      <c r="BW102" s="40">
        <f t="shared" si="84"/>
        <v>21</v>
      </c>
      <c r="BX102" s="80">
        <v>20</v>
      </c>
      <c r="BY102" s="114" t="s">
        <v>132</v>
      </c>
      <c r="BZ102" s="127" t="s">
        <v>4</v>
      </c>
      <c r="CA102" s="127" t="s">
        <v>4</v>
      </c>
      <c r="CB102" s="39">
        <f t="shared" si="87"/>
        <v>21</v>
      </c>
      <c r="CC102" s="80">
        <v>20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>E103</f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f t="shared" si="64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76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>Y103</f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f t="shared" si="77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>AS103</f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f t="shared" si="86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82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>BM103</f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f t="shared" si="87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 t="s">
        <v>4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 t="str">
        <f>E104</f>
        <v>-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 t="str">
        <f>E104</f>
        <v>-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 t="s">
        <v>4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 t="str">
        <f>E104</f>
        <v>-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 t="str">
        <f>Y104</f>
        <v>-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 t="str">
        <f>Y104</f>
        <v>-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 t="s">
        <v>4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 t="s">
        <v>4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 t="str">
        <f>AS104</f>
        <v>-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 t="str">
        <f>AS104</f>
        <v>-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 t="s">
        <v>4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 t="str">
        <f>AS104</f>
        <v>-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 t="str">
        <f>BM104</f>
        <v>-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 t="str">
        <f>BM104</f>
        <v>-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 t="s">
        <v>4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8.6</v>
      </c>
      <c r="J108" s="477" t="s">
        <v>139</v>
      </c>
      <c r="K108" s="476" t="s">
        <v>185</v>
      </c>
      <c r="L108" s="447"/>
      <c r="M108" s="184">
        <f>SUM(K8,K24,K41,K45,K52,K56,K64,K76,K85,K88,K90,K97)-1.8</f>
        <v>9.1999999999999993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8.1999999999999993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8.7999999999999989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10.199999999999999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10.799999999999999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9.7999999999999989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10.399999999999999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11.399999999999999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12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11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11.599999999999998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13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13.599999999999998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12.599999999999998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13.2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230</v>
      </c>
      <c r="J109" s="478"/>
      <c r="K109" s="476" t="s">
        <v>184</v>
      </c>
      <c r="L109" s="447"/>
      <c r="M109" s="184">
        <f xml:space="preserve"> J7</f>
        <v>249</v>
      </c>
      <c r="N109" s="3"/>
      <c r="O109" s="478"/>
      <c r="P109" s="476" t="s">
        <v>184</v>
      </c>
      <c r="Q109" s="447"/>
      <c r="R109" s="184">
        <f xml:space="preserve"> O7</f>
        <v>210</v>
      </c>
      <c r="S109" s="3"/>
      <c r="T109" s="478"/>
      <c r="U109" s="476" t="s">
        <v>184</v>
      </c>
      <c r="V109" s="447"/>
      <c r="W109" s="184">
        <f xml:space="preserve"> T7</f>
        <v>229</v>
      </c>
      <c r="X109" s="3"/>
      <c r="Y109" s="478"/>
      <c r="Z109" s="476" t="s">
        <v>184</v>
      </c>
      <c r="AA109" s="447"/>
      <c r="AB109" s="184">
        <f xml:space="preserve"> Y7</f>
        <v>245</v>
      </c>
      <c r="AD109" s="478"/>
      <c r="AE109" s="476" t="s">
        <v>184</v>
      </c>
      <c r="AF109" s="447"/>
      <c r="AG109" s="184">
        <f xml:space="preserve"> AD7</f>
        <v>264</v>
      </c>
      <c r="AH109" s="3"/>
      <c r="AI109" s="478"/>
      <c r="AJ109" s="476" t="s">
        <v>184</v>
      </c>
      <c r="AK109" s="447"/>
      <c r="AL109" s="184">
        <f xml:space="preserve"> AI7</f>
        <v>225</v>
      </c>
      <c r="AM109" s="3"/>
      <c r="AN109" s="478"/>
      <c r="AO109" s="476" t="s">
        <v>184</v>
      </c>
      <c r="AP109" s="447"/>
      <c r="AQ109" s="184">
        <f xml:space="preserve"> AN7</f>
        <v>244</v>
      </c>
      <c r="AR109" s="3"/>
      <c r="AS109" s="478"/>
      <c r="AT109" s="476" t="s">
        <v>184</v>
      </c>
      <c r="AU109" s="447"/>
      <c r="AV109" s="184">
        <f xml:space="preserve"> AS7</f>
        <v>230</v>
      </c>
      <c r="AX109" s="478"/>
      <c r="AY109" s="476" t="s">
        <v>184</v>
      </c>
      <c r="AZ109" s="447"/>
      <c r="BA109" s="184">
        <f xml:space="preserve"> AX7</f>
        <v>249</v>
      </c>
      <c r="BB109" s="3"/>
      <c r="BC109" s="478"/>
      <c r="BD109" s="476" t="s">
        <v>184</v>
      </c>
      <c r="BE109" s="447"/>
      <c r="BF109" s="184">
        <f xml:space="preserve"> BC7</f>
        <v>210</v>
      </c>
      <c r="BG109" s="3"/>
      <c r="BH109" s="478"/>
      <c r="BI109" s="476" t="s">
        <v>184</v>
      </c>
      <c r="BJ109" s="447"/>
      <c r="BK109" s="184">
        <f xml:space="preserve"> BH7</f>
        <v>229</v>
      </c>
      <c r="BL109" s="3"/>
      <c r="BM109" s="478"/>
      <c r="BN109" s="476" t="s">
        <v>184</v>
      </c>
      <c r="BO109" s="447"/>
      <c r="BP109" s="184">
        <f xml:space="preserve"> BM7</f>
        <v>245</v>
      </c>
      <c r="BR109" s="478"/>
      <c r="BS109" s="476" t="s">
        <v>184</v>
      </c>
      <c r="BT109" s="447"/>
      <c r="BU109" s="184">
        <f xml:space="preserve"> BR7</f>
        <v>264</v>
      </c>
      <c r="BV109" s="3"/>
      <c r="BW109" s="478"/>
      <c r="BX109" s="476" t="s">
        <v>184</v>
      </c>
      <c r="BY109" s="447"/>
      <c r="BZ109" s="184">
        <f xml:space="preserve"> BW7</f>
        <v>225</v>
      </c>
      <c r="CA109" s="3"/>
      <c r="CB109" s="478"/>
      <c r="CC109" s="476" t="s">
        <v>184</v>
      </c>
      <c r="CD109" s="447"/>
      <c r="CE109" s="184">
        <f xml:space="preserve"> CB7</f>
        <v>244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84</v>
      </c>
      <c r="J110" s="478"/>
      <c r="K110" s="476" t="s">
        <v>186</v>
      </c>
      <c r="L110" s="447"/>
      <c r="M110" s="184">
        <f>J23-J41</f>
        <v>84</v>
      </c>
      <c r="O110" s="478"/>
      <c r="P110" s="476" t="s">
        <v>186</v>
      </c>
      <c r="Q110" s="447"/>
      <c r="R110" s="184">
        <f>O23-O41</f>
        <v>79</v>
      </c>
      <c r="T110" s="478"/>
      <c r="U110" s="476" t="s">
        <v>186</v>
      </c>
      <c r="V110" s="447"/>
      <c r="W110" s="184">
        <f>T23-T41</f>
        <v>79</v>
      </c>
      <c r="Y110" s="478"/>
      <c r="Z110" s="476" t="s">
        <v>186</v>
      </c>
      <c r="AA110" s="447"/>
      <c r="AB110" s="184">
        <f>Y23-Y41</f>
        <v>84</v>
      </c>
      <c r="AD110" s="478"/>
      <c r="AE110" s="476" t="s">
        <v>186</v>
      </c>
      <c r="AF110" s="447"/>
      <c r="AG110" s="184">
        <f>AD23-AD41</f>
        <v>88</v>
      </c>
      <c r="AI110" s="478"/>
      <c r="AJ110" s="476" t="s">
        <v>186</v>
      </c>
      <c r="AK110" s="447"/>
      <c r="AL110" s="184">
        <f>AI23-AI41</f>
        <v>71</v>
      </c>
      <c r="AN110" s="478"/>
      <c r="AO110" s="476" t="s">
        <v>186</v>
      </c>
      <c r="AP110" s="447"/>
      <c r="AQ110" s="184">
        <f>AN23-AN41</f>
        <v>75</v>
      </c>
      <c r="AS110" s="478"/>
      <c r="AT110" s="476" t="s">
        <v>186</v>
      </c>
      <c r="AU110" s="447"/>
      <c r="AV110" s="184">
        <f>AS23-AS41</f>
        <v>84</v>
      </c>
      <c r="AX110" s="478"/>
      <c r="AY110" s="476" t="s">
        <v>186</v>
      </c>
      <c r="AZ110" s="447"/>
      <c r="BA110" s="184">
        <f>AX23-AX41</f>
        <v>84</v>
      </c>
      <c r="BC110" s="478"/>
      <c r="BD110" s="476" t="s">
        <v>186</v>
      </c>
      <c r="BE110" s="447"/>
      <c r="BF110" s="184">
        <f>BC23-BC41</f>
        <v>79</v>
      </c>
      <c r="BH110" s="478"/>
      <c r="BI110" s="476" t="s">
        <v>186</v>
      </c>
      <c r="BJ110" s="447"/>
      <c r="BK110" s="184">
        <f>BH23-BH41</f>
        <v>79</v>
      </c>
      <c r="BM110" s="478"/>
      <c r="BN110" s="476" t="s">
        <v>186</v>
      </c>
      <c r="BO110" s="447"/>
      <c r="BP110" s="184">
        <f>BM23-BM41</f>
        <v>84</v>
      </c>
      <c r="BR110" s="478"/>
      <c r="BS110" s="476" t="s">
        <v>186</v>
      </c>
      <c r="BT110" s="447"/>
      <c r="BU110" s="184">
        <f>BR23-BR41</f>
        <v>88</v>
      </c>
      <c r="BW110" s="478"/>
      <c r="BX110" s="476" t="s">
        <v>186</v>
      </c>
      <c r="BY110" s="447"/>
      <c r="BZ110" s="184">
        <f>BW23-BW41</f>
        <v>71</v>
      </c>
      <c r="CB110" s="478"/>
      <c r="CC110" s="476" t="s">
        <v>186</v>
      </c>
      <c r="CD110" s="447"/>
      <c r="CE110" s="184">
        <f>CB23-CB41</f>
        <v>75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11</v>
      </c>
      <c r="J111" s="478"/>
      <c r="K111" s="476" t="s">
        <v>299</v>
      </c>
      <c r="L111" s="447"/>
      <c r="M111" s="184">
        <f>J45-J56</f>
        <v>11</v>
      </c>
      <c r="O111" s="478"/>
      <c r="P111" s="476" t="s">
        <v>299</v>
      </c>
      <c r="Q111" s="447"/>
      <c r="R111" s="184">
        <f>O45-O56</f>
        <v>7</v>
      </c>
      <c r="T111" s="478"/>
      <c r="U111" s="476" t="s">
        <v>299</v>
      </c>
      <c r="V111" s="447"/>
      <c r="W111" s="184">
        <f>T45-T56</f>
        <v>7</v>
      </c>
      <c r="Y111" s="478"/>
      <c r="Z111" s="476" t="s">
        <v>299</v>
      </c>
      <c r="AA111" s="447"/>
      <c r="AB111" s="184">
        <f>Y45-Y56</f>
        <v>13</v>
      </c>
      <c r="AD111" s="478"/>
      <c r="AE111" s="476" t="s">
        <v>299</v>
      </c>
      <c r="AF111" s="447"/>
      <c r="AG111" s="184">
        <f>AD45-AD56</f>
        <v>13</v>
      </c>
      <c r="AI111" s="478"/>
      <c r="AJ111" s="476" t="s">
        <v>299</v>
      </c>
      <c r="AK111" s="447"/>
      <c r="AL111" s="184">
        <f>AI45-AI56</f>
        <v>9</v>
      </c>
      <c r="AN111" s="478"/>
      <c r="AO111" s="476" t="s">
        <v>299</v>
      </c>
      <c r="AP111" s="447"/>
      <c r="AQ111" s="184">
        <f>AN45-AN56</f>
        <v>9</v>
      </c>
      <c r="AS111" s="478"/>
      <c r="AT111" s="476" t="s">
        <v>299</v>
      </c>
      <c r="AU111" s="447"/>
      <c r="AV111" s="184">
        <f>AS45-AS56</f>
        <v>11</v>
      </c>
      <c r="AX111" s="478"/>
      <c r="AY111" s="476" t="s">
        <v>299</v>
      </c>
      <c r="AZ111" s="447"/>
      <c r="BA111" s="184">
        <f>AX45-AX56</f>
        <v>11</v>
      </c>
      <c r="BC111" s="478"/>
      <c r="BD111" s="476" t="s">
        <v>299</v>
      </c>
      <c r="BE111" s="447"/>
      <c r="BF111" s="184">
        <f>BC45-BC56</f>
        <v>7</v>
      </c>
      <c r="BH111" s="478"/>
      <c r="BI111" s="476" t="s">
        <v>299</v>
      </c>
      <c r="BJ111" s="447"/>
      <c r="BK111" s="184">
        <f>BH45-BH56</f>
        <v>7</v>
      </c>
      <c r="BM111" s="478"/>
      <c r="BN111" s="476" t="s">
        <v>299</v>
      </c>
      <c r="BO111" s="447"/>
      <c r="BP111" s="184">
        <f>BM45-BM56</f>
        <v>13</v>
      </c>
      <c r="BR111" s="478"/>
      <c r="BS111" s="476" t="s">
        <v>299</v>
      </c>
      <c r="BT111" s="447"/>
      <c r="BU111" s="184">
        <f>BR45-BR56</f>
        <v>13</v>
      </c>
      <c r="BW111" s="478"/>
      <c r="BX111" s="476" t="s">
        <v>299</v>
      </c>
      <c r="BY111" s="447"/>
      <c r="BZ111" s="184">
        <f>BW45-BW56</f>
        <v>9</v>
      </c>
      <c r="CB111" s="478"/>
      <c r="CC111" s="476" t="s">
        <v>299</v>
      </c>
      <c r="CD111" s="447"/>
      <c r="CE111" s="184">
        <f>CB45-CB56</f>
        <v>9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34</v>
      </c>
      <c r="J112" s="478"/>
      <c r="K112" s="476" t="s">
        <v>187</v>
      </c>
      <c r="L112" s="447"/>
      <c r="M112" s="184">
        <f>J64-J80</f>
        <v>43</v>
      </c>
      <c r="O112" s="478"/>
      <c r="P112" s="476" t="s">
        <v>187</v>
      </c>
      <c r="Q112" s="447"/>
      <c r="R112" s="184">
        <f>O64-O80</f>
        <v>23</v>
      </c>
      <c r="T112" s="478"/>
      <c r="U112" s="476" t="s">
        <v>187</v>
      </c>
      <c r="V112" s="447"/>
      <c r="W112" s="184">
        <f>T64-T80</f>
        <v>32</v>
      </c>
      <c r="Y112" s="478"/>
      <c r="Z112" s="476" t="s">
        <v>187</v>
      </c>
      <c r="AA112" s="447"/>
      <c r="AB112" s="184">
        <f>Y64-Y80</f>
        <v>41</v>
      </c>
      <c r="AD112" s="478"/>
      <c r="AE112" s="476" t="s">
        <v>187</v>
      </c>
      <c r="AF112" s="447"/>
      <c r="AG112" s="184">
        <f>AD64-AD80</f>
        <v>50</v>
      </c>
      <c r="AI112" s="478"/>
      <c r="AJ112" s="476" t="s">
        <v>187</v>
      </c>
      <c r="AK112" s="447"/>
      <c r="AL112" s="184">
        <f>AI64-AI80</f>
        <v>30</v>
      </c>
      <c r="AN112" s="478"/>
      <c r="AO112" s="476" t="s">
        <v>187</v>
      </c>
      <c r="AP112" s="447"/>
      <c r="AQ112" s="184">
        <f>AN64-AN80</f>
        <v>39</v>
      </c>
      <c r="AS112" s="478"/>
      <c r="AT112" s="476" t="s">
        <v>187</v>
      </c>
      <c r="AU112" s="447"/>
      <c r="AV112" s="184">
        <f>AS64-AS80</f>
        <v>34</v>
      </c>
      <c r="AX112" s="478"/>
      <c r="AY112" s="476" t="s">
        <v>187</v>
      </c>
      <c r="AZ112" s="447"/>
      <c r="BA112" s="184">
        <f>AX64-AX80</f>
        <v>43</v>
      </c>
      <c r="BC112" s="478"/>
      <c r="BD112" s="476" t="s">
        <v>187</v>
      </c>
      <c r="BE112" s="447"/>
      <c r="BF112" s="184">
        <f>BC64-BC80</f>
        <v>23</v>
      </c>
      <c r="BH112" s="478"/>
      <c r="BI112" s="476" t="s">
        <v>187</v>
      </c>
      <c r="BJ112" s="447"/>
      <c r="BK112" s="184">
        <f>BH64-BH80</f>
        <v>32</v>
      </c>
      <c r="BM112" s="478"/>
      <c r="BN112" s="476" t="s">
        <v>187</v>
      </c>
      <c r="BO112" s="447"/>
      <c r="BP112" s="184">
        <f>BM64-BM80</f>
        <v>41</v>
      </c>
      <c r="BR112" s="478"/>
      <c r="BS112" s="476" t="s">
        <v>187</v>
      </c>
      <c r="BT112" s="447"/>
      <c r="BU112" s="184">
        <f>BR64-BR80</f>
        <v>50</v>
      </c>
      <c r="BW112" s="478"/>
      <c r="BX112" s="476" t="s">
        <v>187</v>
      </c>
      <c r="BY112" s="447"/>
      <c r="BZ112" s="184">
        <f>BW64-BW80</f>
        <v>30</v>
      </c>
      <c r="CB112" s="478"/>
      <c r="CC112" s="476" t="s">
        <v>187</v>
      </c>
      <c r="CD112" s="447"/>
      <c r="CE112" s="184">
        <f>CB64-CB80</f>
        <v>39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 t="e">
        <f>E84-E104+1</f>
        <v>#VALUE!</v>
      </c>
      <c r="J113" s="478"/>
      <c r="K113" s="476" t="s">
        <v>188</v>
      </c>
      <c r="L113" s="447"/>
      <c r="M113" s="184" t="e">
        <f>J84-J104+1</f>
        <v>#VALUE!</v>
      </c>
      <c r="O113" s="478"/>
      <c r="P113" s="476" t="s">
        <v>188</v>
      </c>
      <c r="Q113" s="447"/>
      <c r="R113" s="184" t="e">
        <f>O84-O104+1</f>
        <v>#VALUE!</v>
      </c>
      <c r="T113" s="478"/>
      <c r="U113" s="476" t="s">
        <v>188</v>
      </c>
      <c r="V113" s="447"/>
      <c r="W113" s="184" t="e">
        <f>T84-T104+1</f>
        <v>#VALUE!</v>
      </c>
      <c r="Y113" s="478"/>
      <c r="Z113" s="476" t="s">
        <v>188</v>
      </c>
      <c r="AA113" s="447"/>
      <c r="AB113" s="184" t="e">
        <f>Y84-Y104+1</f>
        <v>#VALUE!</v>
      </c>
      <c r="AD113" s="478"/>
      <c r="AE113" s="476" t="s">
        <v>188</v>
      </c>
      <c r="AF113" s="447"/>
      <c r="AG113" s="184" t="e">
        <f>AD84-AD104+1</f>
        <v>#VALUE!</v>
      </c>
      <c r="AI113" s="478"/>
      <c r="AJ113" s="476" t="s">
        <v>188</v>
      </c>
      <c r="AK113" s="447"/>
      <c r="AL113" s="184" t="e">
        <f>AI84-AI104+1</f>
        <v>#VALUE!</v>
      </c>
      <c r="AN113" s="478"/>
      <c r="AO113" s="476" t="s">
        <v>188</v>
      </c>
      <c r="AP113" s="447"/>
      <c r="AQ113" s="184" t="e">
        <f>AN84-AN104+1</f>
        <v>#VALUE!</v>
      </c>
      <c r="AS113" s="478"/>
      <c r="AT113" s="476" t="s">
        <v>188</v>
      </c>
      <c r="AU113" s="447"/>
      <c r="AV113" s="184" t="e">
        <f>AS84-AS104+1</f>
        <v>#VALUE!</v>
      </c>
      <c r="AX113" s="478"/>
      <c r="AY113" s="476" t="s">
        <v>188</v>
      </c>
      <c r="AZ113" s="447"/>
      <c r="BA113" s="184" t="e">
        <f>AX84-AX104+1</f>
        <v>#VALUE!</v>
      </c>
      <c r="BC113" s="478"/>
      <c r="BD113" s="476" t="s">
        <v>188</v>
      </c>
      <c r="BE113" s="447"/>
      <c r="BF113" s="184" t="e">
        <f>BC84-BC104+1</f>
        <v>#VALUE!</v>
      </c>
      <c r="BH113" s="478"/>
      <c r="BI113" s="476" t="s">
        <v>188</v>
      </c>
      <c r="BJ113" s="447"/>
      <c r="BK113" s="184" t="e">
        <f>BH84-BH104+1</f>
        <v>#VALUE!</v>
      </c>
      <c r="BM113" s="478"/>
      <c r="BN113" s="476" t="s">
        <v>188</v>
      </c>
      <c r="BO113" s="447"/>
      <c r="BP113" s="184" t="e">
        <f>BM84-BM104+1</f>
        <v>#VALUE!</v>
      </c>
      <c r="BR113" s="478"/>
      <c r="BS113" s="476" t="s">
        <v>188</v>
      </c>
      <c r="BT113" s="447"/>
      <c r="BU113" s="184" t="e">
        <f>BR84-BR104+1</f>
        <v>#VALUE!</v>
      </c>
      <c r="BW113" s="478"/>
      <c r="BX113" s="476" t="s">
        <v>188</v>
      </c>
      <c r="BY113" s="447"/>
      <c r="BZ113" s="184" t="e">
        <f>BW84-BW104+1</f>
        <v>#VALUE!</v>
      </c>
      <c r="CB113" s="478"/>
      <c r="CC113" s="476" t="s">
        <v>188</v>
      </c>
      <c r="CD113" s="447"/>
      <c r="CE113" s="184" t="e">
        <f>CB84-CB104+1</f>
        <v>#VALUE!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50</v>
      </c>
      <c r="J114" s="478"/>
      <c r="K114" s="476" t="s">
        <v>228</v>
      </c>
      <c r="L114" s="447"/>
      <c r="M114" s="185">
        <f>MAX(K12,K16,K27,K29,K31)</f>
        <v>50</v>
      </c>
      <c r="O114" s="478"/>
      <c r="P114" s="476" t="s">
        <v>228</v>
      </c>
      <c r="Q114" s="447"/>
      <c r="R114" s="185">
        <f>MAX(P12,P16,P27,P29,P31)</f>
        <v>50</v>
      </c>
      <c r="T114" s="478"/>
      <c r="U114" s="476" t="s">
        <v>228</v>
      </c>
      <c r="V114" s="447"/>
      <c r="W114" s="185">
        <f>MAX(U12,U16,U27,U29,U31)</f>
        <v>50</v>
      </c>
      <c r="Y114" s="478"/>
      <c r="Z114" s="476" t="s">
        <v>228</v>
      </c>
      <c r="AA114" s="447"/>
      <c r="AB114" s="185">
        <f>MAX(Z12,Z16,Z27,Z29,Z31)</f>
        <v>50</v>
      </c>
      <c r="AD114" s="478"/>
      <c r="AE114" s="476" t="s">
        <v>228</v>
      </c>
      <c r="AF114" s="447"/>
      <c r="AG114" s="185">
        <f>MAX(AE12,AE16,AE27,AE29,AE31)</f>
        <v>50</v>
      </c>
      <c r="AI114" s="478"/>
      <c r="AJ114" s="476" t="s">
        <v>228</v>
      </c>
      <c r="AK114" s="447"/>
      <c r="AL114" s="185">
        <f>MAX(AJ12,AJ16,AJ27,AJ29,AJ31)</f>
        <v>50</v>
      </c>
      <c r="AN114" s="478"/>
      <c r="AO114" s="476" t="s">
        <v>228</v>
      </c>
      <c r="AP114" s="447"/>
      <c r="AQ114" s="185">
        <f>MAX(AO12,AO16,AO27,AO29,AO31)</f>
        <v>50</v>
      </c>
      <c r="AS114" s="478"/>
      <c r="AT114" s="476" t="s">
        <v>228</v>
      </c>
      <c r="AU114" s="447"/>
      <c r="AV114" s="185">
        <f>MAX(AT12,AT16,AT27,AT29,AT31)</f>
        <v>50</v>
      </c>
      <c r="AX114" s="478"/>
      <c r="AY114" s="476" t="s">
        <v>228</v>
      </c>
      <c r="AZ114" s="447"/>
      <c r="BA114" s="185">
        <f>MAX(AY12,AY16,AY27,AY29,AY31)</f>
        <v>50</v>
      </c>
      <c r="BC114" s="478"/>
      <c r="BD114" s="476" t="s">
        <v>228</v>
      </c>
      <c r="BE114" s="447"/>
      <c r="BF114" s="185">
        <f>MAX(BD12,BD16,BD27,BD29,BD31)</f>
        <v>50</v>
      </c>
      <c r="BH114" s="478"/>
      <c r="BI114" s="476" t="s">
        <v>228</v>
      </c>
      <c r="BJ114" s="447"/>
      <c r="BK114" s="185">
        <f>MAX(BI12,BI16,BI27,BI29,BI31)</f>
        <v>50</v>
      </c>
      <c r="BM114" s="478"/>
      <c r="BN114" s="476" t="s">
        <v>228</v>
      </c>
      <c r="BO114" s="447"/>
      <c r="BP114" s="185">
        <f>MAX(BN12,BN16,BN27,BN29,BN31)</f>
        <v>50</v>
      </c>
      <c r="BR114" s="478"/>
      <c r="BS114" s="476" t="s">
        <v>228</v>
      </c>
      <c r="BT114" s="447"/>
      <c r="BU114" s="185">
        <f>MAX(BS12,BS16,BS27,BS29,BS31)</f>
        <v>50</v>
      </c>
      <c r="BW114" s="478"/>
      <c r="BX114" s="476" t="s">
        <v>228</v>
      </c>
      <c r="BY114" s="447"/>
      <c r="BZ114" s="185">
        <f>MAX(BX12,BX16,BX27,BX29,BX31)</f>
        <v>50</v>
      </c>
      <c r="CB114" s="478"/>
      <c r="CC114" s="476" t="s">
        <v>228</v>
      </c>
      <c r="CD114" s="447"/>
      <c r="CE114" s="185">
        <f>MAX(CC12,CC16,CC27,CC29,CC31)</f>
        <v>50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50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50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50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50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50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50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50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50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H2:BL2"/>
    <mergeCell ref="BM2:BQ2"/>
    <mergeCell ref="BR2:BV2"/>
    <mergeCell ref="BW2:CA2"/>
    <mergeCell ref="CB2:CF2"/>
    <mergeCell ref="E3:I3"/>
    <mergeCell ref="J3:N3"/>
    <mergeCell ref="O3:S3"/>
    <mergeCell ref="T3:X3"/>
    <mergeCell ref="Y3:AC3"/>
    <mergeCell ref="AD2:AH2"/>
    <mergeCell ref="AI2:AM2"/>
    <mergeCell ref="AN2:AR2"/>
    <mergeCell ref="AS2:AW2"/>
    <mergeCell ref="AX2:BB2"/>
    <mergeCell ref="BC2:BG2"/>
    <mergeCell ref="E2:I2"/>
    <mergeCell ref="J2:N2"/>
    <mergeCell ref="O2:S2"/>
    <mergeCell ref="T2:X2"/>
    <mergeCell ref="Y2:AC2"/>
    <mergeCell ref="BH3:BL3"/>
    <mergeCell ref="BM3:BQ3"/>
    <mergeCell ref="BR3:BV3"/>
    <mergeCell ref="BW3:CA3"/>
    <mergeCell ref="CB3:CF3"/>
    <mergeCell ref="A4:A6"/>
    <mergeCell ref="B4:B6"/>
    <mergeCell ref="C4:C6"/>
    <mergeCell ref="D4:D6"/>
    <mergeCell ref="E4:I4"/>
    <mergeCell ref="AD3:AH3"/>
    <mergeCell ref="AI3:AM3"/>
    <mergeCell ref="AN3:AR3"/>
    <mergeCell ref="AS3:AW3"/>
    <mergeCell ref="AX3:BB3"/>
    <mergeCell ref="BC3:BG3"/>
    <mergeCell ref="A1:D3"/>
    <mergeCell ref="E1:X1"/>
    <mergeCell ref="Y1:AR1"/>
    <mergeCell ref="AS1:BL1"/>
    <mergeCell ref="BM1:CF1"/>
    <mergeCell ref="BR4:BV4"/>
    <mergeCell ref="BW4:CA4"/>
    <mergeCell ref="CB4:CF4"/>
    <mergeCell ref="E5:G5"/>
    <mergeCell ref="H5:H6"/>
    <mergeCell ref="I5:I6"/>
    <mergeCell ref="BM4:BQ4"/>
    <mergeCell ref="J4:N4"/>
    <mergeCell ref="O4:S4"/>
    <mergeCell ref="T4:X4"/>
    <mergeCell ref="Y4:AC4"/>
    <mergeCell ref="AD4:AH4"/>
    <mergeCell ref="AI4:AM4"/>
    <mergeCell ref="CE5:CE6"/>
    <mergeCell ref="CF5:CF6"/>
    <mergeCell ref="J5:L5"/>
    <mergeCell ref="M5:M6"/>
    <mergeCell ref="N5:N6"/>
    <mergeCell ref="O5:Q5"/>
    <mergeCell ref="AN4:AR4"/>
    <mergeCell ref="AS4:AW4"/>
    <mergeCell ref="AX4:BB4"/>
    <mergeCell ref="BC4:BG4"/>
    <mergeCell ref="BH4:BL4"/>
    <mergeCell ref="A7:A22"/>
    <mergeCell ref="BP5:BP6"/>
    <mergeCell ref="BQ5:BQ6"/>
    <mergeCell ref="BR5:BT5"/>
    <mergeCell ref="BU5:BU6"/>
    <mergeCell ref="BV5:BV6"/>
    <mergeCell ref="BW5:BY5"/>
    <mergeCell ref="BF5:BF6"/>
    <mergeCell ref="BG5:BG6"/>
    <mergeCell ref="BH5:BJ5"/>
    <mergeCell ref="BK5:BK6"/>
    <mergeCell ref="BL5:BL6"/>
    <mergeCell ref="BM5:BO5"/>
    <mergeCell ref="AV5:AV6"/>
    <mergeCell ref="AW5:AW6"/>
    <mergeCell ref="AX5:AZ5"/>
    <mergeCell ref="BA5:BA6"/>
    <mergeCell ref="BB5:BB6"/>
    <mergeCell ref="BC5:BE5"/>
    <mergeCell ref="AL5:AL6"/>
    <mergeCell ref="AM5:AM6"/>
    <mergeCell ref="AN5:AP5"/>
    <mergeCell ref="A23:A40"/>
    <mergeCell ref="A41:A44"/>
    <mergeCell ref="A45:A51"/>
    <mergeCell ref="A52:A55"/>
    <mergeCell ref="A56:A63"/>
    <mergeCell ref="A64:A75"/>
    <mergeCell ref="BZ5:BZ6"/>
    <mergeCell ref="CA5:CA6"/>
    <mergeCell ref="CB5:CD5"/>
    <mergeCell ref="AQ5:AQ6"/>
    <mergeCell ref="AR5:AR6"/>
    <mergeCell ref="AS5:AU5"/>
    <mergeCell ref="AB5:AB6"/>
    <mergeCell ref="AC5:AC6"/>
    <mergeCell ref="AD5:AF5"/>
    <mergeCell ref="AG5:AG6"/>
    <mergeCell ref="AH5:AH6"/>
    <mergeCell ref="AI5:AK5"/>
    <mergeCell ref="R5:R6"/>
    <mergeCell ref="S5:S6"/>
    <mergeCell ref="T5:V5"/>
    <mergeCell ref="W5:W6"/>
    <mergeCell ref="X5:X6"/>
    <mergeCell ref="Y5:AA5"/>
    <mergeCell ref="U109:V109"/>
    <mergeCell ref="K110:L110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P110:Q110"/>
    <mergeCell ref="U110:V110"/>
    <mergeCell ref="F115:G115"/>
    <mergeCell ref="K115:L115"/>
    <mergeCell ref="P115:Q115"/>
    <mergeCell ref="U115:V115"/>
    <mergeCell ref="AO109:AP109"/>
    <mergeCell ref="AT109:AU109"/>
    <mergeCell ref="AY109:AZ109"/>
    <mergeCell ref="AT110:AU110"/>
    <mergeCell ref="Y108:Y115"/>
    <mergeCell ref="Z108:AA108"/>
    <mergeCell ref="AD108:AD115"/>
    <mergeCell ref="AE108:AF108"/>
    <mergeCell ref="AI108:AI115"/>
    <mergeCell ref="AJ108:AK108"/>
    <mergeCell ref="Z109:AA109"/>
    <mergeCell ref="AE109:AF109"/>
    <mergeCell ref="AJ109:AK109"/>
    <mergeCell ref="AY110:AZ110"/>
    <mergeCell ref="Z110:AA110"/>
    <mergeCell ref="AE110:AF110"/>
    <mergeCell ref="AJ110:AK110"/>
    <mergeCell ref="AO110:AP110"/>
    <mergeCell ref="AN108:AN115"/>
    <mergeCell ref="AO108:AP108"/>
    <mergeCell ref="AS108:AS115"/>
    <mergeCell ref="AT108:AU108"/>
    <mergeCell ref="AX108:AX115"/>
    <mergeCell ref="AY108:AZ108"/>
    <mergeCell ref="CC109:CD109"/>
    <mergeCell ref="CC110:CD110"/>
    <mergeCell ref="BC108:BC115"/>
    <mergeCell ref="BD108:BE108"/>
    <mergeCell ref="BH108:BH115"/>
    <mergeCell ref="BI108:BJ108"/>
    <mergeCell ref="BM108:BM115"/>
    <mergeCell ref="BN108:BO108"/>
    <mergeCell ref="BD109:BE109"/>
    <mergeCell ref="BI109:BJ109"/>
    <mergeCell ref="BN109:BO109"/>
    <mergeCell ref="BD110:BE110"/>
    <mergeCell ref="BI110:BJ110"/>
    <mergeCell ref="BN110:BO110"/>
    <mergeCell ref="BS110:BT110"/>
    <mergeCell ref="BX110:BY110"/>
    <mergeCell ref="BR108:BR115"/>
    <mergeCell ref="BS108:BT108"/>
    <mergeCell ref="BW108:BW115"/>
    <mergeCell ref="BX108:BY108"/>
    <mergeCell ref="BS109:BT109"/>
    <mergeCell ref="BX109:BY109"/>
    <mergeCell ref="BS111:BT111"/>
    <mergeCell ref="BX111:BY111"/>
    <mergeCell ref="CC111:CD111"/>
    <mergeCell ref="F112:G112"/>
    <mergeCell ref="K112:L112"/>
    <mergeCell ref="P112:Q112"/>
    <mergeCell ref="U112:V112"/>
    <mergeCell ref="Z112:AA112"/>
    <mergeCell ref="AE112:AF112"/>
    <mergeCell ref="AJ112:AK112"/>
    <mergeCell ref="AO111:AP111"/>
    <mergeCell ref="AT111:AU111"/>
    <mergeCell ref="AY111:AZ111"/>
    <mergeCell ref="BD111:BE111"/>
    <mergeCell ref="BI111:BJ111"/>
    <mergeCell ref="BN111:BO111"/>
    <mergeCell ref="K111:L111"/>
    <mergeCell ref="P111:Q111"/>
    <mergeCell ref="U111:V111"/>
    <mergeCell ref="Z111:AA111"/>
    <mergeCell ref="AE111:AF111"/>
    <mergeCell ref="AJ111:AK111"/>
    <mergeCell ref="CB108:CB115"/>
    <mergeCell ref="CC108:CD108"/>
    <mergeCell ref="BS112:BT112"/>
    <mergeCell ref="BX112:BY112"/>
    <mergeCell ref="CC112:CD112"/>
    <mergeCell ref="F113:G113"/>
    <mergeCell ref="K113:L113"/>
    <mergeCell ref="P113:Q113"/>
    <mergeCell ref="U113:V113"/>
    <mergeCell ref="Z113:AA113"/>
    <mergeCell ref="AE113:AF113"/>
    <mergeCell ref="AJ113:AK113"/>
    <mergeCell ref="AO112:AP112"/>
    <mergeCell ref="AT112:AU112"/>
    <mergeCell ref="AY112:AZ112"/>
    <mergeCell ref="BD112:BE112"/>
    <mergeCell ref="BI112:BJ112"/>
    <mergeCell ref="BN112:BO112"/>
    <mergeCell ref="J108:J115"/>
    <mergeCell ref="K108:L108"/>
    <mergeCell ref="O108:O115"/>
    <mergeCell ref="P108:Q108"/>
    <mergeCell ref="T108:T115"/>
    <mergeCell ref="U108:V108"/>
    <mergeCell ref="K109:L109"/>
    <mergeCell ref="P109:Q109"/>
    <mergeCell ref="BS113:BT113"/>
    <mergeCell ref="BX113:BY113"/>
    <mergeCell ref="CC113:CD113"/>
    <mergeCell ref="F114:G114"/>
    <mergeCell ref="K114:L114"/>
    <mergeCell ref="P114:Q114"/>
    <mergeCell ref="U114:V114"/>
    <mergeCell ref="Z114:AA114"/>
    <mergeCell ref="AE114:AF114"/>
    <mergeCell ref="AJ114:AK114"/>
    <mergeCell ref="AO113:AP113"/>
    <mergeCell ref="AT113:AU113"/>
    <mergeCell ref="AY113:AZ113"/>
    <mergeCell ref="BD113:BE113"/>
    <mergeCell ref="BI113:BJ113"/>
    <mergeCell ref="BN113:BO113"/>
    <mergeCell ref="BS114:BT114"/>
    <mergeCell ref="BX114:BY114"/>
    <mergeCell ref="CC114:CD114"/>
    <mergeCell ref="Z115:AA115"/>
    <mergeCell ref="AE115:AF115"/>
    <mergeCell ref="AJ115:AK115"/>
    <mergeCell ref="AO114:AP114"/>
    <mergeCell ref="AT114:AU114"/>
    <mergeCell ref="AY114:AZ114"/>
    <mergeCell ref="BD114:BE114"/>
    <mergeCell ref="BI114:BJ114"/>
    <mergeCell ref="BN114:BO114"/>
    <mergeCell ref="BS115:BT115"/>
    <mergeCell ref="BX115:BY115"/>
    <mergeCell ref="CC115:CD115"/>
    <mergeCell ref="AO115:AP115"/>
    <mergeCell ref="AT115:AU115"/>
    <mergeCell ref="AY115:AZ115"/>
    <mergeCell ref="BD115:BE115"/>
    <mergeCell ref="BI115:BJ115"/>
    <mergeCell ref="BN115:BO115"/>
  </mergeCells>
  <dataValidations count="2">
    <dataValidation type="list" allowBlank="1" showInputMessage="1" showErrorMessage="1" sqref="CA7:CA104 BV7:BV104 BQ7:BQ104 AW7:AW104 BB7:BB104 BG7:BG104 BL7:BL104 I7:I104 AC7:AC104 X7:X104 N7:N104 S7:S104 AH7:AH104 AM7:AM104 AR7:AR104 CF7:CF104">
      <formula1>"-,2200,2400,2600,2800,3000,3200,3400"</formula1>
    </dataValidation>
    <dataValidation type="list" allowBlank="1" showInputMessage="1" showErrorMessage="1" sqref="BZ7:BZ104 BU7:BU104 BP7:BP104 AV7:AV104 BF7:BF104 BA7:BA104 BK7:BK104 H7:H104 AL7:AL104 W7:W104 M7:M104 R7:R104 AG7:AG104 AB7:AB104 AQ7:AQ104 CE7:CE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H12" sqref="H12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42" customHeight="1" thickBot="1" x14ac:dyDescent="0.25">
      <c r="A2" s="536"/>
      <c r="B2" s="536"/>
      <c r="C2" s="536"/>
      <c r="D2" s="537"/>
      <c r="E2" s="456" t="s">
        <v>289</v>
      </c>
      <c r="F2" s="457"/>
      <c r="G2" s="457"/>
      <c r="H2" s="457"/>
      <c r="I2" s="458"/>
      <c r="J2" s="456" t="s">
        <v>289</v>
      </c>
      <c r="K2" s="457"/>
      <c r="L2" s="457"/>
      <c r="M2" s="457"/>
      <c r="N2" s="458"/>
      <c r="O2" s="456" t="s">
        <v>289</v>
      </c>
      <c r="P2" s="457"/>
      <c r="Q2" s="457"/>
      <c r="R2" s="457"/>
      <c r="S2" s="458"/>
      <c r="T2" s="456" t="s">
        <v>289</v>
      </c>
      <c r="U2" s="457"/>
      <c r="V2" s="457"/>
      <c r="W2" s="457"/>
      <c r="X2" s="458"/>
      <c r="Y2" s="486" t="s">
        <v>289</v>
      </c>
      <c r="Z2" s="487"/>
      <c r="AA2" s="487"/>
      <c r="AB2" s="487"/>
      <c r="AC2" s="488"/>
      <c r="AD2" s="486" t="s">
        <v>289</v>
      </c>
      <c r="AE2" s="487"/>
      <c r="AF2" s="487"/>
      <c r="AG2" s="487"/>
      <c r="AH2" s="488"/>
      <c r="AI2" s="486" t="s">
        <v>289</v>
      </c>
      <c r="AJ2" s="487"/>
      <c r="AK2" s="487"/>
      <c r="AL2" s="487"/>
      <c r="AM2" s="488"/>
      <c r="AN2" s="486" t="s">
        <v>289</v>
      </c>
      <c r="AO2" s="487"/>
      <c r="AP2" s="487"/>
      <c r="AQ2" s="487"/>
      <c r="AR2" s="488"/>
      <c r="AS2" s="492" t="s">
        <v>289</v>
      </c>
      <c r="AT2" s="493"/>
      <c r="AU2" s="493"/>
      <c r="AV2" s="493"/>
      <c r="AW2" s="494"/>
      <c r="AX2" s="492" t="s">
        <v>289</v>
      </c>
      <c r="AY2" s="493"/>
      <c r="AZ2" s="493"/>
      <c r="BA2" s="493"/>
      <c r="BB2" s="494"/>
      <c r="BC2" s="492" t="s">
        <v>289</v>
      </c>
      <c r="BD2" s="493"/>
      <c r="BE2" s="493"/>
      <c r="BF2" s="493"/>
      <c r="BG2" s="494"/>
      <c r="BH2" s="492" t="s">
        <v>289</v>
      </c>
      <c r="BI2" s="493"/>
      <c r="BJ2" s="493"/>
      <c r="BK2" s="493"/>
      <c r="BL2" s="494"/>
      <c r="BM2" s="489" t="s">
        <v>289</v>
      </c>
      <c r="BN2" s="490"/>
      <c r="BO2" s="490"/>
      <c r="BP2" s="490"/>
      <c r="BQ2" s="491"/>
      <c r="BR2" s="489" t="s">
        <v>289</v>
      </c>
      <c r="BS2" s="490"/>
      <c r="BT2" s="490"/>
      <c r="BU2" s="490"/>
      <c r="BV2" s="491"/>
      <c r="BW2" s="489" t="s">
        <v>289</v>
      </c>
      <c r="BX2" s="490"/>
      <c r="BY2" s="490"/>
      <c r="BZ2" s="490"/>
      <c r="CA2" s="491"/>
      <c r="CB2" s="489" t="s">
        <v>289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518" t="s">
        <v>164</v>
      </c>
      <c r="F3" s="519"/>
      <c r="G3" s="519"/>
      <c r="H3" s="519"/>
      <c r="I3" s="520"/>
      <c r="J3" s="518" t="s">
        <v>164</v>
      </c>
      <c r="K3" s="519"/>
      <c r="L3" s="519"/>
      <c r="M3" s="519"/>
      <c r="N3" s="520"/>
      <c r="O3" s="518" t="s">
        <v>164</v>
      </c>
      <c r="P3" s="519"/>
      <c r="Q3" s="519"/>
      <c r="R3" s="519"/>
      <c r="S3" s="520"/>
      <c r="T3" s="518" t="s">
        <v>164</v>
      </c>
      <c r="U3" s="519"/>
      <c r="V3" s="519"/>
      <c r="W3" s="519"/>
      <c r="X3" s="520"/>
      <c r="Y3" s="513" t="s">
        <v>164</v>
      </c>
      <c r="Z3" s="514"/>
      <c r="AA3" s="514"/>
      <c r="AB3" s="514"/>
      <c r="AC3" s="515"/>
      <c r="AD3" s="513" t="s">
        <v>164</v>
      </c>
      <c r="AE3" s="514"/>
      <c r="AF3" s="514"/>
      <c r="AG3" s="514"/>
      <c r="AH3" s="515"/>
      <c r="AI3" s="513" t="s">
        <v>164</v>
      </c>
      <c r="AJ3" s="514"/>
      <c r="AK3" s="514"/>
      <c r="AL3" s="514"/>
      <c r="AM3" s="515"/>
      <c r="AN3" s="513" t="s">
        <v>164</v>
      </c>
      <c r="AO3" s="514"/>
      <c r="AP3" s="514"/>
      <c r="AQ3" s="514"/>
      <c r="AR3" s="515"/>
      <c r="AS3" s="510" t="s">
        <v>164</v>
      </c>
      <c r="AT3" s="511"/>
      <c r="AU3" s="511"/>
      <c r="AV3" s="511"/>
      <c r="AW3" s="512"/>
      <c r="AX3" s="510" t="s">
        <v>164</v>
      </c>
      <c r="AY3" s="511"/>
      <c r="AZ3" s="511"/>
      <c r="BA3" s="511"/>
      <c r="BB3" s="512"/>
      <c r="BC3" s="510" t="s">
        <v>164</v>
      </c>
      <c r="BD3" s="511"/>
      <c r="BE3" s="511"/>
      <c r="BF3" s="511"/>
      <c r="BG3" s="512"/>
      <c r="BH3" s="510" t="s">
        <v>164</v>
      </c>
      <c r="BI3" s="511"/>
      <c r="BJ3" s="511"/>
      <c r="BK3" s="511"/>
      <c r="BL3" s="512"/>
      <c r="BM3" s="507" t="s">
        <v>164</v>
      </c>
      <c r="BN3" s="508"/>
      <c r="BO3" s="508"/>
      <c r="BP3" s="508"/>
      <c r="BQ3" s="509"/>
      <c r="BR3" s="507" t="s">
        <v>164</v>
      </c>
      <c r="BS3" s="508"/>
      <c r="BT3" s="508"/>
      <c r="BU3" s="508"/>
      <c r="BV3" s="509"/>
      <c r="BW3" s="507" t="s">
        <v>164</v>
      </c>
      <c r="BX3" s="508"/>
      <c r="BY3" s="508"/>
      <c r="BZ3" s="508"/>
      <c r="CA3" s="509"/>
      <c r="CB3" s="507" t="s">
        <v>164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264</v>
      </c>
      <c r="F4" s="457"/>
      <c r="G4" s="457"/>
      <c r="H4" s="457"/>
      <c r="I4" s="458"/>
      <c r="J4" s="456" t="s">
        <v>264</v>
      </c>
      <c r="K4" s="457"/>
      <c r="L4" s="457"/>
      <c r="M4" s="457"/>
      <c r="N4" s="458"/>
      <c r="O4" s="456" t="s">
        <v>264</v>
      </c>
      <c r="P4" s="457"/>
      <c r="Q4" s="457"/>
      <c r="R4" s="457"/>
      <c r="S4" s="458"/>
      <c r="T4" s="456" t="s">
        <v>264</v>
      </c>
      <c r="U4" s="457"/>
      <c r="V4" s="457"/>
      <c r="W4" s="457"/>
      <c r="X4" s="458"/>
      <c r="Y4" s="486" t="s">
        <v>264</v>
      </c>
      <c r="Z4" s="487"/>
      <c r="AA4" s="487"/>
      <c r="AB4" s="487"/>
      <c r="AC4" s="488"/>
      <c r="AD4" s="486" t="s">
        <v>264</v>
      </c>
      <c r="AE4" s="487"/>
      <c r="AF4" s="487"/>
      <c r="AG4" s="487"/>
      <c r="AH4" s="488"/>
      <c r="AI4" s="486" t="s">
        <v>264</v>
      </c>
      <c r="AJ4" s="487"/>
      <c r="AK4" s="487"/>
      <c r="AL4" s="487"/>
      <c r="AM4" s="488"/>
      <c r="AN4" s="486" t="s">
        <v>264</v>
      </c>
      <c r="AO4" s="487"/>
      <c r="AP4" s="487"/>
      <c r="AQ4" s="487"/>
      <c r="AR4" s="488"/>
      <c r="AS4" s="492" t="s">
        <v>264</v>
      </c>
      <c r="AT4" s="493"/>
      <c r="AU4" s="493"/>
      <c r="AV4" s="493"/>
      <c r="AW4" s="494"/>
      <c r="AX4" s="492" t="s">
        <v>264</v>
      </c>
      <c r="AY4" s="493"/>
      <c r="AZ4" s="493"/>
      <c r="BA4" s="493"/>
      <c r="BB4" s="494"/>
      <c r="BC4" s="492" t="s">
        <v>264</v>
      </c>
      <c r="BD4" s="493"/>
      <c r="BE4" s="493"/>
      <c r="BF4" s="493"/>
      <c r="BG4" s="494"/>
      <c r="BH4" s="492" t="s">
        <v>264</v>
      </c>
      <c r="BI4" s="493"/>
      <c r="BJ4" s="493"/>
      <c r="BK4" s="493"/>
      <c r="BL4" s="494"/>
      <c r="BM4" s="489" t="s">
        <v>264</v>
      </c>
      <c r="BN4" s="490"/>
      <c r="BO4" s="490"/>
      <c r="BP4" s="490"/>
      <c r="BQ4" s="491"/>
      <c r="BR4" s="489" t="s">
        <v>264</v>
      </c>
      <c r="BS4" s="490"/>
      <c r="BT4" s="490"/>
      <c r="BU4" s="490"/>
      <c r="BV4" s="491"/>
      <c r="BW4" s="489" t="s">
        <v>264</v>
      </c>
      <c r="BX4" s="490"/>
      <c r="BY4" s="490"/>
      <c r="BZ4" s="490"/>
      <c r="CA4" s="491"/>
      <c r="CB4" s="489" t="s">
        <v>264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226">
        <v>193</v>
      </c>
      <c r="F7" s="69">
        <v>30</v>
      </c>
      <c r="G7" s="59" t="s">
        <v>130</v>
      </c>
      <c r="H7" s="119" t="s">
        <v>4</v>
      </c>
      <c r="I7" s="119" t="s">
        <v>4</v>
      </c>
      <c r="J7" s="40">
        <v>208</v>
      </c>
      <c r="K7" s="69">
        <v>30</v>
      </c>
      <c r="L7" s="59" t="s">
        <v>130</v>
      </c>
      <c r="M7" s="119" t="s">
        <v>4</v>
      </c>
      <c r="N7" s="119" t="s">
        <v>4</v>
      </c>
      <c r="O7" s="9">
        <v>181</v>
      </c>
      <c r="P7" s="69">
        <v>30</v>
      </c>
      <c r="Q7" s="59" t="s">
        <v>130</v>
      </c>
      <c r="R7" s="119" t="s">
        <v>4</v>
      </c>
      <c r="S7" s="119" t="s">
        <v>4</v>
      </c>
      <c r="T7" s="9">
        <v>190</v>
      </c>
      <c r="U7" s="69">
        <v>30</v>
      </c>
      <c r="V7" s="59" t="s">
        <v>130</v>
      </c>
      <c r="W7" s="119" t="s">
        <v>4</v>
      </c>
      <c r="X7" s="119" t="s">
        <v>4</v>
      </c>
      <c r="Y7" s="226">
        <v>203</v>
      </c>
      <c r="Z7" s="69">
        <v>30</v>
      </c>
      <c r="AA7" s="59" t="s">
        <v>130</v>
      </c>
      <c r="AB7" s="119" t="s">
        <v>4</v>
      </c>
      <c r="AC7" s="119" t="s">
        <v>4</v>
      </c>
      <c r="AD7" s="40">
        <v>218</v>
      </c>
      <c r="AE7" s="69">
        <v>30</v>
      </c>
      <c r="AF7" s="59" t="s">
        <v>130</v>
      </c>
      <c r="AG7" s="119" t="s">
        <v>4</v>
      </c>
      <c r="AH7" s="119" t="s">
        <v>4</v>
      </c>
      <c r="AI7" s="9">
        <v>186</v>
      </c>
      <c r="AJ7" s="69">
        <v>30</v>
      </c>
      <c r="AK7" s="59" t="s">
        <v>130</v>
      </c>
      <c r="AL7" s="119" t="s">
        <v>4</v>
      </c>
      <c r="AM7" s="119" t="s">
        <v>4</v>
      </c>
      <c r="AN7" s="9">
        <v>201</v>
      </c>
      <c r="AO7" s="69">
        <v>30</v>
      </c>
      <c r="AP7" s="59" t="s">
        <v>130</v>
      </c>
      <c r="AQ7" s="119" t="s">
        <v>4</v>
      </c>
      <c r="AR7" s="119" t="s">
        <v>4</v>
      </c>
      <c r="AS7" s="226">
        <v>193</v>
      </c>
      <c r="AT7" s="69">
        <v>30</v>
      </c>
      <c r="AU7" s="59" t="s">
        <v>130</v>
      </c>
      <c r="AV7" s="119" t="s">
        <v>4</v>
      </c>
      <c r="AW7" s="119" t="s">
        <v>4</v>
      </c>
      <c r="AX7" s="40">
        <v>208</v>
      </c>
      <c r="AY7" s="69">
        <v>30</v>
      </c>
      <c r="AZ7" s="59" t="s">
        <v>130</v>
      </c>
      <c r="BA7" s="119" t="s">
        <v>4</v>
      </c>
      <c r="BB7" s="119" t="s">
        <v>4</v>
      </c>
      <c r="BC7" s="9">
        <v>181</v>
      </c>
      <c r="BD7" s="69">
        <v>30</v>
      </c>
      <c r="BE7" s="59" t="s">
        <v>130</v>
      </c>
      <c r="BF7" s="119" t="s">
        <v>4</v>
      </c>
      <c r="BG7" s="119" t="s">
        <v>4</v>
      </c>
      <c r="BH7" s="9">
        <v>190</v>
      </c>
      <c r="BI7" s="69">
        <v>30</v>
      </c>
      <c r="BJ7" s="59" t="s">
        <v>130</v>
      </c>
      <c r="BK7" s="119" t="s">
        <v>4</v>
      </c>
      <c r="BL7" s="119" t="s">
        <v>4</v>
      </c>
      <c r="BM7" s="226">
        <v>203</v>
      </c>
      <c r="BN7" s="69">
        <v>30</v>
      </c>
      <c r="BO7" s="59" t="s">
        <v>130</v>
      </c>
      <c r="BP7" s="119" t="s">
        <v>4</v>
      </c>
      <c r="BQ7" s="119" t="s">
        <v>4</v>
      </c>
      <c r="BR7" s="40">
        <v>218</v>
      </c>
      <c r="BS7" s="69">
        <v>30</v>
      </c>
      <c r="BT7" s="59" t="s">
        <v>130</v>
      </c>
      <c r="BU7" s="119" t="s">
        <v>4</v>
      </c>
      <c r="BV7" s="119" t="s">
        <v>4</v>
      </c>
      <c r="BW7" s="9">
        <v>186</v>
      </c>
      <c r="BX7" s="69">
        <v>30</v>
      </c>
      <c r="BY7" s="59" t="s">
        <v>130</v>
      </c>
      <c r="BZ7" s="119" t="s">
        <v>4</v>
      </c>
      <c r="CA7" s="119" t="s">
        <v>4</v>
      </c>
      <c r="CB7" s="9">
        <v>201</v>
      </c>
      <c r="CC7" s="69">
        <v>30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227">
        <v>192</v>
      </c>
      <c r="F8" s="207">
        <v>3.6</v>
      </c>
      <c r="G8" s="61" t="s">
        <v>131</v>
      </c>
      <c r="H8" s="120" t="s">
        <v>134</v>
      </c>
      <c r="I8" s="120" t="s">
        <v>4</v>
      </c>
      <c r="J8" s="40">
        <v>207</v>
      </c>
      <c r="K8" s="207">
        <v>3.6</v>
      </c>
      <c r="L8" s="61" t="s">
        <v>131</v>
      </c>
      <c r="M8" s="120" t="s">
        <v>134</v>
      </c>
      <c r="N8" s="120" t="s">
        <v>4</v>
      </c>
      <c r="O8" s="12">
        <v>180</v>
      </c>
      <c r="P8" s="249">
        <v>3.4</v>
      </c>
      <c r="Q8" s="61" t="s">
        <v>131</v>
      </c>
      <c r="R8" s="120" t="s">
        <v>134</v>
      </c>
      <c r="S8" s="120" t="s">
        <v>4</v>
      </c>
      <c r="T8" s="12">
        <v>190</v>
      </c>
      <c r="U8" s="70">
        <v>3.6</v>
      </c>
      <c r="V8" s="61" t="s">
        <v>131</v>
      </c>
      <c r="W8" s="120" t="s">
        <v>134</v>
      </c>
      <c r="X8" s="120" t="s">
        <v>4</v>
      </c>
      <c r="Y8" s="227">
        <v>202</v>
      </c>
      <c r="Z8" s="207">
        <v>3.6</v>
      </c>
      <c r="AA8" s="61" t="s">
        <v>131</v>
      </c>
      <c r="AB8" s="120" t="s">
        <v>134</v>
      </c>
      <c r="AC8" s="120" t="s">
        <v>4</v>
      </c>
      <c r="AD8" s="40">
        <v>217</v>
      </c>
      <c r="AE8" s="207">
        <v>3.6</v>
      </c>
      <c r="AF8" s="61" t="s">
        <v>131</v>
      </c>
      <c r="AG8" s="120" t="s">
        <v>134</v>
      </c>
      <c r="AH8" s="120" t="s">
        <v>4</v>
      </c>
      <c r="AI8" s="12">
        <v>185</v>
      </c>
      <c r="AJ8" s="249">
        <v>3.4</v>
      </c>
      <c r="AK8" s="61" t="s">
        <v>131</v>
      </c>
      <c r="AL8" s="120" t="s">
        <v>134</v>
      </c>
      <c r="AM8" s="120" t="s">
        <v>4</v>
      </c>
      <c r="AN8" s="12">
        <v>200</v>
      </c>
      <c r="AO8" s="70">
        <v>3.6</v>
      </c>
      <c r="AP8" s="61" t="s">
        <v>131</v>
      </c>
      <c r="AQ8" s="120" t="s">
        <v>134</v>
      </c>
      <c r="AR8" s="120" t="s">
        <v>4</v>
      </c>
      <c r="AS8" s="227">
        <v>192</v>
      </c>
      <c r="AT8" s="207">
        <v>3.6</v>
      </c>
      <c r="AU8" s="61" t="s">
        <v>131</v>
      </c>
      <c r="AV8" s="120" t="s">
        <v>134</v>
      </c>
      <c r="AW8" s="120" t="s">
        <v>4</v>
      </c>
      <c r="AX8" s="40">
        <v>207</v>
      </c>
      <c r="AY8" s="207">
        <v>3.6</v>
      </c>
      <c r="AZ8" s="61" t="s">
        <v>131</v>
      </c>
      <c r="BA8" s="120" t="s">
        <v>134</v>
      </c>
      <c r="BB8" s="120" t="s">
        <v>4</v>
      </c>
      <c r="BC8" s="12">
        <v>180</v>
      </c>
      <c r="BD8" s="249">
        <v>3.4</v>
      </c>
      <c r="BE8" s="61" t="s">
        <v>131</v>
      </c>
      <c r="BF8" s="120" t="s">
        <v>134</v>
      </c>
      <c r="BG8" s="120" t="s">
        <v>4</v>
      </c>
      <c r="BH8" s="12">
        <v>190</v>
      </c>
      <c r="BI8" s="70">
        <v>3.6</v>
      </c>
      <c r="BJ8" s="61" t="s">
        <v>131</v>
      </c>
      <c r="BK8" s="120" t="s">
        <v>134</v>
      </c>
      <c r="BL8" s="120" t="s">
        <v>4</v>
      </c>
      <c r="BM8" s="227">
        <v>202</v>
      </c>
      <c r="BN8" s="207">
        <v>3.6</v>
      </c>
      <c r="BO8" s="61" t="s">
        <v>131</v>
      </c>
      <c r="BP8" s="120" t="s">
        <v>134</v>
      </c>
      <c r="BQ8" s="120" t="s">
        <v>4</v>
      </c>
      <c r="BR8" s="40">
        <v>217</v>
      </c>
      <c r="BS8" s="207">
        <v>3.6</v>
      </c>
      <c r="BT8" s="61" t="s">
        <v>131</v>
      </c>
      <c r="BU8" s="120" t="s">
        <v>134</v>
      </c>
      <c r="BV8" s="120" t="s">
        <v>4</v>
      </c>
      <c r="BW8" s="12">
        <v>185</v>
      </c>
      <c r="BX8" s="249">
        <v>3.4</v>
      </c>
      <c r="BY8" s="61" t="s">
        <v>131</v>
      </c>
      <c r="BZ8" s="120" t="s">
        <v>134</v>
      </c>
      <c r="CA8" s="120" t="s">
        <v>4</v>
      </c>
      <c r="CB8" s="12">
        <v>200</v>
      </c>
      <c r="CC8" s="70">
        <v>3.6</v>
      </c>
      <c r="CD8" s="61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227">
        <v>191</v>
      </c>
      <c r="F9" s="70" t="s">
        <v>4</v>
      </c>
      <c r="G9" s="61" t="s">
        <v>130</v>
      </c>
      <c r="H9" s="121" t="s">
        <v>4</v>
      </c>
      <c r="I9" s="121" t="s">
        <v>4</v>
      </c>
      <c r="J9" s="40">
        <v>206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v>179</v>
      </c>
      <c r="P9" s="70" t="s">
        <v>4</v>
      </c>
      <c r="Q9" s="61" t="s">
        <v>130</v>
      </c>
      <c r="R9" s="121" t="s">
        <v>4</v>
      </c>
      <c r="S9" s="121" t="s">
        <v>4</v>
      </c>
      <c r="T9" s="15">
        <v>189</v>
      </c>
      <c r="U9" s="70" t="s">
        <v>4</v>
      </c>
      <c r="V9" s="61" t="s">
        <v>130</v>
      </c>
      <c r="W9" s="121" t="s">
        <v>4</v>
      </c>
      <c r="X9" s="121" t="s">
        <v>4</v>
      </c>
      <c r="Y9" s="227">
        <v>201</v>
      </c>
      <c r="Z9" s="70" t="s">
        <v>4</v>
      </c>
      <c r="AA9" s="61" t="s">
        <v>130</v>
      </c>
      <c r="AB9" s="121" t="s">
        <v>4</v>
      </c>
      <c r="AC9" s="121" t="s">
        <v>4</v>
      </c>
      <c r="AD9" s="40">
        <v>216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v>184</v>
      </c>
      <c r="AJ9" s="70" t="s">
        <v>4</v>
      </c>
      <c r="AK9" s="61" t="s">
        <v>130</v>
      </c>
      <c r="AL9" s="121" t="s">
        <v>4</v>
      </c>
      <c r="AM9" s="121" t="s">
        <v>4</v>
      </c>
      <c r="AN9" s="15">
        <v>199</v>
      </c>
      <c r="AO9" s="70" t="s">
        <v>4</v>
      </c>
      <c r="AP9" s="61" t="s">
        <v>130</v>
      </c>
      <c r="AQ9" s="121" t="s">
        <v>4</v>
      </c>
      <c r="AR9" s="121" t="s">
        <v>4</v>
      </c>
      <c r="AS9" s="227">
        <v>191</v>
      </c>
      <c r="AT9" s="70" t="s">
        <v>4</v>
      </c>
      <c r="AU9" s="61" t="s">
        <v>130</v>
      </c>
      <c r="AV9" s="121" t="s">
        <v>4</v>
      </c>
      <c r="AW9" s="121" t="s">
        <v>4</v>
      </c>
      <c r="AX9" s="40">
        <v>206</v>
      </c>
      <c r="AY9" s="70" t="s">
        <v>4</v>
      </c>
      <c r="AZ9" s="61" t="s">
        <v>130</v>
      </c>
      <c r="BA9" s="121" t="s">
        <v>4</v>
      </c>
      <c r="BB9" s="121" t="s">
        <v>4</v>
      </c>
      <c r="BC9" s="12">
        <v>179</v>
      </c>
      <c r="BD9" s="70" t="s">
        <v>4</v>
      </c>
      <c r="BE9" s="61" t="s">
        <v>130</v>
      </c>
      <c r="BF9" s="121" t="s">
        <v>4</v>
      </c>
      <c r="BG9" s="121" t="s">
        <v>4</v>
      </c>
      <c r="BH9" s="15">
        <v>189</v>
      </c>
      <c r="BI9" s="70" t="s">
        <v>4</v>
      </c>
      <c r="BJ9" s="61" t="s">
        <v>130</v>
      </c>
      <c r="BK9" s="121" t="s">
        <v>4</v>
      </c>
      <c r="BL9" s="121" t="s">
        <v>4</v>
      </c>
      <c r="BM9" s="227">
        <v>201</v>
      </c>
      <c r="BN9" s="70" t="s">
        <v>4</v>
      </c>
      <c r="BO9" s="61" t="s">
        <v>130</v>
      </c>
      <c r="BP9" s="121" t="s">
        <v>4</v>
      </c>
      <c r="BQ9" s="121" t="s">
        <v>4</v>
      </c>
      <c r="BR9" s="40">
        <v>216</v>
      </c>
      <c r="BS9" s="70" t="s">
        <v>4</v>
      </c>
      <c r="BT9" s="61" t="s">
        <v>130</v>
      </c>
      <c r="BU9" s="121" t="s">
        <v>4</v>
      </c>
      <c r="BV9" s="121" t="s">
        <v>4</v>
      </c>
      <c r="BW9" s="12">
        <v>184</v>
      </c>
      <c r="BX9" s="70" t="s">
        <v>4</v>
      </c>
      <c r="BY9" s="61" t="s">
        <v>130</v>
      </c>
      <c r="BZ9" s="121" t="s">
        <v>4</v>
      </c>
      <c r="CA9" s="121" t="s">
        <v>4</v>
      </c>
      <c r="CB9" s="15">
        <v>199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228">
        <v>191</v>
      </c>
      <c r="F10" s="71">
        <v>2</v>
      </c>
      <c r="G10" s="61" t="s">
        <v>132</v>
      </c>
      <c r="H10" s="120" t="s">
        <v>134</v>
      </c>
      <c r="I10" s="120" t="s">
        <v>4</v>
      </c>
      <c r="J10" s="40">
        <v>206</v>
      </c>
      <c r="K10" s="71">
        <v>2</v>
      </c>
      <c r="L10" s="61" t="s">
        <v>132</v>
      </c>
      <c r="M10" s="120" t="s">
        <v>134</v>
      </c>
      <c r="N10" s="120" t="s">
        <v>4</v>
      </c>
      <c r="O10" s="15">
        <v>179</v>
      </c>
      <c r="P10" s="175" t="s">
        <v>4</v>
      </c>
      <c r="Q10" s="61" t="s">
        <v>132</v>
      </c>
      <c r="R10" s="120" t="s">
        <v>134</v>
      </c>
      <c r="S10" s="120" t="s">
        <v>4</v>
      </c>
      <c r="T10" s="15">
        <v>189</v>
      </c>
      <c r="U10" s="175" t="s">
        <v>4</v>
      </c>
      <c r="V10" s="61" t="s">
        <v>132</v>
      </c>
      <c r="W10" s="120" t="s">
        <v>134</v>
      </c>
      <c r="X10" s="120" t="s">
        <v>4</v>
      </c>
      <c r="Y10" s="228">
        <v>201</v>
      </c>
      <c r="Z10" s="71">
        <v>2</v>
      </c>
      <c r="AA10" s="61" t="s">
        <v>132</v>
      </c>
      <c r="AB10" s="120" t="s">
        <v>134</v>
      </c>
      <c r="AC10" s="120" t="s">
        <v>4</v>
      </c>
      <c r="AD10" s="40">
        <v>216</v>
      </c>
      <c r="AE10" s="71">
        <v>2</v>
      </c>
      <c r="AF10" s="61" t="s">
        <v>132</v>
      </c>
      <c r="AG10" s="120" t="s">
        <v>134</v>
      </c>
      <c r="AH10" s="120" t="s">
        <v>4</v>
      </c>
      <c r="AI10" s="15">
        <v>184</v>
      </c>
      <c r="AJ10" s="175" t="s">
        <v>4</v>
      </c>
      <c r="AK10" s="61" t="s">
        <v>132</v>
      </c>
      <c r="AL10" s="120" t="s">
        <v>134</v>
      </c>
      <c r="AM10" s="120" t="s">
        <v>4</v>
      </c>
      <c r="AN10" s="15">
        <v>199</v>
      </c>
      <c r="AO10" s="175" t="s">
        <v>4</v>
      </c>
      <c r="AP10" s="61" t="s">
        <v>132</v>
      </c>
      <c r="AQ10" s="120" t="s">
        <v>134</v>
      </c>
      <c r="AR10" s="120" t="s">
        <v>4</v>
      </c>
      <c r="AS10" s="228">
        <v>191</v>
      </c>
      <c r="AT10" s="71">
        <v>2</v>
      </c>
      <c r="AU10" s="61" t="s">
        <v>132</v>
      </c>
      <c r="AV10" s="120" t="s">
        <v>134</v>
      </c>
      <c r="AW10" s="120" t="s">
        <v>4</v>
      </c>
      <c r="AX10" s="40">
        <v>206</v>
      </c>
      <c r="AY10" s="71">
        <v>2</v>
      </c>
      <c r="AZ10" s="61" t="s">
        <v>132</v>
      </c>
      <c r="BA10" s="120" t="s">
        <v>134</v>
      </c>
      <c r="BB10" s="120" t="s">
        <v>4</v>
      </c>
      <c r="BC10" s="15">
        <v>179</v>
      </c>
      <c r="BD10" s="175" t="s">
        <v>4</v>
      </c>
      <c r="BE10" s="61" t="s">
        <v>132</v>
      </c>
      <c r="BF10" s="120" t="s">
        <v>134</v>
      </c>
      <c r="BG10" s="120" t="s">
        <v>4</v>
      </c>
      <c r="BH10" s="15">
        <v>189</v>
      </c>
      <c r="BI10" s="175" t="s">
        <v>4</v>
      </c>
      <c r="BJ10" s="61" t="s">
        <v>132</v>
      </c>
      <c r="BK10" s="120" t="s">
        <v>134</v>
      </c>
      <c r="BL10" s="120" t="s">
        <v>4</v>
      </c>
      <c r="BM10" s="228">
        <v>201</v>
      </c>
      <c r="BN10" s="71">
        <v>2</v>
      </c>
      <c r="BO10" s="61" t="s">
        <v>132</v>
      </c>
      <c r="BP10" s="120" t="s">
        <v>134</v>
      </c>
      <c r="BQ10" s="120" t="s">
        <v>4</v>
      </c>
      <c r="BR10" s="40">
        <v>216</v>
      </c>
      <c r="BS10" s="71">
        <v>2</v>
      </c>
      <c r="BT10" s="61" t="s">
        <v>132</v>
      </c>
      <c r="BU10" s="120" t="s">
        <v>134</v>
      </c>
      <c r="BV10" s="120" t="s">
        <v>4</v>
      </c>
      <c r="BW10" s="15">
        <v>184</v>
      </c>
      <c r="BX10" s="175" t="s">
        <v>4</v>
      </c>
      <c r="BY10" s="61" t="s">
        <v>132</v>
      </c>
      <c r="BZ10" s="120" t="s">
        <v>134</v>
      </c>
      <c r="CA10" s="120" t="s">
        <v>4</v>
      </c>
      <c r="CB10" s="15">
        <v>199</v>
      </c>
      <c r="CC10" s="175" t="s">
        <v>4</v>
      </c>
      <c r="CD10" s="61" t="s">
        <v>132</v>
      </c>
      <c r="CE10" s="120" t="s">
        <v>134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228">
        <v>189</v>
      </c>
      <c r="F11" s="71">
        <v>1</v>
      </c>
      <c r="G11" s="61" t="s">
        <v>132</v>
      </c>
      <c r="H11" s="122" t="s">
        <v>134</v>
      </c>
      <c r="I11" s="122" t="s">
        <v>141</v>
      </c>
      <c r="J11" s="40">
        <v>204</v>
      </c>
      <c r="K11" s="71">
        <v>1</v>
      </c>
      <c r="L11" s="61" t="s">
        <v>132</v>
      </c>
      <c r="M11" s="122" t="s">
        <v>134</v>
      </c>
      <c r="N11" s="122" t="s">
        <v>141</v>
      </c>
      <c r="O11" s="15">
        <v>179</v>
      </c>
      <c r="P11" s="71">
        <v>1</v>
      </c>
      <c r="Q11" s="61" t="s">
        <v>132</v>
      </c>
      <c r="R11" s="122" t="s">
        <v>134</v>
      </c>
      <c r="S11" s="122" t="s">
        <v>141</v>
      </c>
      <c r="T11" s="15">
        <v>189</v>
      </c>
      <c r="U11" s="71">
        <v>1</v>
      </c>
      <c r="V11" s="61" t="s">
        <v>132</v>
      </c>
      <c r="W11" s="122" t="s">
        <v>134</v>
      </c>
      <c r="X11" s="122" t="s">
        <v>141</v>
      </c>
      <c r="Y11" s="228">
        <v>199</v>
      </c>
      <c r="Z11" s="71">
        <v>1</v>
      </c>
      <c r="AA11" s="61" t="s">
        <v>132</v>
      </c>
      <c r="AB11" s="122" t="s">
        <v>134</v>
      </c>
      <c r="AC11" s="122" t="s">
        <v>141</v>
      </c>
      <c r="AD11" s="40">
        <v>214</v>
      </c>
      <c r="AE11" s="71">
        <v>1</v>
      </c>
      <c r="AF11" s="61" t="s">
        <v>132</v>
      </c>
      <c r="AG11" s="122" t="s">
        <v>134</v>
      </c>
      <c r="AH11" s="122" t="s">
        <v>141</v>
      </c>
      <c r="AI11" s="15">
        <v>184</v>
      </c>
      <c r="AJ11" s="71">
        <v>1</v>
      </c>
      <c r="AK11" s="61" t="s">
        <v>132</v>
      </c>
      <c r="AL11" s="122" t="s">
        <v>134</v>
      </c>
      <c r="AM11" s="122" t="s">
        <v>141</v>
      </c>
      <c r="AN11" s="15">
        <v>199</v>
      </c>
      <c r="AO11" s="71">
        <v>1</v>
      </c>
      <c r="AP11" s="61" t="s">
        <v>132</v>
      </c>
      <c r="AQ11" s="122" t="s">
        <v>134</v>
      </c>
      <c r="AR11" s="122" t="s">
        <v>141</v>
      </c>
      <c r="AS11" s="228">
        <v>189</v>
      </c>
      <c r="AT11" s="71">
        <v>1</v>
      </c>
      <c r="AU11" s="61" t="s">
        <v>132</v>
      </c>
      <c r="AV11" s="122" t="s">
        <v>134</v>
      </c>
      <c r="AW11" s="122" t="s">
        <v>141</v>
      </c>
      <c r="AX11" s="40">
        <v>204</v>
      </c>
      <c r="AY11" s="71">
        <v>1</v>
      </c>
      <c r="AZ11" s="61" t="s">
        <v>132</v>
      </c>
      <c r="BA11" s="122" t="s">
        <v>134</v>
      </c>
      <c r="BB11" s="122" t="s">
        <v>141</v>
      </c>
      <c r="BC11" s="15">
        <v>179</v>
      </c>
      <c r="BD11" s="71">
        <v>1</v>
      </c>
      <c r="BE11" s="61" t="s">
        <v>132</v>
      </c>
      <c r="BF11" s="122" t="s">
        <v>134</v>
      </c>
      <c r="BG11" s="122" t="s">
        <v>141</v>
      </c>
      <c r="BH11" s="15">
        <v>189</v>
      </c>
      <c r="BI11" s="71">
        <v>1</v>
      </c>
      <c r="BJ11" s="61" t="s">
        <v>132</v>
      </c>
      <c r="BK11" s="122" t="s">
        <v>134</v>
      </c>
      <c r="BL11" s="122" t="s">
        <v>141</v>
      </c>
      <c r="BM11" s="228">
        <v>199</v>
      </c>
      <c r="BN11" s="71">
        <v>1</v>
      </c>
      <c r="BO11" s="61" t="s">
        <v>132</v>
      </c>
      <c r="BP11" s="122" t="s">
        <v>134</v>
      </c>
      <c r="BQ11" s="122" t="s">
        <v>141</v>
      </c>
      <c r="BR11" s="40">
        <v>214</v>
      </c>
      <c r="BS11" s="71">
        <v>1</v>
      </c>
      <c r="BT11" s="61" t="s">
        <v>132</v>
      </c>
      <c r="BU11" s="122" t="s">
        <v>134</v>
      </c>
      <c r="BV11" s="122" t="s">
        <v>141</v>
      </c>
      <c r="BW11" s="15">
        <v>184</v>
      </c>
      <c r="BX11" s="71">
        <v>1</v>
      </c>
      <c r="BY11" s="61" t="s">
        <v>132</v>
      </c>
      <c r="BZ11" s="122" t="s">
        <v>134</v>
      </c>
      <c r="CA11" s="122" t="s">
        <v>141</v>
      </c>
      <c r="CB11" s="15">
        <v>199</v>
      </c>
      <c r="CC11" s="71">
        <v>1</v>
      </c>
      <c r="CD11" s="61" t="s">
        <v>132</v>
      </c>
      <c r="CE11" s="122" t="s">
        <v>134</v>
      </c>
      <c r="CF11" s="122" t="s">
        <v>141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228">
        <v>188</v>
      </c>
      <c r="F12" s="71" t="s">
        <v>4</v>
      </c>
      <c r="G12" s="61" t="s">
        <v>133</v>
      </c>
      <c r="H12" s="120" t="s">
        <v>4</v>
      </c>
      <c r="I12" s="120" t="s">
        <v>4</v>
      </c>
      <c r="J12" s="40">
        <v>203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v>178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v>188</v>
      </c>
      <c r="U12" s="71" t="s">
        <v>4</v>
      </c>
      <c r="V12" s="61" t="s">
        <v>133</v>
      </c>
      <c r="W12" s="120" t="s">
        <v>4</v>
      </c>
      <c r="X12" s="120" t="s">
        <v>4</v>
      </c>
      <c r="Y12" s="228">
        <v>198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40">
        <v>213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v>183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v>198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228">
        <v>188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40">
        <v>203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v>178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v>188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228">
        <v>198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40">
        <v>213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v>183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v>198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228">
        <v>188</v>
      </c>
      <c r="F13" s="71" t="s">
        <v>4</v>
      </c>
      <c r="G13" s="61" t="s">
        <v>130</v>
      </c>
      <c r="H13" s="120" t="s">
        <v>4</v>
      </c>
      <c r="I13" s="120" t="s">
        <v>4</v>
      </c>
      <c r="J13" s="40">
        <v>203</v>
      </c>
      <c r="K13" s="71" t="s">
        <v>4</v>
      </c>
      <c r="L13" s="61" t="s">
        <v>130</v>
      </c>
      <c r="M13" s="120" t="s">
        <v>4</v>
      </c>
      <c r="N13" s="120" t="s">
        <v>4</v>
      </c>
      <c r="O13" s="15">
        <v>178</v>
      </c>
      <c r="P13" s="71" t="s">
        <v>4</v>
      </c>
      <c r="Q13" s="61" t="s">
        <v>130</v>
      </c>
      <c r="R13" s="120" t="s">
        <v>4</v>
      </c>
      <c r="S13" s="120" t="s">
        <v>4</v>
      </c>
      <c r="T13" s="15">
        <v>188</v>
      </c>
      <c r="U13" s="71" t="s">
        <v>4</v>
      </c>
      <c r="V13" s="61" t="s">
        <v>130</v>
      </c>
      <c r="W13" s="120" t="s">
        <v>4</v>
      </c>
      <c r="X13" s="120" t="s">
        <v>4</v>
      </c>
      <c r="Y13" s="228">
        <v>198</v>
      </c>
      <c r="Z13" s="71" t="s">
        <v>4</v>
      </c>
      <c r="AA13" s="61" t="s">
        <v>130</v>
      </c>
      <c r="AB13" s="120" t="s">
        <v>4</v>
      </c>
      <c r="AC13" s="120" t="s">
        <v>4</v>
      </c>
      <c r="AD13" s="40">
        <v>213</v>
      </c>
      <c r="AE13" s="71" t="s">
        <v>4</v>
      </c>
      <c r="AF13" s="61" t="s">
        <v>130</v>
      </c>
      <c r="AG13" s="120" t="s">
        <v>4</v>
      </c>
      <c r="AH13" s="120" t="s">
        <v>4</v>
      </c>
      <c r="AI13" s="15">
        <v>183</v>
      </c>
      <c r="AJ13" s="71" t="s">
        <v>4</v>
      </c>
      <c r="AK13" s="61" t="s">
        <v>130</v>
      </c>
      <c r="AL13" s="120" t="s">
        <v>4</v>
      </c>
      <c r="AM13" s="120" t="s">
        <v>4</v>
      </c>
      <c r="AN13" s="15">
        <v>198</v>
      </c>
      <c r="AO13" s="71" t="s">
        <v>4</v>
      </c>
      <c r="AP13" s="61" t="s">
        <v>130</v>
      </c>
      <c r="AQ13" s="120" t="s">
        <v>4</v>
      </c>
      <c r="AR13" s="120" t="s">
        <v>4</v>
      </c>
      <c r="AS13" s="228">
        <v>188</v>
      </c>
      <c r="AT13" s="71" t="s">
        <v>4</v>
      </c>
      <c r="AU13" s="61" t="s">
        <v>130</v>
      </c>
      <c r="AV13" s="120" t="s">
        <v>4</v>
      </c>
      <c r="AW13" s="120" t="s">
        <v>4</v>
      </c>
      <c r="AX13" s="40">
        <v>203</v>
      </c>
      <c r="AY13" s="71" t="s">
        <v>4</v>
      </c>
      <c r="AZ13" s="61" t="s">
        <v>130</v>
      </c>
      <c r="BA13" s="120" t="s">
        <v>4</v>
      </c>
      <c r="BB13" s="120" t="s">
        <v>4</v>
      </c>
      <c r="BC13" s="15">
        <v>178</v>
      </c>
      <c r="BD13" s="71" t="s">
        <v>4</v>
      </c>
      <c r="BE13" s="61" t="s">
        <v>130</v>
      </c>
      <c r="BF13" s="120" t="s">
        <v>4</v>
      </c>
      <c r="BG13" s="120" t="s">
        <v>4</v>
      </c>
      <c r="BH13" s="15">
        <v>188</v>
      </c>
      <c r="BI13" s="71" t="s">
        <v>4</v>
      </c>
      <c r="BJ13" s="61" t="s">
        <v>130</v>
      </c>
      <c r="BK13" s="120" t="s">
        <v>4</v>
      </c>
      <c r="BL13" s="120" t="s">
        <v>4</v>
      </c>
      <c r="BM13" s="228">
        <v>198</v>
      </c>
      <c r="BN13" s="71" t="s">
        <v>4</v>
      </c>
      <c r="BO13" s="61" t="s">
        <v>130</v>
      </c>
      <c r="BP13" s="120" t="s">
        <v>4</v>
      </c>
      <c r="BQ13" s="120" t="s">
        <v>4</v>
      </c>
      <c r="BR13" s="40">
        <v>213</v>
      </c>
      <c r="BS13" s="71" t="s">
        <v>4</v>
      </c>
      <c r="BT13" s="61" t="s">
        <v>130</v>
      </c>
      <c r="BU13" s="120" t="s">
        <v>4</v>
      </c>
      <c r="BV13" s="120" t="s">
        <v>4</v>
      </c>
      <c r="BW13" s="15">
        <v>183</v>
      </c>
      <c r="BX13" s="71" t="s">
        <v>4</v>
      </c>
      <c r="BY13" s="61" t="s">
        <v>130</v>
      </c>
      <c r="BZ13" s="120" t="s">
        <v>4</v>
      </c>
      <c r="CA13" s="120" t="s">
        <v>4</v>
      </c>
      <c r="CB13" s="15">
        <v>198</v>
      </c>
      <c r="CC13" s="71" t="s">
        <v>4</v>
      </c>
      <c r="CD13" s="61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228">
        <v>188</v>
      </c>
      <c r="F14" s="71" t="s">
        <v>4</v>
      </c>
      <c r="G14" s="61" t="s">
        <v>132</v>
      </c>
      <c r="H14" s="120" t="s">
        <v>4</v>
      </c>
      <c r="I14" s="120" t="s">
        <v>4</v>
      </c>
      <c r="J14" s="40">
        <v>203</v>
      </c>
      <c r="K14" s="71" t="s">
        <v>4</v>
      </c>
      <c r="L14" s="61" t="s">
        <v>132</v>
      </c>
      <c r="M14" s="120" t="s">
        <v>4</v>
      </c>
      <c r="N14" s="120" t="s">
        <v>4</v>
      </c>
      <c r="O14" s="15">
        <v>178</v>
      </c>
      <c r="P14" s="71" t="s">
        <v>4</v>
      </c>
      <c r="Q14" s="61" t="s">
        <v>132</v>
      </c>
      <c r="R14" s="120" t="s">
        <v>4</v>
      </c>
      <c r="S14" s="120" t="s">
        <v>4</v>
      </c>
      <c r="T14" s="15">
        <v>188</v>
      </c>
      <c r="U14" s="71" t="s">
        <v>4</v>
      </c>
      <c r="V14" s="61" t="s">
        <v>132</v>
      </c>
      <c r="W14" s="120" t="s">
        <v>4</v>
      </c>
      <c r="X14" s="120" t="s">
        <v>4</v>
      </c>
      <c r="Y14" s="228">
        <v>198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40">
        <v>213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15">
        <v>183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15">
        <v>198</v>
      </c>
      <c r="AO14" s="71" t="s">
        <v>4</v>
      </c>
      <c r="AP14" s="61" t="s">
        <v>132</v>
      </c>
      <c r="AQ14" s="120" t="s">
        <v>4</v>
      </c>
      <c r="AR14" s="120" t="s">
        <v>4</v>
      </c>
      <c r="AS14" s="228">
        <v>188</v>
      </c>
      <c r="AT14" s="71" t="s">
        <v>4</v>
      </c>
      <c r="AU14" s="61" t="s">
        <v>132</v>
      </c>
      <c r="AV14" s="120" t="s">
        <v>4</v>
      </c>
      <c r="AW14" s="120" t="s">
        <v>4</v>
      </c>
      <c r="AX14" s="40">
        <v>203</v>
      </c>
      <c r="AY14" s="71" t="s">
        <v>4</v>
      </c>
      <c r="AZ14" s="61" t="s">
        <v>132</v>
      </c>
      <c r="BA14" s="120" t="s">
        <v>4</v>
      </c>
      <c r="BB14" s="120" t="s">
        <v>4</v>
      </c>
      <c r="BC14" s="15">
        <v>178</v>
      </c>
      <c r="BD14" s="71" t="s">
        <v>4</v>
      </c>
      <c r="BE14" s="61" t="s">
        <v>132</v>
      </c>
      <c r="BF14" s="120" t="s">
        <v>4</v>
      </c>
      <c r="BG14" s="120" t="s">
        <v>4</v>
      </c>
      <c r="BH14" s="15">
        <v>188</v>
      </c>
      <c r="BI14" s="71" t="s">
        <v>4</v>
      </c>
      <c r="BJ14" s="61" t="s">
        <v>132</v>
      </c>
      <c r="BK14" s="120" t="s">
        <v>4</v>
      </c>
      <c r="BL14" s="120" t="s">
        <v>4</v>
      </c>
      <c r="BM14" s="228">
        <v>198</v>
      </c>
      <c r="BN14" s="71" t="s">
        <v>4</v>
      </c>
      <c r="BO14" s="61" t="s">
        <v>132</v>
      </c>
      <c r="BP14" s="120" t="s">
        <v>4</v>
      </c>
      <c r="BQ14" s="120" t="s">
        <v>4</v>
      </c>
      <c r="BR14" s="40">
        <v>213</v>
      </c>
      <c r="BS14" s="71" t="s">
        <v>4</v>
      </c>
      <c r="BT14" s="61" t="s">
        <v>132</v>
      </c>
      <c r="BU14" s="120" t="s">
        <v>4</v>
      </c>
      <c r="BV14" s="120" t="s">
        <v>4</v>
      </c>
      <c r="BW14" s="15">
        <v>183</v>
      </c>
      <c r="BX14" s="71" t="s">
        <v>4</v>
      </c>
      <c r="BY14" s="61" t="s">
        <v>132</v>
      </c>
      <c r="BZ14" s="120" t="s">
        <v>4</v>
      </c>
      <c r="CA14" s="120" t="s">
        <v>4</v>
      </c>
      <c r="CB14" s="15">
        <v>198</v>
      </c>
      <c r="CC14" s="71" t="s">
        <v>4</v>
      </c>
      <c r="CD14" s="61" t="s">
        <v>132</v>
      </c>
      <c r="CE14" s="120" t="s">
        <v>4</v>
      </c>
      <c r="CF14" s="120" t="s">
        <v>4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228">
        <v>188</v>
      </c>
      <c r="F15" s="71">
        <v>10</v>
      </c>
      <c r="G15" s="61" t="s">
        <v>130</v>
      </c>
      <c r="H15" s="120" t="s">
        <v>134</v>
      </c>
      <c r="I15" s="120" t="s">
        <v>141</v>
      </c>
      <c r="J15" s="40">
        <v>203</v>
      </c>
      <c r="K15" s="71">
        <v>10</v>
      </c>
      <c r="L15" s="61" t="s">
        <v>130</v>
      </c>
      <c r="M15" s="120" t="s">
        <v>134</v>
      </c>
      <c r="N15" s="120" t="s">
        <v>141</v>
      </c>
      <c r="O15" s="15">
        <v>178</v>
      </c>
      <c r="P15" s="71">
        <v>10</v>
      </c>
      <c r="Q15" s="61" t="s">
        <v>130</v>
      </c>
      <c r="R15" s="120" t="s">
        <v>134</v>
      </c>
      <c r="S15" s="120" t="s">
        <v>141</v>
      </c>
      <c r="T15" s="15">
        <v>188</v>
      </c>
      <c r="U15" s="71">
        <v>10</v>
      </c>
      <c r="V15" s="61" t="s">
        <v>130</v>
      </c>
      <c r="W15" s="120" t="s">
        <v>134</v>
      </c>
      <c r="X15" s="120" t="s">
        <v>141</v>
      </c>
      <c r="Y15" s="228">
        <v>198</v>
      </c>
      <c r="Z15" s="71">
        <v>10</v>
      </c>
      <c r="AA15" s="61" t="s">
        <v>130</v>
      </c>
      <c r="AB15" s="120" t="s">
        <v>134</v>
      </c>
      <c r="AC15" s="120" t="s">
        <v>141</v>
      </c>
      <c r="AD15" s="40">
        <v>213</v>
      </c>
      <c r="AE15" s="71">
        <v>10</v>
      </c>
      <c r="AF15" s="61" t="s">
        <v>130</v>
      </c>
      <c r="AG15" s="120" t="s">
        <v>134</v>
      </c>
      <c r="AH15" s="120" t="s">
        <v>141</v>
      </c>
      <c r="AI15" s="15">
        <v>183</v>
      </c>
      <c r="AJ15" s="71">
        <v>10</v>
      </c>
      <c r="AK15" s="61" t="s">
        <v>130</v>
      </c>
      <c r="AL15" s="120" t="s">
        <v>134</v>
      </c>
      <c r="AM15" s="120" t="s">
        <v>141</v>
      </c>
      <c r="AN15" s="15">
        <v>198</v>
      </c>
      <c r="AO15" s="71">
        <v>10</v>
      </c>
      <c r="AP15" s="61" t="s">
        <v>130</v>
      </c>
      <c r="AQ15" s="120" t="s">
        <v>134</v>
      </c>
      <c r="AR15" s="120" t="s">
        <v>141</v>
      </c>
      <c r="AS15" s="228">
        <v>188</v>
      </c>
      <c r="AT15" s="71">
        <v>10</v>
      </c>
      <c r="AU15" s="61" t="s">
        <v>130</v>
      </c>
      <c r="AV15" s="120" t="s">
        <v>134</v>
      </c>
      <c r="AW15" s="120" t="s">
        <v>141</v>
      </c>
      <c r="AX15" s="40">
        <v>203</v>
      </c>
      <c r="AY15" s="71">
        <v>10</v>
      </c>
      <c r="AZ15" s="61" t="s">
        <v>130</v>
      </c>
      <c r="BA15" s="120" t="s">
        <v>134</v>
      </c>
      <c r="BB15" s="120" t="s">
        <v>141</v>
      </c>
      <c r="BC15" s="15">
        <v>178</v>
      </c>
      <c r="BD15" s="71">
        <v>10</v>
      </c>
      <c r="BE15" s="61" t="s">
        <v>130</v>
      </c>
      <c r="BF15" s="120" t="s">
        <v>134</v>
      </c>
      <c r="BG15" s="120" t="s">
        <v>141</v>
      </c>
      <c r="BH15" s="15">
        <v>188</v>
      </c>
      <c r="BI15" s="71">
        <v>10</v>
      </c>
      <c r="BJ15" s="61" t="s">
        <v>130</v>
      </c>
      <c r="BK15" s="120" t="s">
        <v>134</v>
      </c>
      <c r="BL15" s="120" t="s">
        <v>141</v>
      </c>
      <c r="BM15" s="228">
        <v>198</v>
      </c>
      <c r="BN15" s="71">
        <v>10</v>
      </c>
      <c r="BO15" s="61" t="s">
        <v>130</v>
      </c>
      <c r="BP15" s="120" t="s">
        <v>134</v>
      </c>
      <c r="BQ15" s="120" t="s">
        <v>141</v>
      </c>
      <c r="BR15" s="40">
        <v>213</v>
      </c>
      <c r="BS15" s="71">
        <v>10</v>
      </c>
      <c r="BT15" s="61" t="s">
        <v>130</v>
      </c>
      <c r="BU15" s="120" t="s">
        <v>134</v>
      </c>
      <c r="BV15" s="120" t="s">
        <v>141</v>
      </c>
      <c r="BW15" s="15">
        <v>183</v>
      </c>
      <c r="BX15" s="71">
        <v>10</v>
      </c>
      <c r="BY15" s="61" t="s">
        <v>130</v>
      </c>
      <c r="BZ15" s="120" t="s">
        <v>134</v>
      </c>
      <c r="CA15" s="120" t="s">
        <v>141</v>
      </c>
      <c r="CB15" s="15">
        <v>198</v>
      </c>
      <c r="CC15" s="71">
        <v>10</v>
      </c>
      <c r="CD15" s="61" t="s">
        <v>130</v>
      </c>
      <c r="CE15" s="120" t="s">
        <v>134</v>
      </c>
      <c r="CF15" s="120" t="s">
        <v>141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228">
        <v>188</v>
      </c>
      <c r="F16" s="71">
        <v>54</v>
      </c>
      <c r="G16" s="61" t="s">
        <v>133</v>
      </c>
      <c r="H16" s="120" t="s">
        <v>181</v>
      </c>
      <c r="I16" s="120" t="s">
        <v>141</v>
      </c>
      <c r="J16" s="40">
        <v>203</v>
      </c>
      <c r="K16" s="71">
        <v>54</v>
      </c>
      <c r="L16" s="61" t="s">
        <v>133</v>
      </c>
      <c r="M16" s="120" t="s">
        <v>181</v>
      </c>
      <c r="N16" s="120" t="s">
        <v>141</v>
      </c>
      <c r="O16" s="15">
        <v>178</v>
      </c>
      <c r="P16" s="71">
        <v>54</v>
      </c>
      <c r="Q16" s="61" t="s">
        <v>133</v>
      </c>
      <c r="R16" s="120" t="s">
        <v>181</v>
      </c>
      <c r="S16" s="120" t="s">
        <v>141</v>
      </c>
      <c r="T16" s="15">
        <v>188</v>
      </c>
      <c r="U16" s="71">
        <v>54</v>
      </c>
      <c r="V16" s="61" t="s">
        <v>133</v>
      </c>
      <c r="W16" s="120" t="s">
        <v>181</v>
      </c>
      <c r="X16" s="120" t="s">
        <v>141</v>
      </c>
      <c r="Y16" s="228">
        <v>198</v>
      </c>
      <c r="Z16" s="71">
        <v>54</v>
      </c>
      <c r="AA16" s="61" t="s">
        <v>133</v>
      </c>
      <c r="AB16" s="120" t="s">
        <v>181</v>
      </c>
      <c r="AC16" s="120" t="s">
        <v>141</v>
      </c>
      <c r="AD16" s="40">
        <v>213</v>
      </c>
      <c r="AE16" s="71">
        <v>54</v>
      </c>
      <c r="AF16" s="61" t="s">
        <v>133</v>
      </c>
      <c r="AG16" s="120" t="s">
        <v>181</v>
      </c>
      <c r="AH16" s="120" t="s">
        <v>141</v>
      </c>
      <c r="AI16" s="15">
        <v>183</v>
      </c>
      <c r="AJ16" s="71">
        <v>54</v>
      </c>
      <c r="AK16" s="61" t="s">
        <v>133</v>
      </c>
      <c r="AL16" s="120" t="s">
        <v>181</v>
      </c>
      <c r="AM16" s="120" t="s">
        <v>141</v>
      </c>
      <c r="AN16" s="15">
        <v>198</v>
      </c>
      <c r="AO16" s="71">
        <v>54</v>
      </c>
      <c r="AP16" s="61" t="s">
        <v>133</v>
      </c>
      <c r="AQ16" s="120" t="s">
        <v>181</v>
      </c>
      <c r="AR16" s="120" t="s">
        <v>141</v>
      </c>
      <c r="AS16" s="228">
        <v>188</v>
      </c>
      <c r="AT16" s="71">
        <v>54</v>
      </c>
      <c r="AU16" s="61" t="s">
        <v>133</v>
      </c>
      <c r="AV16" s="120" t="s">
        <v>181</v>
      </c>
      <c r="AW16" s="120" t="s">
        <v>141</v>
      </c>
      <c r="AX16" s="40">
        <v>203</v>
      </c>
      <c r="AY16" s="71">
        <v>54</v>
      </c>
      <c r="AZ16" s="61" t="s">
        <v>133</v>
      </c>
      <c r="BA16" s="120" t="s">
        <v>181</v>
      </c>
      <c r="BB16" s="120" t="s">
        <v>141</v>
      </c>
      <c r="BC16" s="15">
        <v>178</v>
      </c>
      <c r="BD16" s="71">
        <v>54</v>
      </c>
      <c r="BE16" s="61" t="s">
        <v>133</v>
      </c>
      <c r="BF16" s="120" t="s">
        <v>181</v>
      </c>
      <c r="BG16" s="120" t="s">
        <v>141</v>
      </c>
      <c r="BH16" s="15">
        <v>188</v>
      </c>
      <c r="BI16" s="71">
        <v>54</v>
      </c>
      <c r="BJ16" s="61" t="s">
        <v>133</v>
      </c>
      <c r="BK16" s="120" t="s">
        <v>181</v>
      </c>
      <c r="BL16" s="120" t="s">
        <v>141</v>
      </c>
      <c r="BM16" s="228">
        <v>198</v>
      </c>
      <c r="BN16" s="71">
        <v>54</v>
      </c>
      <c r="BO16" s="61" t="s">
        <v>133</v>
      </c>
      <c r="BP16" s="120" t="s">
        <v>181</v>
      </c>
      <c r="BQ16" s="120" t="s">
        <v>141</v>
      </c>
      <c r="BR16" s="40">
        <v>213</v>
      </c>
      <c r="BS16" s="71">
        <v>54</v>
      </c>
      <c r="BT16" s="61" t="s">
        <v>133</v>
      </c>
      <c r="BU16" s="120" t="s">
        <v>181</v>
      </c>
      <c r="BV16" s="120" t="s">
        <v>141</v>
      </c>
      <c r="BW16" s="15">
        <v>183</v>
      </c>
      <c r="BX16" s="71">
        <v>54</v>
      </c>
      <c r="BY16" s="61" t="s">
        <v>133</v>
      </c>
      <c r="BZ16" s="120" t="s">
        <v>181</v>
      </c>
      <c r="CA16" s="120" t="s">
        <v>141</v>
      </c>
      <c r="CB16" s="15">
        <v>198</v>
      </c>
      <c r="CC16" s="71">
        <v>54</v>
      </c>
      <c r="CD16" s="61" t="s">
        <v>133</v>
      </c>
      <c r="CE16" s="120" t="s">
        <v>181</v>
      </c>
      <c r="CF16" s="120" t="s">
        <v>141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228">
        <v>171</v>
      </c>
      <c r="F17" s="72">
        <v>8</v>
      </c>
      <c r="G17" s="108" t="s">
        <v>132</v>
      </c>
      <c r="H17" s="122" t="s">
        <v>181</v>
      </c>
      <c r="I17" s="122" t="s">
        <v>141</v>
      </c>
      <c r="J17" s="40">
        <v>186</v>
      </c>
      <c r="K17" s="71">
        <v>8</v>
      </c>
      <c r="L17" s="61" t="s">
        <v>132</v>
      </c>
      <c r="M17" s="122" t="s">
        <v>181</v>
      </c>
      <c r="N17" s="122" t="s">
        <v>141</v>
      </c>
      <c r="O17" s="15">
        <v>163</v>
      </c>
      <c r="P17" s="71">
        <v>8</v>
      </c>
      <c r="Q17" s="61" t="s">
        <v>132</v>
      </c>
      <c r="R17" s="122" t="s">
        <v>181</v>
      </c>
      <c r="S17" s="122" t="s">
        <v>141</v>
      </c>
      <c r="T17" s="15">
        <v>173</v>
      </c>
      <c r="U17" s="71">
        <v>8</v>
      </c>
      <c r="V17" s="61" t="s">
        <v>132</v>
      </c>
      <c r="W17" s="122" t="s">
        <v>181</v>
      </c>
      <c r="X17" s="122" t="s">
        <v>141</v>
      </c>
      <c r="Y17" s="228">
        <v>181</v>
      </c>
      <c r="Z17" s="72">
        <v>8</v>
      </c>
      <c r="AA17" s="108" t="s">
        <v>132</v>
      </c>
      <c r="AB17" s="122" t="s">
        <v>181</v>
      </c>
      <c r="AC17" s="122" t="s">
        <v>141</v>
      </c>
      <c r="AD17" s="40">
        <v>196</v>
      </c>
      <c r="AE17" s="71">
        <v>8</v>
      </c>
      <c r="AF17" s="61" t="s">
        <v>132</v>
      </c>
      <c r="AG17" s="122" t="s">
        <v>181</v>
      </c>
      <c r="AH17" s="122" t="s">
        <v>141</v>
      </c>
      <c r="AI17" s="15">
        <v>166</v>
      </c>
      <c r="AJ17" s="71">
        <v>8</v>
      </c>
      <c r="AK17" s="61" t="s">
        <v>132</v>
      </c>
      <c r="AL17" s="122" t="s">
        <v>181</v>
      </c>
      <c r="AM17" s="122" t="s">
        <v>141</v>
      </c>
      <c r="AN17" s="15">
        <v>181</v>
      </c>
      <c r="AO17" s="71">
        <v>8</v>
      </c>
      <c r="AP17" s="61" t="s">
        <v>132</v>
      </c>
      <c r="AQ17" s="122" t="s">
        <v>181</v>
      </c>
      <c r="AR17" s="122" t="s">
        <v>141</v>
      </c>
      <c r="AS17" s="228">
        <v>171</v>
      </c>
      <c r="AT17" s="72">
        <v>8</v>
      </c>
      <c r="AU17" s="108" t="s">
        <v>132</v>
      </c>
      <c r="AV17" s="122" t="s">
        <v>181</v>
      </c>
      <c r="AW17" s="122" t="s">
        <v>141</v>
      </c>
      <c r="AX17" s="40">
        <v>186</v>
      </c>
      <c r="AY17" s="71">
        <v>8</v>
      </c>
      <c r="AZ17" s="61" t="s">
        <v>132</v>
      </c>
      <c r="BA17" s="122" t="s">
        <v>181</v>
      </c>
      <c r="BB17" s="122" t="s">
        <v>141</v>
      </c>
      <c r="BC17" s="15">
        <v>163</v>
      </c>
      <c r="BD17" s="71">
        <v>8</v>
      </c>
      <c r="BE17" s="61" t="s">
        <v>132</v>
      </c>
      <c r="BF17" s="122" t="s">
        <v>181</v>
      </c>
      <c r="BG17" s="122" t="s">
        <v>141</v>
      </c>
      <c r="BH17" s="15">
        <v>173</v>
      </c>
      <c r="BI17" s="71">
        <v>8</v>
      </c>
      <c r="BJ17" s="61" t="s">
        <v>132</v>
      </c>
      <c r="BK17" s="122" t="s">
        <v>181</v>
      </c>
      <c r="BL17" s="122" t="s">
        <v>141</v>
      </c>
      <c r="BM17" s="228">
        <v>181</v>
      </c>
      <c r="BN17" s="72">
        <v>8</v>
      </c>
      <c r="BO17" s="108" t="s">
        <v>132</v>
      </c>
      <c r="BP17" s="122" t="s">
        <v>181</v>
      </c>
      <c r="BQ17" s="122" t="s">
        <v>141</v>
      </c>
      <c r="BR17" s="40">
        <v>196</v>
      </c>
      <c r="BS17" s="71">
        <v>8</v>
      </c>
      <c r="BT17" s="61" t="s">
        <v>132</v>
      </c>
      <c r="BU17" s="122" t="s">
        <v>181</v>
      </c>
      <c r="BV17" s="122" t="s">
        <v>141</v>
      </c>
      <c r="BW17" s="15">
        <v>166</v>
      </c>
      <c r="BX17" s="71">
        <v>8</v>
      </c>
      <c r="BY17" s="61" t="s">
        <v>132</v>
      </c>
      <c r="BZ17" s="122" t="s">
        <v>181</v>
      </c>
      <c r="CA17" s="122" t="s">
        <v>141</v>
      </c>
      <c r="CB17" s="15">
        <v>181</v>
      </c>
      <c r="CC17" s="71">
        <v>8</v>
      </c>
      <c r="CD17" s="61" t="s">
        <v>132</v>
      </c>
      <c r="CE17" s="122" t="s">
        <v>181</v>
      </c>
      <c r="CF17" s="122" t="s">
        <v>141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228">
        <v>163</v>
      </c>
      <c r="F18" s="71" t="s">
        <v>4</v>
      </c>
      <c r="G18" s="61" t="s">
        <v>130</v>
      </c>
      <c r="H18" s="120" t="s">
        <v>4</v>
      </c>
      <c r="I18" s="120" t="s">
        <v>4</v>
      </c>
      <c r="J18" s="40">
        <v>178</v>
      </c>
      <c r="K18" s="71" t="s">
        <v>4</v>
      </c>
      <c r="L18" s="61" t="s">
        <v>130</v>
      </c>
      <c r="M18" s="120" t="s">
        <v>4</v>
      </c>
      <c r="N18" s="120" t="s">
        <v>4</v>
      </c>
      <c r="O18" s="15">
        <v>155</v>
      </c>
      <c r="P18" s="71" t="s">
        <v>4</v>
      </c>
      <c r="Q18" s="61" t="s">
        <v>130</v>
      </c>
      <c r="R18" s="120" t="s">
        <v>4</v>
      </c>
      <c r="S18" s="120" t="s">
        <v>4</v>
      </c>
      <c r="T18" s="15">
        <v>165</v>
      </c>
      <c r="U18" s="71" t="s">
        <v>4</v>
      </c>
      <c r="V18" s="61" t="s">
        <v>130</v>
      </c>
      <c r="W18" s="120" t="s">
        <v>4</v>
      </c>
      <c r="X18" s="120" t="s">
        <v>4</v>
      </c>
      <c r="Y18" s="228">
        <v>173</v>
      </c>
      <c r="Z18" s="71" t="s">
        <v>4</v>
      </c>
      <c r="AA18" s="61" t="s">
        <v>130</v>
      </c>
      <c r="AB18" s="120" t="s">
        <v>4</v>
      </c>
      <c r="AC18" s="120" t="s">
        <v>4</v>
      </c>
      <c r="AD18" s="40">
        <v>188</v>
      </c>
      <c r="AE18" s="71" t="s">
        <v>4</v>
      </c>
      <c r="AF18" s="61" t="s">
        <v>130</v>
      </c>
      <c r="AG18" s="120" t="s">
        <v>4</v>
      </c>
      <c r="AH18" s="120" t="s">
        <v>4</v>
      </c>
      <c r="AI18" s="15">
        <v>158</v>
      </c>
      <c r="AJ18" s="71" t="s">
        <v>4</v>
      </c>
      <c r="AK18" s="61" t="s">
        <v>130</v>
      </c>
      <c r="AL18" s="120" t="s">
        <v>4</v>
      </c>
      <c r="AM18" s="120" t="s">
        <v>4</v>
      </c>
      <c r="AN18" s="15">
        <v>173</v>
      </c>
      <c r="AO18" s="71" t="s">
        <v>4</v>
      </c>
      <c r="AP18" s="61" t="s">
        <v>130</v>
      </c>
      <c r="AQ18" s="120" t="s">
        <v>4</v>
      </c>
      <c r="AR18" s="120" t="s">
        <v>4</v>
      </c>
      <c r="AS18" s="228">
        <v>163</v>
      </c>
      <c r="AT18" s="71" t="s">
        <v>4</v>
      </c>
      <c r="AU18" s="61" t="s">
        <v>130</v>
      </c>
      <c r="AV18" s="120" t="s">
        <v>4</v>
      </c>
      <c r="AW18" s="120" t="s">
        <v>4</v>
      </c>
      <c r="AX18" s="40">
        <v>178</v>
      </c>
      <c r="AY18" s="71" t="s">
        <v>4</v>
      </c>
      <c r="AZ18" s="61" t="s">
        <v>130</v>
      </c>
      <c r="BA18" s="120" t="s">
        <v>4</v>
      </c>
      <c r="BB18" s="120" t="s">
        <v>4</v>
      </c>
      <c r="BC18" s="15">
        <v>155</v>
      </c>
      <c r="BD18" s="71" t="s">
        <v>4</v>
      </c>
      <c r="BE18" s="61" t="s">
        <v>130</v>
      </c>
      <c r="BF18" s="120" t="s">
        <v>4</v>
      </c>
      <c r="BG18" s="120" t="s">
        <v>4</v>
      </c>
      <c r="BH18" s="15">
        <v>165</v>
      </c>
      <c r="BI18" s="71" t="s">
        <v>4</v>
      </c>
      <c r="BJ18" s="61" t="s">
        <v>130</v>
      </c>
      <c r="BK18" s="120" t="s">
        <v>4</v>
      </c>
      <c r="BL18" s="120" t="s">
        <v>4</v>
      </c>
      <c r="BM18" s="228">
        <v>173</v>
      </c>
      <c r="BN18" s="71" t="s">
        <v>4</v>
      </c>
      <c r="BO18" s="61" t="s">
        <v>130</v>
      </c>
      <c r="BP18" s="120" t="s">
        <v>4</v>
      </c>
      <c r="BQ18" s="120" t="s">
        <v>4</v>
      </c>
      <c r="BR18" s="40">
        <v>188</v>
      </c>
      <c r="BS18" s="71" t="s">
        <v>4</v>
      </c>
      <c r="BT18" s="61" t="s">
        <v>130</v>
      </c>
      <c r="BU18" s="120" t="s">
        <v>4</v>
      </c>
      <c r="BV18" s="120" t="s">
        <v>4</v>
      </c>
      <c r="BW18" s="15">
        <v>158</v>
      </c>
      <c r="BX18" s="71" t="s">
        <v>4</v>
      </c>
      <c r="BY18" s="61" t="s">
        <v>130</v>
      </c>
      <c r="BZ18" s="120" t="s">
        <v>4</v>
      </c>
      <c r="CA18" s="120" t="s">
        <v>4</v>
      </c>
      <c r="CB18" s="15">
        <v>173</v>
      </c>
      <c r="CC18" s="71" t="s">
        <v>4</v>
      </c>
      <c r="CD18" s="61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228">
        <v>163</v>
      </c>
      <c r="F19" s="71">
        <v>8</v>
      </c>
      <c r="G19" s="108" t="s">
        <v>132</v>
      </c>
      <c r="H19" s="120" t="s">
        <v>182</v>
      </c>
      <c r="I19" s="120" t="s">
        <v>136</v>
      </c>
      <c r="J19" s="40">
        <v>178</v>
      </c>
      <c r="K19" s="71">
        <v>8</v>
      </c>
      <c r="L19" s="61" t="s">
        <v>132</v>
      </c>
      <c r="M19" s="120" t="s">
        <v>182</v>
      </c>
      <c r="N19" s="120" t="s">
        <v>136</v>
      </c>
      <c r="O19" s="15">
        <v>155</v>
      </c>
      <c r="P19" s="71">
        <v>8</v>
      </c>
      <c r="Q19" s="61" t="s">
        <v>132</v>
      </c>
      <c r="R19" s="120" t="s">
        <v>182</v>
      </c>
      <c r="S19" s="120" t="s">
        <v>136</v>
      </c>
      <c r="T19" s="15">
        <v>165</v>
      </c>
      <c r="U19" s="71">
        <v>8</v>
      </c>
      <c r="V19" s="61" t="s">
        <v>132</v>
      </c>
      <c r="W19" s="120" t="s">
        <v>182</v>
      </c>
      <c r="X19" s="120" t="s">
        <v>136</v>
      </c>
      <c r="Y19" s="228">
        <v>173</v>
      </c>
      <c r="Z19" s="71">
        <v>8</v>
      </c>
      <c r="AA19" s="108" t="s">
        <v>132</v>
      </c>
      <c r="AB19" s="120" t="s">
        <v>182</v>
      </c>
      <c r="AC19" s="120" t="s">
        <v>136</v>
      </c>
      <c r="AD19" s="40">
        <v>188</v>
      </c>
      <c r="AE19" s="71">
        <v>8</v>
      </c>
      <c r="AF19" s="61" t="s">
        <v>132</v>
      </c>
      <c r="AG19" s="120" t="s">
        <v>182</v>
      </c>
      <c r="AH19" s="120" t="s">
        <v>136</v>
      </c>
      <c r="AI19" s="15">
        <v>158</v>
      </c>
      <c r="AJ19" s="71">
        <v>8</v>
      </c>
      <c r="AK19" s="61" t="s">
        <v>132</v>
      </c>
      <c r="AL19" s="120" t="s">
        <v>182</v>
      </c>
      <c r="AM19" s="120" t="s">
        <v>136</v>
      </c>
      <c r="AN19" s="15">
        <v>173</v>
      </c>
      <c r="AO19" s="71">
        <v>8</v>
      </c>
      <c r="AP19" s="61" t="s">
        <v>132</v>
      </c>
      <c r="AQ19" s="120" t="s">
        <v>182</v>
      </c>
      <c r="AR19" s="120" t="s">
        <v>136</v>
      </c>
      <c r="AS19" s="228">
        <v>163</v>
      </c>
      <c r="AT19" s="71">
        <v>8</v>
      </c>
      <c r="AU19" s="108" t="s">
        <v>132</v>
      </c>
      <c r="AV19" s="120" t="s">
        <v>182</v>
      </c>
      <c r="AW19" s="120" t="s">
        <v>136</v>
      </c>
      <c r="AX19" s="40">
        <v>178</v>
      </c>
      <c r="AY19" s="71">
        <v>8</v>
      </c>
      <c r="AZ19" s="61" t="s">
        <v>132</v>
      </c>
      <c r="BA19" s="120" t="s">
        <v>182</v>
      </c>
      <c r="BB19" s="120" t="s">
        <v>136</v>
      </c>
      <c r="BC19" s="15">
        <v>155</v>
      </c>
      <c r="BD19" s="71">
        <v>8</v>
      </c>
      <c r="BE19" s="61" t="s">
        <v>132</v>
      </c>
      <c r="BF19" s="120" t="s">
        <v>182</v>
      </c>
      <c r="BG19" s="120" t="s">
        <v>136</v>
      </c>
      <c r="BH19" s="15">
        <v>165</v>
      </c>
      <c r="BI19" s="71">
        <v>8</v>
      </c>
      <c r="BJ19" s="61" t="s">
        <v>132</v>
      </c>
      <c r="BK19" s="120" t="s">
        <v>182</v>
      </c>
      <c r="BL19" s="120" t="s">
        <v>136</v>
      </c>
      <c r="BM19" s="228">
        <v>173</v>
      </c>
      <c r="BN19" s="71">
        <v>8</v>
      </c>
      <c r="BO19" s="108" t="s">
        <v>132</v>
      </c>
      <c r="BP19" s="120" t="s">
        <v>182</v>
      </c>
      <c r="BQ19" s="120" t="s">
        <v>136</v>
      </c>
      <c r="BR19" s="40">
        <v>188</v>
      </c>
      <c r="BS19" s="71">
        <v>8</v>
      </c>
      <c r="BT19" s="61" t="s">
        <v>132</v>
      </c>
      <c r="BU19" s="120" t="s">
        <v>182</v>
      </c>
      <c r="BV19" s="120" t="s">
        <v>136</v>
      </c>
      <c r="BW19" s="15">
        <v>158</v>
      </c>
      <c r="BX19" s="71">
        <v>8</v>
      </c>
      <c r="BY19" s="61" t="s">
        <v>132</v>
      </c>
      <c r="BZ19" s="120" t="s">
        <v>182</v>
      </c>
      <c r="CA19" s="120" t="s">
        <v>136</v>
      </c>
      <c r="CB19" s="15">
        <v>173</v>
      </c>
      <c r="CC19" s="71">
        <v>8</v>
      </c>
      <c r="CD19" s="61" t="s">
        <v>132</v>
      </c>
      <c r="CE19" s="120" t="s">
        <v>182</v>
      </c>
      <c r="CF19" s="120" t="s">
        <v>136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228">
        <v>155</v>
      </c>
      <c r="F20" s="71" t="s">
        <v>4</v>
      </c>
      <c r="G20" s="61" t="s">
        <v>130</v>
      </c>
      <c r="H20" s="120" t="s">
        <v>4</v>
      </c>
      <c r="I20" s="120" t="s">
        <v>4</v>
      </c>
      <c r="J20" s="40">
        <v>170</v>
      </c>
      <c r="K20" s="71" t="s">
        <v>4</v>
      </c>
      <c r="L20" s="61" t="s">
        <v>130</v>
      </c>
      <c r="M20" s="120" t="s">
        <v>4</v>
      </c>
      <c r="N20" s="120" t="s">
        <v>4</v>
      </c>
      <c r="O20" s="15">
        <v>147</v>
      </c>
      <c r="P20" s="71" t="s">
        <v>4</v>
      </c>
      <c r="Q20" s="61" t="s">
        <v>130</v>
      </c>
      <c r="R20" s="120" t="s">
        <v>4</v>
      </c>
      <c r="S20" s="120" t="s">
        <v>4</v>
      </c>
      <c r="T20" s="15">
        <v>157</v>
      </c>
      <c r="U20" s="71" t="s">
        <v>4</v>
      </c>
      <c r="V20" s="61" t="s">
        <v>130</v>
      </c>
      <c r="W20" s="120" t="s">
        <v>4</v>
      </c>
      <c r="X20" s="120" t="s">
        <v>4</v>
      </c>
      <c r="Y20" s="228">
        <v>165</v>
      </c>
      <c r="Z20" s="71" t="s">
        <v>4</v>
      </c>
      <c r="AA20" s="61" t="s">
        <v>130</v>
      </c>
      <c r="AB20" s="120" t="s">
        <v>4</v>
      </c>
      <c r="AC20" s="120" t="s">
        <v>4</v>
      </c>
      <c r="AD20" s="40">
        <v>180</v>
      </c>
      <c r="AE20" s="71" t="s">
        <v>4</v>
      </c>
      <c r="AF20" s="61" t="s">
        <v>130</v>
      </c>
      <c r="AG20" s="120" t="s">
        <v>4</v>
      </c>
      <c r="AH20" s="120" t="s">
        <v>4</v>
      </c>
      <c r="AI20" s="15">
        <v>150</v>
      </c>
      <c r="AJ20" s="71" t="s">
        <v>4</v>
      </c>
      <c r="AK20" s="61" t="s">
        <v>130</v>
      </c>
      <c r="AL20" s="120" t="s">
        <v>4</v>
      </c>
      <c r="AM20" s="120" t="s">
        <v>4</v>
      </c>
      <c r="AN20" s="15">
        <v>165</v>
      </c>
      <c r="AO20" s="71" t="s">
        <v>4</v>
      </c>
      <c r="AP20" s="61" t="s">
        <v>130</v>
      </c>
      <c r="AQ20" s="120" t="s">
        <v>4</v>
      </c>
      <c r="AR20" s="120" t="s">
        <v>4</v>
      </c>
      <c r="AS20" s="228">
        <v>155</v>
      </c>
      <c r="AT20" s="71" t="s">
        <v>4</v>
      </c>
      <c r="AU20" s="61" t="s">
        <v>130</v>
      </c>
      <c r="AV20" s="120" t="s">
        <v>4</v>
      </c>
      <c r="AW20" s="120" t="s">
        <v>4</v>
      </c>
      <c r="AX20" s="40">
        <v>170</v>
      </c>
      <c r="AY20" s="71" t="s">
        <v>4</v>
      </c>
      <c r="AZ20" s="61" t="s">
        <v>130</v>
      </c>
      <c r="BA20" s="120" t="s">
        <v>4</v>
      </c>
      <c r="BB20" s="120" t="s">
        <v>4</v>
      </c>
      <c r="BC20" s="15">
        <v>147</v>
      </c>
      <c r="BD20" s="71" t="s">
        <v>4</v>
      </c>
      <c r="BE20" s="61" t="s">
        <v>130</v>
      </c>
      <c r="BF20" s="120" t="s">
        <v>4</v>
      </c>
      <c r="BG20" s="120" t="s">
        <v>4</v>
      </c>
      <c r="BH20" s="15">
        <v>157</v>
      </c>
      <c r="BI20" s="71" t="s">
        <v>4</v>
      </c>
      <c r="BJ20" s="61" t="s">
        <v>130</v>
      </c>
      <c r="BK20" s="120" t="s">
        <v>4</v>
      </c>
      <c r="BL20" s="120" t="s">
        <v>4</v>
      </c>
      <c r="BM20" s="228">
        <v>165</v>
      </c>
      <c r="BN20" s="71" t="s">
        <v>4</v>
      </c>
      <c r="BO20" s="61" t="s">
        <v>130</v>
      </c>
      <c r="BP20" s="120" t="s">
        <v>4</v>
      </c>
      <c r="BQ20" s="120" t="s">
        <v>4</v>
      </c>
      <c r="BR20" s="40">
        <v>180</v>
      </c>
      <c r="BS20" s="71" t="s">
        <v>4</v>
      </c>
      <c r="BT20" s="61" t="s">
        <v>130</v>
      </c>
      <c r="BU20" s="120" t="s">
        <v>4</v>
      </c>
      <c r="BV20" s="120" t="s">
        <v>4</v>
      </c>
      <c r="BW20" s="15">
        <v>150</v>
      </c>
      <c r="BX20" s="71" t="s">
        <v>4</v>
      </c>
      <c r="BY20" s="61" t="s">
        <v>130</v>
      </c>
      <c r="BZ20" s="120" t="s">
        <v>4</v>
      </c>
      <c r="CA20" s="120" t="s">
        <v>4</v>
      </c>
      <c r="CB20" s="15">
        <v>165</v>
      </c>
      <c r="CC20" s="71" t="s">
        <v>4</v>
      </c>
      <c r="CD20" s="61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228">
        <v>155</v>
      </c>
      <c r="F21" s="71" t="s">
        <v>4</v>
      </c>
      <c r="G21" s="61" t="s">
        <v>132</v>
      </c>
      <c r="H21" s="120" t="s">
        <v>4</v>
      </c>
      <c r="I21" s="120" t="s">
        <v>4</v>
      </c>
      <c r="J21" s="40">
        <v>170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v>147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v>157</v>
      </c>
      <c r="U21" s="71" t="s">
        <v>4</v>
      </c>
      <c r="V21" s="61" t="s">
        <v>132</v>
      </c>
      <c r="W21" s="120" t="s">
        <v>4</v>
      </c>
      <c r="X21" s="120" t="s">
        <v>4</v>
      </c>
      <c r="Y21" s="228">
        <v>165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40">
        <v>180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v>150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v>165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228">
        <v>155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40">
        <v>170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v>147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v>157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228">
        <v>165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40">
        <v>180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15">
        <v>150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v>165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229">
        <v>155</v>
      </c>
      <c r="F22" s="118" t="s">
        <v>4</v>
      </c>
      <c r="G22" s="110" t="s">
        <v>130</v>
      </c>
      <c r="H22" s="120" t="s">
        <v>4</v>
      </c>
      <c r="I22" s="120" t="s">
        <v>4</v>
      </c>
      <c r="J22" s="40">
        <v>170</v>
      </c>
      <c r="K22" s="118" t="s">
        <v>4</v>
      </c>
      <c r="L22" s="110" t="s">
        <v>130</v>
      </c>
      <c r="M22" s="120" t="s">
        <v>4</v>
      </c>
      <c r="N22" s="120" t="s">
        <v>4</v>
      </c>
      <c r="O22" s="117">
        <v>147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v>157</v>
      </c>
      <c r="U22" s="118" t="s">
        <v>4</v>
      </c>
      <c r="V22" s="110" t="s">
        <v>130</v>
      </c>
      <c r="W22" s="120" t="s">
        <v>4</v>
      </c>
      <c r="X22" s="120" t="s">
        <v>4</v>
      </c>
      <c r="Y22" s="229">
        <v>165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40">
        <v>180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117">
        <v>150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v>165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229">
        <v>155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40">
        <v>170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117">
        <v>147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v>157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229">
        <v>165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40">
        <v>180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117">
        <v>150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v>165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226">
        <v>155</v>
      </c>
      <c r="F23" s="69" t="s">
        <v>4</v>
      </c>
      <c r="G23" s="59" t="s">
        <v>130</v>
      </c>
      <c r="H23" s="119" t="s">
        <v>4</v>
      </c>
      <c r="I23" s="119" t="s">
        <v>4</v>
      </c>
      <c r="J23" s="40">
        <v>170</v>
      </c>
      <c r="K23" s="69" t="s">
        <v>4</v>
      </c>
      <c r="L23" s="59" t="s">
        <v>130</v>
      </c>
      <c r="M23" s="119" t="s">
        <v>4</v>
      </c>
      <c r="N23" s="119" t="s">
        <v>4</v>
      </c>
      <c r="O23" s="9">
        <v>147</v>
      </c>
      <c r="P23" s="69" t="s">
        <v>4</v>
      </c>
      <c r="Q23" s="59" t="s">
        <v>130</v>
      </c>
      <c r="R23" s="119" t="s">
        <v>4</v>
      </c>
      <c r="S23" s="119" t="s">
        <v>4</v>
      </c>
      <c r="T23" s="9">
        <v>157</v>
      </c>
      <c r="U23" s="69" t="s">
        <v>4</v>
      </c>
      <c r="V23" s="59" t="s">
        <v>130</v>
      </c>
      <c r="W23" s="119" t="s">
        <v>4</v>
      </c>
      <c r="X23" s="119" t="s">
        <v>4</v>
      </c>
      <c r="Y23" s="226">
        <v>165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40">
        <v>180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9">
        <v>150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9">
        <v>165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226">
        <v>155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40">
        <v>170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9">
        <v>147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9">
        <v>157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226">
        <v>165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40">
        <v>180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9">
        <v>150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9">
        <v>165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228">
        <v>155</v>
      </c>
      <c r="F24" s="116" t="s">
        <v>4</v>
      </c>
      <c r="G24" s="61" t="s">
        <v>131</v>
      </c>
      <c r="H24" s="120" t="s">
        <v>4</v>
      </c>
      <c r="I24" s="120" t="s">
        <v>4</v>
      </c>
      <c r="J24" s="40">
        <v>170</v>
      </c>
      <c r="K24" s="116" t="s">
        <v>4</v>
      </c>
      <c r="L24" s="61" t="s">
        <v>131</v>
      </c>
      <c r="M24" s="120" t="s">
        <v>4</v>
      </c>
      <c r="N24" s="120" t="s">
        <v>4</v>
      </c>
      <c r="O24" s="17">
        <v>147</v>
      </c>
      <c r="P24" s="116" t="s">
        <v>4</v>
      </c>
      <c r="Q24" s="61" t="s">
        <v>131</v>
      </c>
      <c r="R24" s="120" t="s">
        <v>4</v>
      </c>
      <c r="S24" s="120" t="s">
        <v>4</v>
      </c>
      <c r="T24" s="17">
        <v>157</v>
      </c>
      <c r="U24" s="116" t="s">
        <v>4</v>
      </c>
      <c r="V24" s="61" t="s">
        <v>131</v>
      </c>
      <c r="W24" s="120" t="s">
        <v>4</v>
      </c>
      <c r="X24" s="120" t="s">
        <v>4</v>
      </c>
      <c r="Y24" s="228">
        <v>165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40">
        <v>180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17">
        <v>150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17">
        <v>165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228">
        <v>155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40">
        <v>170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17">
        <v>147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17">
        <v>157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228">
        <v>165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40">
        <v>180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17">
        <v>150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17">
        <v>165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228">
        <v>155</v>
      </c>
      <c r="F25" s="70" t="s">
        <v>4</v>
      </c>
      <c r="G25" s="61" t="s">
        <v>130</v>
      </c>
      <c r="H25" s="121" t="s">
        <v>4</v>
      </c>
      <c r="I25" s="121" t="s">
        <v>4</v>
      </c>
      <c r="J25" s="40">
        <v>170</v>
      </c>
      <c r="K25" s="70" t="s">
        <v>4</v>
      </c>
      <c r="L25" s="61" t="s">
        <v>130</v>
      </c>
      <c r="M25" s="121" t="s">
        <v>4</v>
      </c>
      <c r="N25" s="121" t="s">
        <v>4</v>
      </c>
      <c r="O25" s="17">
        <v>147</v>
      </c>
      <c r="P25" s="70" t="s">
        <v>4</v>
      </c>
      <c r="Q25" s="61" t="s">
        <v>130</v>
      </c>
      <c r="R25" s="121" t="s">
        <v>4</v>
      </c>
      <c r="S25" s="121" t="s">
        <v>4</v>
      </c>
      <c r="T25" s="17">
        <v>157</v>
      </c>
      <c r="U25" s="70" t="s">
        <v>4</v>
      </c>
      <c r="V25" s="61" t="s">
        <v>130</v>
      </c>
      <c r="W25" s="121" t="s">
        <v>4</v>
      </c>
      <c r="X25" s="121" t="s">
        <v>4</v>
      </c>
      <c r="Y25" s="228">
        <v>165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40">
        <v>180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17">
        <v>150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7">
        <v>165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228">
        <v>155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40">
        <v>170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17">
        <v>147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7">
        <v>157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228">
        <v>165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40">
        <v>180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17">
        <v>150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7">
        <v>165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228">
        <v>155</v>
      </c>
      <c r="F26" s="71" t="s">
        <v>4</v>
      </c>
      <c r="G26" s="61" t="s">
        <v>130</v>
      </c>
      <c r="H26" s="120" t="s">
        <v>4</v>
      </c>
      <c r="I26" s="120" t="s">
        <v>4</v>
      </c>
      <c r="J26" s="40">
        <v>170</v>
      </c>
      <c r="K26" s="71" t="s">
        <v>4</v>
      </c>
      <c r="L26" s="61" t="s">
        <v>130</v>
      </c>
      <c r="M26" s="120" t="s">
        <v>4</v>
      </c>
      <c r="N26" s="120" t="s">
        <v>4</v>
      </c>
      <c r="O26" s="17">
        <v>147</v>
      </c>
      <c r="P26" s="71" t="s">
        <v>4</v>
      </c>
      <c r="Q26" s="61" t="s">
        <v>130</v>
      </c>
      <c r="R26" s="120" t="s">
        <v>4</v>
      </c>
      <c r="S26" s="120" t="s">
        <v>4</v>
      </c>
      <c r="T26" s="17">
        <v>157</v>
      </c>
      <c r="U26" s="71" t="s">
        <v>4</v>
      </c>
      <c r="V26" s="61" t="s">
        <v>130</v>
      </c>
      <c r="W26" s="120" t="s">
        <v>4</v>
      </c>
      <c r="X26" s="120" t="s">
        <v>4</v>
      </c>
      <c r="Y26" s="228">
        <v>165</v>
      </c>
      <c r="Z26" s="71" t="s">
        <v>4</v>
      </c>
      <c r="AA26" s="61" t="s">
        <v>130</v>
      </c>
      <c r="AB26" s="120" t="s">
        <v>4</v>
      </c>
      <c r="AC26" s="120" t="s">
        <v>4</v>
      </c>
      <c r="AD26" s="40">
        <v>180</v>
      </c>
      <c r="AE26" s="71" t="s">
        <v>4</v>
      </c>
      <c r="AF26" s="61" t="s">
        <v>130</v>
      </c>
      <c r="AG26" s="120" t="s">
        <v>4</v>
      </c>
      <c r="AH26" s="120" t="s">
        <v>4</v>
      </c>
      <c r="AI26" s="17">
        <v>150</v>
      </c>
      <c r="AJ26" s="71" t="s">
        <v>4</v>
      </c>
      <c r="AK26" s="61" t="s">
        <v>130</v>
      </c>
      <c r="AL26" s="120" t="s">
        <v>4</v>
      </c>
      <c r="AM26" s="120" t="s">
        <v>4</v>
      </c>
      <c r="AN26" s="17">
        <v>165</v>
      </c>
      <c r="AO26" s="71" t="s">
        <v>4</v>
      </c>
      <c r="AP26" s="61" t="s">
        <v>130</v>
      </c>
      <c r="AQ26" s="120" t="s">
        <v>4</v>
      </c>
      <c r="AR26" s="120" t="s">
        <v>4</v>
      </c>
      <c r="AS26" s="228">
        <v>155</v>
      </c>
      <c r="AT26" s="71" t="s">
        <v>4</v>
      </c>
      <c r="AU26" s="61" t="s">
        <v>130</v>
      </c>
      <c r="AV26" s="120" t="s">
        <v>4</v>
      </c>
      <c r="AW26" s="120" t="s">
        <v>4</v>
      </c>
      <c r="AX26" s="40">
        <v>170</v>
      </c>
      <c r="AY26" s="71" t="s">
        <v>4</v>
      </c>
      <c r="AZ26" s="61" t="s">
        <v>130</v>
      </c>
      <c r="BA26" s="120" t="s">
        <v>4</v>
      </c>
      <c r="BB26" s="120" t="s">
        <v>4</v>
      </c>
      <c r="BC26" s="17">
        <v>147</v>
      </c>
      <c r="BD26" s="71" t="s">
        <v>4</v>
      </c>
      <c r="BE26" s="61" t="s">
        <v>130</v>
      </c>
      <c r="BF26" s="120" t="s">
        <v>4</v>
      </c>
      <c r="BG26" s="120" t="s">
        <v>4</v>
      </c>
      <c r="BH26" s="17">
        <v>157</v>
      </c>
      <c r="BI26" s="71" t="s">
        <v>4</v>
      </c>
      <c r="BJ26" s="61" t="s">
        <v>130</v>
      </c>
      <c r="BK26" s="120" t="s">
        <v>4</v>
      </c>
      <c r="BL26" s="120" t="s">
        <v>4</v>
      </c>
      <c r="BM26" s="228">
        <v>165</v>
      </c>
      <c r="BN26" s="71" t="s">
        <v>4</v>
      </c>
      <c r="BO26" s="61" t="s">
        <v>130</v>
      </c>
      <c r="BP26" s="120" t="s">
        <v>4</v>
      </c>
      <c r="BQ26" s="120" t="s">
        <v>4</v>
      </c>
      <c r="BR26" s="40">
        <v>180</v>
      </c>
      <c r="BS26" s="71" t="s">
        <v>4</v>
      </c>
      <c r="BT26" s="61" t="s">
        <v>130</v>
      </c>
      <c r="BU26" s="120" t="s">
        <v>4</v>
      </c>
      <c r="BV26" s="120" t="s">
        <v>4</v>
      </c>
      <c r="BW26" s="17">
        <v>150</v>
      </c>
      <c r="BX26" s="71" t="s">
        <v>4</v>
      </c>
      <c r="BY26" s="61" t="s">
        <v>130</v>
      </c>
      <c r="BZ26" s="120" t="s">
        <v>4</v>
      </c>
      <c r="CA26" s="120" t="s">
        <v>4</v>
      </c>
      <c r="CB26" s="17">
        <v>165</v>
      </c>
      <c r="CC26" s="71" t="s">
        <v>4</v>
      </c>
      <c r="CD26" s="61" t="s">
        <v>130</v>
      </c>
      <c r="CE26" s="120" t="s">
        <v>4</v>
      </c>
      <c r="CF26" s="120" t="s">
        <v>4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228">
        <v>155</v>
      </c>
      <c r="F27" s="71" t="s">
        <v>4</v>
      </c>
      <c r="G27" s="61" t="s">
        <v>133</v>
      </c>
      <c r="H27" s="120" t="s">
        <v>4</v>
      </c>
      <c r="I27" s="120" t="s">
        <v>4</v>
      </c>
      <c r="J27" s="40">
        <v>170</v>
      </c>
      <c r="K27" s="71" t="s">
        <v>4</v>
      </c>
      <c r="L27" s="61" t="s">
        <v>133</v>
      </c>
      <c r="M27" s="120" t="s">
        <v>4</v>
      </c>
      <c r="N27" s="120" t="s">
        <v>4</v>
      </c>
      <c r="O27" s="17">
        <v>147</v>
      </c>
      <c r="P27" s="71" t="s">
        <v>4</v>
      </c>
      <c r="Q27" s="61" t="s">
        <v>133</v>
      </c>
      <c r="R27" s="120" t="s">
        <v>4</v>
      </c>
      <c r="S27" s="120" t="s">
        <v>4</v>
      </c>
      <c r="T27" s="17">
        <v>157</v>
      </c>
      <c r="U27" s="71" t="s">
        <v>4</v>
      </c>
      <c r="V27" s="61" t="s">
        <v>133</v>
      </c>
      <c r="W27" s="120" t="s">
        <v>4</v>
      </c>
      <c r="X27" s="120" t="s">
        <v>4</v>
      </c>
      <c r="Y27" s="228">
        <v>165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40">
        <v>180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7">
        <v>150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7">
        <v>165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228">
        <v>155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40">
        <v>170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17">
        <v>147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7">
        <v>157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228">
        <v>165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40">
        <v>180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17">
        <v>150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7">
        <v>165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228">
        <v>155</v>
      </c>
      <c r="F28" s="71" t="s">
        <v>4</v>
      </c>
      <c r="G28" s="61" t="s">
        <v>132</v>
      </c>
      <c r="H28" s="122" t="s">
        <v>4</v>
      </c>
      <c r="I28" s="122" t="s">
        <v>4</v>
      </c>
      <c r="J28" s="40">
        <v>170</v>
      </c>
      <c r="K28" s="71" t="s">
        <v>4</v>
      </c>
      <c r="L28" s="61" t="s">
        <v>132</v>
      </c>
      <c r="M28" s="122" t="s">
        <v>4</v>
      </c>
      <c r="N28" s="122" t="s">
        <v>4</v>
      </c>
      <c r="O28" s="17">
        <v>147</v>
      </c>
      <c r="P28" s="71" t="s">
        <v>4</v>
      </c>
      <c r="Q28" s="61" t="s">
        <v>132</v>
      </c>
      <c r="R28" s="122" t="s">
        <v>4</v>
      </c>
      <c r="S28" s="122" t="s">
        <v>4</v>
      </c>
      <c r="T28" s="17">
        <v>157</v>
      </c>
      <c r="U28" s="71" t="s">
        <v>4</v>
      </c>
      <c r="V28" s="61" t="s">
        <v>132</v>
      </c>
      <c r="W28" s="122" t="s">
        <v>4</v>
      </c>
      <c r="X28" s="122" t="s">
        <v>4</v>
      </c>
      <c r="Y28" s="228">
        <v>165</v>
      </c>
      <c r="Z28" s="71" t="s">
        <v>4</v>
      </c>
      <c r="AA28" s="61" t="s">
        <v>132</v>
      </c>
      <c r="AB28" s="122" t="s">
        <v>4</v>
      </c>
      <c r="AC28" s="122" t="s">
        <v>4</v>
      </c>
      <c r="AD28" s="40">
        <v>180</v>
      </c>
      <c r="AE28" s="71" t="s">
        <v>4</v>
      </c>
      <c r="AF28" s="61" t="s">
        <v>132</v>
      </c>
      <c r="AG28" s="122" t="s">
        <v>4</v>
      </c>
      <c r="AH28" s="122" t="s">
        <v>4</v>
      </c>
      <c r="AI28" s="17">
        <v>150</v>
      </c>
      <c r="AJ28" s="71" t="s">
        <v>4</v>
      </c>
      <c r="AK28" s="61" t="s">
        <v>132</v>
      </c>
      <c r="AL28" s="122" t="s">
        <v>4</v>
      </c>
      <c r="AM28" s="122" t="s">
        <v>4</v>
      </c>
      <c r="AN28" s="17">
        <v>165</v>
      </c>
      <c r="AO28" s="71" t="s">
        <v>4</v>
      </c>
      <c r="AP28" s="61" t="s">
        <v>132</v>
      </c>
      <c r="AQ28" s="122" t="s">
        <v>4</v>
      </c>
      <c r="AR28" s="122" t="s">
        <v>4</v>
      </c>
      <c r="AS28" s="228">
        <v>155</v>
      </c>
      <c r="AT28" s="71" t="s">
        <v>4</v>
      </c>
      <c r="AU28" s="61" t="s">
        <v>132</v>
      </c>
      <c r="AV28" s="122" t="s">
        <v>4</v>
      </c>
      <c r="AW28" s="122" t="s">
        <v>4</v>
      </c>
      <c r="AX28" s="40">
        <v>170</v>
      </c>
      <c r="AY28" s="71" t="s">
        <v>4</v>
      </c>
      <c r="AZ28" s="61" t="s">
        <v>132</v>
      </c>
      <c r="BA28" s="122" t="s">
        <v>4</v>
      </c>
      <c r="BB28" s="122" t="s">
        <v>4</v>
      </c>
      <c r="BC28" s="17">
        <v>147</v>
      </c>
      <c r="BD28" s="71" t="s">
        <v>4</v>
      </c>
      <c r="BE28" s="61" t="s">
        <v>132</v>
      </c>
      <c r="BF28" s="122" t="s">
        <v>4</v>
      </c>
      <c r="BG28" s="122" t="s">
        <v>4</v>
      </c>
      <c r="BH28" s="17">
        <v>157</v>
      </c>
      <c r="BI28" s="71" t="s">
        <v>4</v>
      </c>
      <c r="BJ28" s="61" t="s">
        <v>132</v>
      </c>
      <c r="BK28" s="122" t="s">
        <v>4</v>
      </c>
      <c r="BL28" s="122" t="s">
        <v>4</v>
      </c>
      <c r="BM28" s="228">
        <v>165</v>
      </c>
      <c r="BN28" s="71" t="s">
        <v>4</v>
      </c>
      <c r="BO28" s="61" t="s">
        <v>132</v>
      </c>
      <c r="BP28" s="122" t="s">
        <v>4</v>
      </c>
      <c r="BQ28" s="122" t="s">
        <v>4</v>
      </c>
      <c r="BR28" s="40">
        <v>180</v>
      </c>
      <c r="BS28" s="71" t="s">
        <v>4</v>
      </c>
      <c r="BT28" s="61" t="s">
        <v>132</v>
      </c>
      <c r="BU28" s="122" t="s">
        <v>4</v>
      </c>
      <c r="BV28" s="122" t="s">
        <v>4</v>
      </c>
      <c r="BW28" s="17">
        <v>150</v>
      </c>
      <c r="BX28" s="71" t="s">
        <v>4</v>
      </c>
      <c r="BY28" s="61" t="s">
        <v>132</v>
      </c>
      <c r="BZ28" s="122" t="s">
        <v>4</v>
      </c>
      <c r="CA28" s="122" t="s">
        <v>4</v>
      </c>
      <c r="CB28" s="17">
        <v>165</v>
      </c>
      <c r="CC28" s="71" t="s">
        <v>4</v>
      </c>
      <c r="CD28" s="61" t="s">
        <v>132</v>
      </c>
      <c r="CE28" s="122" t="s">
        <v>4</v>
      </c>
      <c r="CF28" s="122" t="s">
        <v>4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228">
        <v>155</v>
      </c>
      <c r="F29" s="71" t="s">
        <v>4</v>
      </c>
      <c r="G29" s="61" t="s">
        <v>133</v>
      </c>
      <c r="H29" s="120" t="s">
        <v>4</v>
      </c>
      <c r="I29" s="120" t="s">
        <v>4</v>
      </c>
      <c r="J29" s="40">
        <v>170</v>
      </c>
      <c r="K29" s="71" t="s">
        <v>4</v>
      </c>
      <c r="L29" s="61" t="s">
        <v>133</v>
      </c>
      <c r="M29" s="120" t="s">
        <v>4</v>
      </c>
      <c r="N29" s="120" t="s">
        <v>4</v>
      </c>
      <c r="O29" s="17">
        <v>147</v>
      </c>
      <c r="P29" s="71" t="s">
        <v>4</v>
      </c>
      <c r="Q29" s="61" t="s">
        <v>133</v>
      </c>
      <c r="R29" s="120" t="s">
        <v>4</v>
      </c>
      <c r="S29" s="120" t="s">
        <v>4</v>
      </c>
      <c r="T29" s="17">
        <v>157</v>
      </c>
      <c r="U29" s="71" t="s">
        <v>4</v>
      </c>
      <c r="V29" s="61" t="s">
        <v>133</v>
      </c>
      <c r="W29" s="120" t="s">
        <v>4</v>
      </c>
      <c r="X29" s="120" t="s">
        <v>4</v>
      </c>
      <c r="Y29" s="228">
        <v>165</v>
      </c>
      <c r="Z29" s="71" t="s">
        <v>4</v>
      </c>
      <c r="AA29" s="61" t="s">
        <v>133</v>
      </c>
      <c r="AB29" s="120" t="s">
        <v>4</v>
      </c>
      <c r="AC29" s="120" t="s">
        <v>4</v>
      </c>
      <c r="AD29" s="40">
        <v>180</v>
      </c>
      <c r="AE29" s="71" t="s">
        <v>4</v>
      </c>
      <c r="AF29" s="61" t="s">
        <v>133</v>
      </c>
      <c r="AG29" s="120" t="s">
        <v>4</v>
      </c>
      <c r="AH29" s="120" t="s">
        <v>4</v>
      </c>
      <c r="AI29" s="17">
        <v>150</v>
      </c>
      <c r="AJ29" s="71" t="s">
        <v>4</v>
      </c>
      <c r="AK29" s="61" t="s">
        <v>133</v>
      </c>
      <c r="AL29" s="120" t="s">
        <v>4</v>
      </c>
      <c r="AM29" s="120" t="s">
        <v>4</v>
      </c>
      <c r="AN29" s="17">
        <v>165</v>
      </c>
      <c r="AO29" s="71" t="s">
        <v>4</v>
      </c>
      <c r="AP29" s="61" t="s">
        <v>133</v>
      </c>
      <c r="AQ29" s="120" t="s">
        <v>4</v>
      </c>
      <c r="AR29" s="120" t="s">
        <v>4</v>
      </c>
      <c r="AS29" s="228">
        <v>155</v>
      </c>
      <c r="AT29" s="71" t="s">
        <v>4</v>
      </c>
      <c r="AU29" s="61" t="s">
        <v>133</v>
      </c>
      <c r="AV29" s="120" t="s">
        <v>4</v>
      </c>
      <c r="AW29" s="120" t="s">
        <v>4</v>
      </c>
      <c r="AX29" s="40">
        <v>170</v>
      </c>
      <c r="AY29" s="71" t="s">
        <v>4</v>
      </c>
      <c r="AZ29" s="61" t="s">
        <v>133</v>
      </c>
      <c r="BA29" s="120" t="s">
        <v>4</v>
      </c>
      <c r="BB29" s="120" t="s">
        <v>4</v>
      </c>
      <c r="BC29" s="17">
        <v>147</v>
      </c>
      <c r="BD29" s="71" t="s">
        <v>4</v>
      </c>
      <c r="BE29" s="61" t="s">
        <v>133</v>
      </c>
      <c r="BF29" s="120" t="s">
        <v>4</v>
      </c>
      <c r="BG29" s="120" t="s">
        <v>4</v>
      </c>
      <c r="BH29" s="17">
        <v>157</v>
      </c>
      <c r="BI29" s="71" t="s">
        <v>4</v>
      </c>
      <c r="BJ29" s="61" t="s">
        <v>133</v>
      </c>
      <c r="BK29" s="120" t="s">
        <v>4</v>
      </c>
      <c r="BL29" s="120" t="s">
        <v>4</v>
      </c>
      <c r="BM29" s="228">
        <v>165</v>
      </c>
      <c r="BN29" s="71" t="s">
        <v>4</v>
      </c>
      <c r="BO29" s="61" t="s">
        <v>133</v>
      </c>
      <c r="BP29" s="120" t="s">
        <v>4</v>
      </c>
      <c r="BQ29" s="120" t="s">
        <v>4</v>
      </c>
      <c r="BR29" s="40">
        <v>180</v>
      </c>
      <c r="BS29" s="71" t="s">
        <v>4</v>
      </c>
      <c r="BT29" s="61" t="s">
        <v>133</v>
      </c>
      <c r="BU29" s="120" t="s">
        <v>4</v>
      </c>
      <c r="BV29" s="120" t="s">
        <v>4</v>
      </c>
      <c r="BW29" s="17">
        <v>150</v>
      </c>
      <c r="BX29" s="71" t="s">
        <v>4</v>
      </c>
      <c r="BY29" s="61" t="s">
        <v>133</v>
      </c>
      <c r="BZ29" s="120" t="s">
        <v>4</v>
      </c>
      <c r="CA29" s="120" t="s">
        <v>4</v>
      </c>
      <c r="CB29" s="17">
        <v>165</v>
      </c>
      <c r="CC29" s="71" t="s">
        <v>4</v>
      </c>
      <c r="CD29" s="61" t="s">
        <v>133</v>
      </c>
      <c r="CE29" s="120" t="s">
        <v>4</v>
      </c>
      <c r="CF29" s="120" t="s">
        <v>4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230">
        <v>155</v>
      </c>
      <c r="F30" s="71">
        <v>10</v>
      </c>
      <c r="G30" s="61" t="s">
        <v>132</v>
      </c>
      <c r="H30" s="120" t="s">
        <v>134</v>
      </c>
      <c r="I30" s="120" t="s">
        <v>136</v>
      </c>
      <c r="J30" s="40">
        <v>170</v>
      </c>
      <c r="K30" s="72">
        <v>10</v>
      </c>
      <c r="L30" s="108" t="s">
        <v>132</v>
      </c>
      <c r="M30" s="120" t="s">
        <v>134</v>
      </c>
      <c r="N30" s="120" t="s">
        <v>136</v>
      </c>
      <c r="O30" s="17">
        <v>147</v>
      </c>
      <c r="P30" s="72">
        <v>10</v>
      </c>
      <c r="Q30" s="108" t="s">
        <v>132</v>
      </c>
      <c r="R30" s="120" t="s">
        <v>134</v>
      </c>
      <c r="S30" s="120" t="s">
        <v>136</v>
      </c>
      <c r="T30" s="17">
        <v>157</v>
      </c>
      <c r="U30" s="72">
        <v>10</v>
      </c>
      <c r="V30" s="108" t="s">
        <v>132</v>
      </c>
      <c r="W30" s="120" t="s">
        <v>134</v>
      </c>
      <c r="X30" s="120" t="s">
        <v>136</v>
      </c>
      <c r="Y30" s="230">
        <v>165</v>
      </c>
      <c r="Z30" s="71">
        <v>10</v>
      </c>
      <c r="AA30" s="61" t="s">
        <v>132</v>
      </c>
      <c r="AB30" s="120" t="s">
        <v>134</v>
      </c>
      <c r="AC30" s="120" t="s">
        <v>136</v>
      </c>
      <c r="AD30" s="40">
        <v>180</v>
      </c>
      <c r="AE30" s="72">
        <v>10</v>
      </c>
      <c r="AF30" s="108" t="s">
        <v>132</v>
      </c>
      <c r="AG30" s="120" t="s">
        <v>134</v>
      </c>
      <c r="AH30" s="120" t="s">
        <v>136</v>
      </c>
      <c r="AI30" s="17">
        <v>150</v>
      </c>
      <c r="AJ30" s="72">
        <v>10</v>
      </c>
      <c r="AK30" s="108" t="s">
        <v>132</v>
      </c>
      <c r="AL30" s="120" t="s">
        <v>134</v>
      </c>
      <c r="AM30" s="120" t="s">
        <v>136</v>
      </c>
      <c r="AN30" s="17">
        <v>165</v>
      </c>
      <c r="AO30" s="72">
        <v>10</v>
      </c>
      <c r="AP30" s="108" t="s">
        <v>132</v>
      </c>
      <c r="AQ30" s="120" t="s">
        <v>134</v>
      </c>
      <c r="AR30" s="120" t="s">
        <v>136</v>
      </c>
      <c r="AS30" s="230">
        <v>155</v>
      </c>
      <c r="AT30" s="71">
        <v>10</v>
      </c>
      <c r="AU30" s="61" t="s">
        <v>132</v>
      </c>
      <c r="AV30" s="120" t="s">
        <v>134</v>
      </c>
      <c r="AW30" s="120" t="s">
        <v>136</v>
      </c>
      <c r="AX30" s="40">
        <v>170</v>
      </c>
      <c r="AY30" s="72">
        <v>10</v>
      </c>
      <c r="AZ30" s="108" t="s">
        <v>132</v>
      </c>
      <c r="BA30" s="120" t="s">
        <v>134</v>
      </c>
      <c r="BB30" s="120" t="s">
        <v>136</v>
      </c>
      <c r="BC30" s="17">
        <v>147</v>
      </c>
      <c r="BD30" s="72">
        <v>10</v>
      </c>
      <c r="BE30" s="108" t="s">
        <v>132</v>
      </c>
      <c r="BF30" s="120" t="s">
        <v>134</v>
      </c>
      <c r="BG30" s="120" t="s">
        <v>136</v>
      </c>
      <c r="BH30" s="17">
        <v>157</v>
      </c>
      <c r="BI30" s="72">
        <v>10</v>
      </c>
      <c r="BJ30" s="108" t="s">
        <v>132</v>
      </c>
      <c r="BK30" s="120" t="s">
        <v>134</v>
      </c>
      <c r="BL30" s="120" t="s">
        <v>136</v>
      </c>
      <c r="BM30" s="230">
        <v>165</v>
      </c>
      <c r="BN30" s="71">
        <v>10</v>
      </c>
      <c r="BO30" s="61" t="s">
        <v>132</v>
      </c>
      <c r="BP30" s="120" t="s">
        <v>134</v>
      </c>
      <c r="BQ30" s="120" t="s">
        <v>136</v>
      </c>
      <c r="BR30" s="40">
        <v>180</v>
      </c>
      <c r="BS30" s="72">
        <v>10</v>
      </c>
      <c r="BT30" s="108" t="s">
        <v>132</v>
      </c>
      <c r="BU30" s="120" t="s">
        <v>134</v>
      </c>
      <c r="BV30" s="120" t="s">
        <v>136</v>
      </c>
      <c r="BW30" s="17">
        <v>150</v>
      </c>
      <c r="BX30" s="72">
        <v>10</v>
      </c>
      <c r="BY30" s="108" t="s">
        <v>132</v>
      </c>
      <c r="BZ30" s="120" t="s">
        <v>134</v>
      </c>
      <c r="CA30" s="120" t="s">
        <v>136</v>
      </c>
      <c r="CB30" s="17">
        <v>165</v>
      </c>
      <c r="CC30" s="72">
        <v>10</v>
      </c>
      <c r="CD30" s="108" t="s">
        <v>132</v>
      </c>
      <c r="CE30" s="120" t="s">
        <v>134</v>
      </c>
      <c r="CF30" s="120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228">
        <v>145</v>
      </c>
      <c r="F31" s="71" t="s">
        <v>4</v>
      </c>
      <c r="G31" s="61" t="s">
        <v>133</v>
      </c>
      <c r="H31" s="120" t="s">
        <v>4</v>
      </c>
      <c r="I31" s="120" t="s">
        <v>4</v>
      </c>
      <c r="J31" s="40">
        <v>160</v>
      </c>
      <c r="K31" s="71" t="s">
        <v>4</v>
      </c>
      <c r="L31" s="61" t="s">
        <v>133</v>
      </c>
      <c r="M31" s="120" t="s">
        <v>4</v>
      </c>
      <c r="N31" s="120" t="s">
        <v>4</v>
      </c>
      <c r="O31" s="15">
        <v>137</v>
      </c>
      <c r="P31" s="71" t="s">
        <v>4</v>
      </c>
      <c r="Q31" s="61" t="s">
        <v>133</v>
      </c>
      <c r="R31" s="120" t="s">
        <v>4</v>
      </c>
      <c r="S31" s="120" t="s">
        <v>4</v>
      </c>
      <c r="T31" s="15">
        <v>147</v>
      </c>
      <c r="U31" s="71" t="s">
        <v>4</v>
      </c>
      <c r="V31" s="61" t="s">
        <v>133</v>
      </c>
      <c r="W31" s="120" t="s">
        <v>4</v>
      </c>
      <c r="X31" s="120" t="s">
        <v>4</v>
      </c>
      <c r="Y31" s="228">
        <v>155</v>
      </c>
      <c r="Z31" s="71" t="s">
        <v>4</v>
      </c>
      <c r="AA31" s="61" t="s">
        <v>133</v>
      </c>
      <c r="AB31" s="120" t="s">
        <v>4</v>
      </c>
      <c r="AC31" s="120" t="s">
        <v>4</v>
      </c>
      <c r="AD31" s="40">
        <v>170</v>
      </c>
      <c r="AE31" s="71" t="s">
        <v>4</v>
      </c>
      <c r="AF31" s="61" t="s">
        <v>133</v>
      </c>
      <c r="AG31" s="120" t="s">
        <v>4</v>
      </c>
      <c r="AH31" s="120" t="s">
        <v>4</v>
      </c>
      <c r="AI31" s="15">
        <v>140</v>
      </c>
      <c r="AJ31" s="71" t="s">
        <v>4</v>
      </c>
      <c r="AK31" s="61" t="s">
        <v>133</v>
      </c>
      <c r="AL31" s="120" t="s">
        <v>4</v>
      </c>
      <c r="AM31" s="120" t="s">
        <v>4</v>
      </c>
      <c r="AN31" s="15">
        <v>155</v>
      </c>
      <c r="AO31" s="71" t="s">
        <v>4</v>
      </c>
      <c r="AP31" s="61" t="s">
        <v>133</v>
      </c>
      <c r="AQ31" s="120" t="s">
        <v>4</v>
      </c>
      <c r="AR31" s="120" t="s">
        <v>4</v>
      </c>
      <c r="AS31" s="228">
        <v>145</v>
      </c>
      <c r="AT31" s="71" t="s">
        <v>4</v>
      </c>
      <c r="AU31" s="61" t="s">
        <v>133</v>
      </c>
      <c r="AV31" s="120" t="s">
        <v>4</v>
      </c>
      <c r="AW31" s="120" t="s">
        <v>4</v>
      </c>
      <c r="AX31" s="40">
        <v>160</v>
      </c>
      <c r="AY31" s="71" t="s">
        <v>4</v>
      </c>
      <c r="AZ31" s="61" t="s">
        <v>133</v>
      </c>
      <c r="BA31" s="120" t="s">
        <v>4</v>
      </c>
      <c r="BB31" s="120" t="s">
        <v>4</v>
      </c>
      <c r="BC31" s="15">
        <v>137</v>
      </c>
      <c r="BD31" s="71" t="s">
        <v>4</v>
      </c>
      <c r="BE31" s="61" t="s">
        <v>133</v>
      </c>
      <c r="BF31" s="120" t="s">
        <v>4</v>
      </c>
      <c r="BG31" s="120" t="s">
        <v>4</v>
      </c>
      <c r="BH31" s="15">
        <v>147</v>
      </c>
      <c r="BI31" s="71" t="s">
        <v>4</v>
      </c>
      <c r="BJ31" s="61" t="s">
        <v>133</v>
      </c>
      <c r="BK31" s="120" t="s">
        <v>4</v>
      </c>
      <c r="BL31" s="120" t="s">
        <v>4</v>
      </c>
      <c r="BM31" s="228">
        <v>155</v>
      </c>
      <c r="BN31" s="71" t="s">
        <v>4</v>
      </c>
      <c r="BO31" s="61" t="s">
        <v>133</v>
      </c>
      <c r="BP31" s="120" t="s">
        <v>4</v>
      </c>
      <c r="BQ31" s="120" t="s">
        <v>4</v>
      </c>
      <c r="BR31" s="40">
        <v>170</v>
      </c>
      <c r="BS31" s="71" t="s">
        <v>4</v>
      </c>
      <c r="BT31" s="61" t="s">
        <v>133</v>
      </c>
      <c r="BU31" s="120" t="s">
        <v>4</v>
      </c>
      <c r="BV31" s="120" t="s">
        <v>4</v>
      </c>
      <c r="BW31" s="15">
        <v>140</v>
      </c>
      <c r="BX31" s="71" t="s">
        <v>4</v>
      </c>
      <c r="BY31" s="61" t="s">
        <v>133</v>
      </c>
      <c r="BZ31" s="120" t="s">
        <v>4</v>
      </c>
      <c r="CA31" s="120" t="s">
        <v>4</v>
      </c>
      <c r="CB31" s="15">
        <v>155</v>
      </c>
      <c r="CC31" s="71" t="s">
        <v>4</v>
      </c>
      <c r="CD31" s="61" t="s">
        <v>133</v>
      </c>
      <c r="CE31" s="120" t="s">
        <v>4</v>
      </c>
      <c r="CF31" s="120" t="s">
        <v>4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228">
        <v>145</v>
      </c>
      <c r="F32" s="71">
        <v>10</v>
      </c>
      <c r="G32" s="61" t="s">
        <v>132</v>
      </c>
      <c r="H32" s="120" t="s">
        <v>189</v>
      </c>
      <c r="I32" s="120" t="s">
        <v>141</v>
      </c>
      <c r="J32" s="40">
        <v>160</v>
      </c>
      <c r="K32" s="71">
        <v>10</v>
      </c>
      <c r="L32" s="108" t="s">
        <v>132</v>
      </c>
      <c r="M32" s="120" t="s">
        <v>189</v>
      </c>
      <c r="N32" s="120" t="s">
        <v>141</v>
      </c>
      <c r="O32" s="15">
        <v>137</v>
      </c>
      <c r="P32" s="71">
        <v>10</v>
      </c>
      <c r="Q32" s="108" t="s">
        <v>132</v>
      </c>
      <c r="R32" s="120" t="s">
        <v>189</v>
      </c>
      <c r="S32" s="120" t="s">
        <v>141</v>
      </c>
      <c r="T32" s="15">
        <v>147</v>
      </c>
      <c r="U32" s="71">
        <v>10</v>
      </c>
      <c r="V32" s="108" t="s">
        <v>132</v>
      </c>
      <c r="W32" s="120" t="s">
        <v>189</v>
      </c>
      <c r="X32" s="120" t="s">
        <v>141</v>
      </c>
      <c r="Y32" s="228">
        <v>155</v>
      </c>
      <c r="Z32" s="71">
        <v>10</v>
      </c>
      <c r="AA32" s="61" t="s">
        <v>132</v>
      </c>
      <c r="AB32" s="120" t="s">
        <v>189</v>
      </c>
      <c r="AC32" s="120" t="s">
        <v>141</v>
      </c>
      <c r="AD32" s="40">
        <v>170</v>
      </c>
      <c r="AE32" s="71">
        <v>10</v>
      </c>
      <c r="AF32" s="108" t="s">
        <v>132</v>
      </c>
      <c r="AG32" s="120" t="s">
        <v>189</v>
      </c>
      <c r="AH32" s="120" t="s">
        <v>141</v>
      </c>
      <c r="AI32" s="15">
        <v>140</v>
      </c>
      <c r="AJ32" s="71">
        <v>10</v>
      </c>
      <c r="AK32" s="108" t="s">
        <v>132</v>
      </c>
      <c r="AL32" s="120" t="s">
        <v>189</v>
      </c>
      <c r="AM32" s="120" t="s">
        <v>141</v>
      </c>
      <c r="AN32" s="15">
        <v>155</v>
      </c>
      <c r="AO32" s="71">
        <v>10</v>
      </c>
      <c r="AP32" s="108" t="s">
        <v>132</v>
      </c>
      <c r="AQ32" s="120" t="s">
        <v>189</v>
      </c>
      <c r="AR32" s="120" t="s">
        <v>141</v>
      </c>
      <c r="AS32" s="228">
        <v>145</v>
      </c>
      <c r="AT32" s="71">
        <v>10</v>
      </c>
      <c r="AU32" s="61" t="s">
        <v>132</v>
      </c>
      <c r="AV32" s="120" t="s">
        <v>189</v>
      </c>
      <c r="AW32" s="120" t="s">
        <v>141</v>
      </c>
      <c r="AX32" s="40">
        <v>160</v>
      </c>
      <c r="AY32" s="71">
        <v>10</v>
      </c>
      <c r="AZ32" s="108" t="s">
        <v>132</v>
      </c>
      <c r="BA32" s="120" t="s">
        <v>189</v>
      </c>
      <c r="BB32" s="120" t="s">
        <v>141</v>
      </c>
      <c r="BC32" s="15">
        <v>137</v>
      </c>
      <c r="BD32" s="71">
        <v>10</v>
      </c>
      <c r="BE32" s="108" t="s">
        <v>132</v>
      </c>
      <c r="BF32" s="120" t="s">
        <v>189</v>
      </c>
      <c r="BG32" s="120" t="s">
        <v>141</v>
      </c>
      <c r="BH32" s="15">
        <v>147</v>
      </c>
      <c r="BI32" s="71">
        <v>10</v>
      </c>
      <c r="BJ32" s="108" t="s">
        <v>132</v>
      </c>
      <c r="BK32" s="120" t="s">
        <v>189</v>
      </c>
      <c r="BL32" s="120" t="s">
        <v>141</v>
      </c>
      <c r="BM32" s="228">
        <v>155</v>
      </c>
      <c r="BN32" s="71">
        <v>10</v>
      </c>
      <c r="BO32" s="61" t="s">
        <v>132</v>
      </c>
      <c r="BP32" s="120" t="s">
        <v>189</v>
      </c>
      <c r="BQ32" s="120" t="s">
        <v>141</v>
      </c>
      <c r="BR32" s="40">
        <v>170</v>
      </c>
      <c r="BS32" s="71">
        <v>10</v>
      </c>
      <c r="BT32" s="108" t="s">
        <v>132</v>
      </c>
      <c r="BU32" s="120" t="s">
        <v>189</v>
      </c>
      <c r="BV32" s="120" t="s">
        <v>141</v>
      </c>
      <c r="BW32" s="15">
        <v>140</v>
      </c>
      <c r="BX32" s="71">
        <v>10</v>
      </c>
      <c r="BY32" s="108" t="s">
        <v>132</v>
      </c>
      <c r="BZ32" s="120" t="s">
        <v>189</v>
      </c>
      <c r="CA32" s="120" t="s">
        <v>141</v>
      </c>
      <c r="CB32" s="15">
        <v>155</v>
      </c>
      <c r="CC32" s="71">
        <v>10</v>
      </c>
      <c r="CD32" s="108" t="s">
        <v>132</v>
      </c>
      <c r="CE32" s="120" t="s">
        <v>189</v>
      </c>
      <c r="CF32" s="120" t="s">
        <v>141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228">
        <v>135</v>
      </c>
      <c r="F33" s="71">
        <v>20</v>
      </c>
      <c r="G33" s="61" t="s">
        <v>132</v>
      </c>
      <c r="H33" s="120" t="s">
        <v>181</v>
      </c>
      <c r="I33" s="120" t="s">
        <v>140</v>
      </c>
      <c r="J33" s="40">
        <v>150</v>
      </c>
      <c r="K33" s="71">
        <v>20</v>
      </c>
      <c r="L33" s="61" t="s">
        <v>132</v>
      </c>
      <c r="M33" s="120" t="s">
        <v>181</v>
      </c>
      <c r="N33" s="120" t="s">
        <v>140</v>
      </c>
      <c r="O33" s="15">
        <v>127</v>
      </c>
      <c r="P33" s="71">
        <v>20</v>
      </c>
      <c r="Q33" s="61" t="s">
        <v>132</v>
      </c>
      <c r="R33" s="120" t="s">
        <v>181</v>
      </c>
      <c r="S33" s="120" t="s">
        <v>140</v>
      </c>
      <c r="T33" s="15">
        <v>137</v>
      </c>
      <c r="U33" s="71">
        <v>20</v>
      </c>
      <c r="V33" s="61" t="s">
        <v>132</v>
      </c>
      <c r="W33" s="120" t="s">
        <v>181</v>
      </c>
      <c r="X33" s="120" t="s">
        <v>140</v>
      </c>
      <c r="Y33" s="228">
        <v>145</v>
      </c>
      <c r="Z33" s="71">
        <v>20</v>
      </c>
      <c r="AA33" s="61" t="s">
        <v>132</v>
      </c>
      <c r="AB33" s="120" t="s">
        <v>181</v>
      </c>
      <c r="AC33" s="120" t="s">
        <v>140</v>
      </c>
      <c r="AD33" s="40">
        <v>160</v>
      </c>
      <c r="AE33" s="71">
        <v>20</v>
      </c>
      <c r="AF33" s="61" t="s">
        <v>132</v>
      </c>
      <c r="AG33" s="120" t="s">
        <v>181</v>
      </c>
      <c r="AH33" s="120" t="s">
        <v>140</v>
      </c>
      <c r="AI33" s="15">
        <v>130</v>
      </c>
      <c r="AJ33" s="71">
        <v>20</v>
      </c>
      <c r="AK33" s="61" t="s">
        <v>132</v>
      </c>
      <c r="AL33" s="120" t="s">
        <v>181</v>
      </c>
      <c r="AM33" s="120" t="s">
        <v>140</v>
      </c>
      <c r="AN33" s="15">
        <v>145</v>
      </c>
      <c r="AO33" s="71">
        <v>20</v>
      </c>
      <c r="AP33" s="61" t="s">
        <v>132</v>
      </c>
      <c r="AQ33" s="120" t="s">
        <v>181</v>
      </c>
      <c r="AR33" s="120" t="s">
        <v>140</v>
      </c>
      <c r="AS33" s="228">
        <v>135</v>
      </c>
      <c r="AT33" s="71">
        <v>20</v>
      </c>
      <c r="AU33" s="61" t="s">
        <v>132</v>
      </c>
      <c r="AV33" s="120" t="s">
        <v>181</v>
      </c>
      <c r="AW33" s="120" t="s">
        <v>140</v>
      </c>
      <c r="AX33" s="40">
        <v>150</v>
      </c>
      <c r="AY33" s="71">
        <v>20</v>
      </c>
      <c r="AZ33" s="61" t="s">
        <v>132</v>
      </c>
      <c r="BA33" s="120" t="s">
        <v>181</v>
      </c>
      <c r="BB33" s="120" t="s">
        <v>140</v>
      </c>
      <c r="BC33" s="15">
        <v>127</v>
      </c>
      <c r="BD33" s="71">
        <v>20</v>
      </c>
      <c r="BE33" s="61" t="s">
        <v>132</v>
      </c>
      <c r="BF33" s="120" t="s">
        <v>181</v>
      </c>
      <c r="BG33" s="120" t="s">
        <v>140</v>
      </c>
      <c r="BH33" s="15">
        <v>137</v>
      </c>
      <c r="BI33" s="71">
        <v>20</v>
      </c>
      <c r="BJ33" s="61" t="s">
        <v>132</v>
      </c>
      <c r="BK33" s="120" t="s">
        <v>181</v>
      </c>
      <c r="BL33" s="120" t="s">
        <v>140</v>
      </c>
      <c r="BM33" s="228">
        <v>145</v>
      </c>
      <c r="BN33" s="71">
        <v>20</v>
      </c>
      <c r="BO33" s="61" t="s">
        <v>132</v>
      </c>
      <c r="BP33" s="120" t="s">
        <v>181</v>
      </c>
      <c r="BQ33" s="120" t="s">
        <v>140</v>
      </c>
      <c r="BR33" s="40">
        <v>160</v>
      </c>
      <c r="BS33" s="71">
        <v>20</v>
      </c>
      <c r="BT33" s="61" t="s">
        <v>132</v>
      </c>
      <c r="BU33" s="120" t="s">
        <v>181</v>
      </c>
      <c r="BV33" s="120" t="s">
        <v>140</v>
      </c>
      <c r="BW33" s="15">
        <v>130</v>
      </c>
      <c r="BX33" s="71">
        <v>20</v>
      </c>
      <c r="BY33" s="61" t="s">
        <v>132</v>
      </c>
      <c r="BZ33" s="120" t="s">
        <v>181</v>
      </c>
      <c r="CA33" s="120" t="s">
        <v>140</v>
      </c>
      <c r="CB33" s="15">
        <v>145</v>
      </c>
      <c r="CC33" s="71">
        <v>20</v>
      </c>
      <c r="CD33" s="61" t="s">
        <v>132</v>
      </c>
      <c r="CE33" s="120" t="s">
        <v>181</v>
      </c>
      <c r="CF33" s="120" t="s">
        <v>140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228">
        <v>115</v>
      </c>
      <c r="F34" s="71" t="s">
        <v>4</v>
      </c>
      <c r="G34" s="61" t="s">
        <v>132</v>
      </c>
      <c r="H34" s="120" t="s">
        <v>4</v>
      </c>
      <c r="I34" s="120" t="s">
        <v>4</v>
      </c>
      <c r="J34" s="40">
        <v>130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v>107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v>117</v>
      </c>
      <c r="U34" s="71" t="s">
        <v>4</v>
      </c>
      <c r="V34" s="61" t="s">
        <v>132</v>
      </c>
      <c r="W34" s="120" t="s">
        <v>4</v>
      </c>
      <c r="X34" s="120" t="s">
        <v>4</v>
      </c>
      <c r="Y34" s="228">
        <v>125</v>
      </c>
      <c r="Z34" s="175">
        <v>1</v>
      </c>
      <c r="AA34" s="61" t="s">
        <v>132</v>
      </c>
      <c r="AB34" s="120" t="s">
        <v>4</v>
      </c>
      <c r="AC34" s="120" t="s">
        <v>4</v>
      </c>
      <c r="AD34" s="40">
        <v>140</v>
      </c>
      <c r="AE34" s="175">
        <v>1</v>
      </c>
      <c r="AF34" s="61" t="s">
        <v>132</v>
      </c>
      <c r="AG34" s="120" t="s">
        <v>4</v>
      </c>
      <c r="AH34" s="120" t="s">
        <v>4</v>
      </c>
      <c r="AI34" s="15">
        <v>110</v>
      </c>
      <c r="AJ34" s="175">
        <v>1</v>
      </c>
      <c r="AK34" s="61" t="s">
        <v>132</v>
      </c>
      <c r="AL34" s="120" t="s">
        <v>4</v>
      </c>
      <c r="AM34" s="120" t="s">
        <v>4</v>
      </c>
      <c r="AN34" s="15">
        <v>125</v>
      </c>
      <c r="AO34" s="175">
        <v>1</v>
      </c>
      <c r="AP34" s="61" t="s">
        <v>132</v>
      </c>
      <c r="AQ34" s="120" t="s">
        <v>4</v>
      </c>
      <c r="AR34" s="120" t="s">
        <v>4</v>
      </c>
      <c r="AS34" s="228">
        <v>115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40">
        <v>130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15">
        <v>107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v>117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228">
        <v>125</v>
      </c>
      <c r="BN34" s="175">
        <v>1</v>
      </c>
      <c r="BO34" s="61" t="s">
        <v>132</v>
      </c>
      <c r="BP34" s="120" t="s">
        <v>4</v>
      </c>
      <c r="BQ34" s="120" t="s">
        <v>4</v>
      </c>
      <c r="BR34" s="40">
        <v>140</v>
      </c>
      <c r="BS34" s="175">
        <v>1</v>
      </c>
      <c r="BT34" s="61" t="s">
        <v>132</v>
      </c>
      <c r="BU34" s="120" t="s">
        <v>4</v>
      </c>
      <c r="BV34" s="120" t="s">
        <v>4</v>
      </c>
      <c r="BW34" s="15">
        <v>110</v>
      </c>
      <c r="BX34" s="175">
        <v>1</v>
      </c>
      <c r="BY34" s="61" t="s">
        <v>132</v>
      </c>
      <c r="BZ34" s="120" t="s">
        <v>4</v>
      </c>
      <c r="CA34" s="120" t="s">
        <v>4</v>
      </c>
      <c r="CB34" s="15">
        <v>125</v>
      </c>
      <c r="CC34" s="175">
        <v>1</v>
      </c>
      <c r="CD34" s="61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228">
        <v>115</v>
      </c>
      <c r="F35" s="71">
        <v>10</v>
      </c>
      <c r="G35" s="61" t="s">
        <v>132</v>
      </c>
      <c r="H35" s="120" t="s">
        <v>189</v>
      </c>
      <c r="I35" s="120" t="s">
        <v>136</v>
      </c>
      <c r="J35" s="40">
        <v>130</v>
      </c>
      <c r="K35" s="71">
        <v>10</v>
      </c>
      <c r="L35" s="61" t="s">
        <v>132</v>
      </c>
      <c r="M35" s="120" t="s">
        <v>189</v>
      </c>
      <c r="N35" s="120" t="s">
        <v>136</v>
      </c>
      <c r="O35" s="15">
        <v>107</v>
      </c>
      <c r="P35" s="175" t="s">
        <v>4</v>
      </c>
      <c r="Q35" s="61" t="s">
        <v>132</v>
      </c>
      <c r="R35" s="120" t="s">
        <v>189</v>
      </c>
      <c r="S35" s="120" t="s">
        <v>136</v>
      </c>
      <c r="T35" s="15">
        <v>117</v>
      </c>
      <c r="U35" s="175" t="s">
        <v>4</v>
      </c>
      <c r="V35" s="61" t="s">
        <v>132</v>
      </c>
      <c r="W35" s="120" t="s">
        <v>189</v>
      </c>
      <c r="X35" s="120" t="s">
        <v>136</v>
      </c>
      <c r="Y35" s="228">
        <v>124</v>
      </c>
      <c r="Z35" s="71">
        <v>10</v>
      </c>
      <c r="AA35" s="61" t="s">
        <v>132</v>
      </c>
      <c r="AB35" s="120" t="s">
        <v>189</v>
      </c>
      <c r="AC35" s="120" t="s">
        <v>136</v>
      </c>
      <c r="AD35" s="40">
        <v>139</v>
      </c>
      <c r="AE35" s="71">
        <v>10</v>
      </c>
      <c r="AF35" s="61" t="s">
        <v>132</v>
      </c>
      <c r="AG35" s="120" t="s">
        <v>189</v>
      </c>
      <c r="AH35" s="120" t="s">
        <v>136</v>
      </c>
      <c r="AI35" s="15">
        <v>109</v>
      </c>
      <c r="AJ35" s="175" t="s">
        <v>4</v>
      </c>
      <c r="AK35" s="61" t="s">
        <v>132</v>
      </c>
      <c r="AL35" s="120" t="s">
        <v>189</v>
      </c>
      <c r="AM35" s="120" t="s">
        <v>136</v>
      </c>
      <c r="AN35" s="15">
        <v>124</v>
      </c>
      <c r="AO35" s="175" t="s">
        <v>4</v>
      </c>
      <c r="AP35" s="61" t="s">
        <v>132</v>
      </c>
      <c r="AQ35" s="120" t="s">
        <v>189</v>
      </c>
      <c r="AR35" s="120" t="s">
        <v>136</v>
      </c>
      <c r="AS35" s="228">
        <v>115</v>
      </c>
      <c r="AT35" s="71">
        <v>10</v>
      </c>
      <c r="AU35" s="61" t="s">
        <v>132</v>
      </c>
      <c r="AV35" s="120" t="s">
        <v>189</v>
      </c>
      <c r="AW35" s="120" t="s">
        <v>136</v>
      </c>
      <c r="AX35" s="40">
        <v>130</v>
      </c>
      <c r="AY35" s="71">
        <v>10</v>
      </c>
      <c r="AZ35" s="61" t="s">
        <v>132</v>
      </c>
      <c r="BA35" s="120" t="s">
        <v>189</v>
      </c>
      <c r="BB35" s="120" t="s">
        <v>136</v>
      </c>
      <c r="BC35" s="15">
        <v>107</v>
      </c>
      <c r="BD35" s="175" t="s">
        <v>4</v>
      </c>
      <c r="BE35" s="61" t="s">
        <v>132</v>
      </c>
      <c r="BF35" s="120" t="s">
        <v>189</v>
      </c>
      <c r="BG35" s="120" t="s">
        <v>136</v>
      </c>
      <c r="BH35" s="15">
        <v>117</v>
      </c>
      <c r="BI35" s="175" t="s">
        <v>4</v>
      </c>
      <c r="BJ35" s="61" t="s">
        <v>132</v>
      </c>
      <c r="BK35" s="120" t="s">
        <v>189</v>
      </c>
      <c r="BL35" s="120" t="s">
        <v>136</v>
      </c>
      <c r="BM35" s="228">
        <v>124</v>
      </c>
      <c r="BN35" s="71">
        <v>10</v>
      </c>
      <c r="BO35" s="61" t="s">
        <v>132</v>
      </c>
      <c r="BP35" s="120" t="s">
        <v>189</v>
      </c>
      <c r="BQ35" s="120" t="s">
        <v>136</v>
      </c>
      <c r="BR35" s="40">
        <v>139</v>
      </c>
      <c r="BS35" s="71">
        <v>10</v>
      </c>
      <c r="BT35" s="61" t="s">
        <v>132</v>
      </c>
      <c r="BU35" s="120" t="s">
        <v>189</v>
      </c>
      <c r="BV35" s="120" t="s">
        <v>136</v>
      </c>
      <c r="BW35" s="15">
        <v>109</v>
      </c>
      <c r="BX35" s="175" t="s">
        <v>4</v>
      </c>
      <c r="BY35" s="61" t="s">
        <v>132</v>
      </c>
      <c r="BZ35" s="120" t="s">
        <v>189</v>
      </c>
      <c r="CA35" s="120" t="s">
        <v>136</v>
      </c>
      <c r="CB35" s="15">
        <v>124</v>
      </c>
      <c r="CC35" s="175" t="s">
        <v>4</v>
      </c>
      <c r="CD35" s="61" t="s">
        <v>132</v>
      </c>
      <c r="CE35" s="120" t="s">
        <v>189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228">
        <v>105</v>
      </c>
      <c r="F36" s="71">
        <v>4</v>
      </c>
      <c r="G36" s="61" t="s">
        <v>132</v>
      </c>
      <c r="H36" s="120" t="s">
        <v>4</v>
      </c>
      <c r="I36" s="120" t="s">
        <v>4</v>
      </c>
      <c r="J36" s="40">
        <v>120</v>
      </c>
      <c r="K36" s="71">
        <v>4</v>
      </c>
      <c r="L36" s="61" t="s">
        <v>132</v>
      </c>
      <c r="M36" s="120" t="s">
        <v>4</v>
      </c>
      <c r="N36" s="120" t="s">
        <v>4</v>
      </c>
      <c r="O36" s="15">
        <v>107</v>
      </c>
      <c r="P36" s="175" t="s">
        <v>4</v>
      </c>
      <c r="Q36" s="61" t="s">
        <v>132</v>
      </c>
      <c r="R36" s="120" t="s">
        <v>4</v>
      </c>
      <c r="S36" s="120" t="s">
        <v>4</v>
      </c>
      <c r="T36" s="15">
        <v>117</v>
      </c>
      <c r="U36" s="175" t="s">
        <v>4</v>
      </c>
      <c r="V36" s="61" t="s">
        <v>132</v>
      </c>
      <c r="W36" s="120" t="s">
        <v>4</v>
      </c>
      <c r="X36" s="120" t="s">
        <v>4</v>
      </c>
      <c r="Y36" s="228">
        <v>114</v>
      </c>
      <c r="Z36" s="71">
        <v>4</v>
      </c>
      <c r="AA36" s="61" t="s">
        <v>132</v>
      </c>
      <c r="AB36" s="120" t="s">
        <v>4</v>
      </c>
      <c r="AC36" s="120" t="s">
        <v>4</v>
      </c>
      <c r="AD36" s="40">
        <v>129</v>
      </c>
      <c r="AE36" s="71">
        <v>4</v>
      </c>
      <c r="AF36" s="61" t="s">
        <v>132</v>
      </c>
      <c r="AG36" s="120" t="s">
        <v>4</v>
      </c>
      <c r="AH36" s="120" t="s">
        <v>4</v>
      </c>
      <c r="AI36" s="15">
        <v>109</v>
      </c>
      <c r="AJ36" s="175" t="s">
        <v>4</v>
      </c>
      <c r="AK36" s="61" t="s">
        <v>132</v>
      </c>
      <c r="AL36" s="120" t="s">
        <v>4</v>
      </c>
      <c r="AM36" s="120" t="s">
        <v>4</v>
      </c>
      <c r="AN36" s="15">
        <v>124</v>
      </c>
      <c r="AO36" s="175" t="s">
        <v>4</v>
      </c>
      <c r="AP36" s="61" t="s">
        <v>132</v>
      </c>
      <c r="AQ36" s="120" t="s">
        <v>4</v>
      </c>
      <c r="AR36" s="120" t="s">
        <v>4</v>
      </c>
      <c r="AS36" s="228">
        <v>105</v>
      </c>
      <c r="AT36" s="71">
        <v>4</v>
      </c>
      <c r="AU36" s="61" t="s">
        <v>132</v>
      </c>
      <c r="AV36" s="120" t="s">
        <v>4</v>
      </c>
      <c r="AW36" s="120" t="s">
        <v>4</v>
      </c>
      <c r="AX36" s="40">
        <v>120</v>
      </c>
      <c r="AY36" s="71">
        <v>4</v>
      </c>
      <c r="AZ36" s="61" t="s">
        <v>132</v>
      </c>
      <c r="BA36" s="120" t="s">
        <v>4</v>
      </c>
      <c r="BB36" s="120" t="s">
        <v>4</v>
      </c>
      <c r="BC36" s="15">
        <v>107</v>
      </c>
      <c r="BD36" s="175" t="s">
        <v>4</v>
      </c>
      <c r="BE36" s="61" t="s">
        <v>132</v>
      </c>
      <c r="BF36" s="120" t="s">
        <v>4</v>
      </c>
      <c r="BG36" s="120" t="s">
        <v>4</v>
      </c>
      <c r="BH36" s="15">
        <v>117</v>
      </c>
      <c r="BI36" s="175" t="s">
        <v>4</v>
      </c>
      <c r="BJ36" s="61" t="s">
        <v>132</v>
      </c>
      <c r="BK36" s="120" t="s">
        <v>4</v>
      </c>
      <c r="BL36" s="120" t="s">
        <v>4</v>
      </c>
      <c r="BM36" s="228">
        <v>114</v>
      </c>
      <c r="BN36" s="71">
        <v>4</v>
      </c>
      <c r="BO36" s="61" t="s">
        <v>132</v>
      </c>
      <c r="BP36" s="120" t="s">
        <v>4</v>
      </c>
      <c r="BQ36" s="120" t="s">
        <v>4</v>
      </c>
      <c r="BR36" s="40">
        <v>129</v>
      </c>
      <c r="BS36" s="71">
        <v>4</v>
      </c>
      <c r="BT36" s="61" t="s">
        <v>132</v>
      </c>
      <c r="BU36" s="120" t="s">
        <v>4</v>
      </c>
      <c r="BV36" s="120" t="s">
        <v>4</v>
      </c>
      <c r="BW36" s="15">
        <v>109</v>
      </c>
      <c r="BX36" s="175" t="s">
        <v>4</v>
      </c>
      <c r="BY36" s="61" t="s">
        <v>132</v>
      </c>
      <c r="BZ36" s="120" t="s">
        <v>4</v>
      </c>
      <c r="CA36" s="120" t="s">
        <v>4</v>
      </c>
      <c r="CB36" s="15">
        <v>124</v>
      </c>
      <c r="CC36" s="175" t="s">
        <v>4</v>
      </c>
      <c r="CD36" s="61" t="s">
        <v>132</v>
      </c>
      <c r="CE36" s="120" t="s">
        <v>4</v>
      </c>
      <c r="CF36" s="120" t="s">
        <v>4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228">
        <v>101</v>
      </c>
      <c r="F37" s="71" t="s">
        <v>4</v>
      </c>
      <c r="G37" s="61" t="s">
        <v>132</v>
      </c>
      <c r="H37" s="120" t="s">
        <v>4</v>
      </c>
      <c r="I37" s="120" t="s">
        <v>4</v>
      </c>
      <c r="J37" s="40">
        <v>116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v>107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v>117</v>
      </c>
      <c r="U37" s="71" t="s">
        <v>4</v>
      </c>
      <c r="V37" s="61" t="s">
        <v>132</v>
      </c>
      <c r="W37" s="120" t="s">
        <v>4</v>
      </c>
      <c r="X37" s="120" t="s">
        <v>4</v>
      </c>
      <c r="Y37" s="228">
        <v>110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40">
        <v>125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v>109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v>124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228">
        <v>101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40">
        <v>116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15">
        <v>107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v>117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228">
        <v>110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40">
        <v>125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15">
        <v>109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v>124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228">
        <v>101</v>
      </c>
      <c r="F38" s="71" t="s">
        <v>4</v>
      </c>
      <c r="G38" s="61" t="s">
        <v>130</v>
      </c>
      <c r="H38" s="120" t="s">
        <v>4</v>
      </c>
      <c r="I38" s="120" t="s">
        <v>4</v>
      </c>
      <c r="J38" s="40">
        <v>116</v>
      </c>
      <c r="K38" s="71" t="s">
        <v>4</v>
      </c>
      <c r="L38" s="61" t="s">
        <v>130</v>
      </c>
      <c r="M38" s="120" t="s">
        <v>4</v>
      </c>
      <c r="N38" s="120" t="s">
        <v>4</v>
      </c>
      <c r="O38" s="15">
        <v>107</v>
      </c>
      <c r="P38" s="71" t="s">
        <v>4</v>
      </c>
      <c r="Q38" s="61" t="s">
        <v>130</v>
      </c>
      <c r="R38" s="120" t="s">
        <v>4</v>
      </c>
      <c r="S38" s="120" t="s">
        <v>4</v>
      </c>
      <c r="T38" s="15">
        <v>117</v>
      </c>
      <c r="U38" s="71" t="s">
        <v>4</v>
      </c>
      <c r="V38" s="61" t="s">
        <v>130</v>
      </c>
      <c r="W38" s="120" t="s">
        <v>4</v>
      </c>
      <c r="X38" s="120" t="s">
        <v>4</v>
      </c>
      <c r="Y38" s="228">
        <v>110</v>
      </c>
      <c r="Z38" s="71" t="s">
        <v>4</v>
      </c>
      <c r="AA38" s="61" t="s">
        <v>130</v>
      </c>
      <c r="AB38" s="120" t="s">
        <v>4</v>
      </c>
      <c r="AC38" s="120" t="s">
        <v>4</v>
      </c>
      <c r="AD38" s="40">
        <v>125</v>
      </c>
      <c r="AE38" s="71" t="s">
        <v>4</v>
      </c>
      <c r="AF38" s="61" t="s">
        <v>130</v>
      </c>
      <c r="AG38" s="120" t="s">
        <v>4</v>
      </c>
      <c r="AH38" s="120" t="s">
        <v>4</v>
      </c>
      <c r="AI38" s="15">
        <v>109</v>
      </c>
      <c r="AJ38" s="71" t="s">
        <v>4</v>
      </c>
      <c r="AK38" s="61" t="s">
        <v>130</v>
      </c>
      <c r="AL38" s="120" t="s">
        <v>4</v>
      </c>
      <c r="AM38" s="120" t="s">
        <v>4</v>
      </c>
      <c r="AN38" s="15">
        <v>124</v>
      </c>
      <c r="AO38" s="71" t="s">
        <v>4</v>
      </c>
      <c r="AP38" s="61" t="s">
        <v>130</v>
      </c>
      <c r="AQ38" s="120" t="s">
        <v>4</v>
      </c>
      <c r="AR38" s="120" t="s">
        <v>4</v>
      </c>
      <c r="AS38" s="228">
        <v>101</v>
      </c>
      <c r="AT38" s="71" t="s">
        <v>4</v>
      </c>
      <c r="AU38" s="61" t="s">
        <v>130</v>
      </c>
      <c r="AV38" s="120" t="s">
        <v>4</v>
      </c>
      <c r="AW38" s="120" t="s">
        <v>4</v>
      </c>
      <c r="AX38" s="40">
        <v>116</v>
      </c>
      <c r="AY38" s="71" t="s">
        <v>4</v>
      </c>
      <c r="AZ38" s="61" t="s">
        <v>130</v>
      </c>
      <c r="BA38" s="120" t="s">
        <v>4</v>
      </c>
      <c r="BB38" s="120" t="s">
        <v>4</v>
      </c>
      <c r="BC38" s="15">
        <v>107</v>
      </c>
      <c r="BD38" s="71" t="s">
        <v>4</v>
      </c>
      <c r="BE38" s="61" t="s">
        <v>130</v>
      </c>
      <c r="BF38" s="120" t="s">
        <v>4</v>
      </c>
      <c r="BG38" s="120" t="s">
        <v>4</v>
      </c>
      <c r="BH38" s="15">
        <v>117</v>
      </c>
      <c r="BI38" s="71" t="s">
        <v>4</v>
      </c>
      <c r="BJ38" s="61" t="s">
        <v>130</v>
      </c>
      <c r="BK38" s="120" t="s">
        <v>4</v>
      </c>
      <c r="BL38" s="120" t="s">
        <v>4</v>
      </c>
      <c r="BM38" s="228">
        <v>110</v>
      </c>
      <c r="BN38" s="71" t="s">
        <v>4</v>
      </c>
      <c r="BO38" s="61" t="s">
        <v>130</v>
      </c>
      <c r="BP38" s="120" t="s">
        <v>4</v>
      </c>
      <c r="BQ38" s="120" t="s">
        <v>4</v>
      </c>
      <c r="BR38" s="40">
        <v>125</v>
      </c>
      <c r="BS38" s="71" t="s">
        <v>4</v>
      </c>
      <c r="BT38" s="61" t="s">
        <v>130</v>
      </c>
      <c r="BU38" s="120" t="s">
        <v>4</v>
      </c>
      <c r="BV38" s="120" t="s">
        <v>4</v>
      </c>
      <c r="BW38" s="15">
        <v>109</v>
      </c>
      <c r="BX38" s="71" t="s">
        <v>4</v>
      </c>
      <c r="BY38" s="61" t="s">
        <v>130</v>
      </c>
      <c r="BZ38" s="120" t="s">
        <v>4</v>
      </c>
      <c r="CA38" s="120" t="s">
        <v>4</v>
      </c>
      <c r="CB38" s="15">
        <v>124</v>
      </c>
      <c r="CC38" s="71" t="s">
        <v>4</v>
      </c>
      <c r="CD38" s="61" t="s">
        <v>130</v>
      </c>
      <c r="CE38" s="120" t="s">
        <v>4</v>
      </c>
      <c r="CF38" s="120" t="s">
        <v>4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228">
        <v>101</v>
      </c>
      <c r="F39" s="71">
        <v>15</v>
      </c>
      <c r="G39" s="61" t="s">
        <v>130</v>
      </c>
      <c r="H39" s="120" t="s">
        <v>205</v>
      </c>
      <c r="I39" s="120" t="s">
        <v>141</v>
      </c>
      <c r="J39" s="40">
        <v>116</v>
      </c>
      <c r="K39" s="71">
        <v>15</v>
      </c>
      <c r="L39" s="61" t="s">
        <v>130</v>
      </c>
      <c r="M39" s="120" t="s">
        <v>205</v>
      </c>
      <c r="N39" s="120" t="s">
        <v>141</v>
      </c>
      <c r="O39" s="15">
        <v>107</v>
      </c>
      <c r="P39" s="71">
        <v>15</v>
      </c>
      <c r="Q39" s="61" t="s">
        <v>130</v>
      </c>
      <c r="R39" s="120" t="s">
        <v>205</v>
      </c>
      <c r="S39" s="120" t="s">
        <v>141</v>
      </c>
      <c r="T39" s="15">
        <v>117</v>
      </c>
      <c r="U39" s="71">
        <v>15</v>
      </c>
      <c r="V39" s="61" t="s">
        <v>130</v>
      </c>
      <c r="W39" s="120" t="s">
        <v>205</v>
      </c>
      <c r="X39" s="120" t="s">
        <v>141</v>
      </c>
      <c r="Y39" s="228">
        <v>110</v>
      </c>
      <c r="Z39" s="411" t="s">
        <v>4</v>
      </c>
      <c r="AA39" s="61" t="s">
        <v>130</v>
      </c>
      <c r="AB39" s="120" t="s">
        <v>205</v>
      </c>
      <c r="AC39" s="120" t="s">
        <v>141</v>
      </c>
      <c r="AD39" s="40">
        <v>125</v>
      </c>
      <c r="AE39" s="411" t="s">
        <v>4</v>
      </c>
      <c r="AF39" s="61" t="s">
        <v>130</v>
      </c>
      <c r="AG39" s="120" t="s">
        <v>205</v>
      </c>
      <c r="AH39" s="120" t="s">
        <v>141</v>
      </c>
      <c r="AI39" s="15">
        <v>109</v>
      </c>
      <c r="AJ39" s="71">
        <v>15</v>
      </c>
      <c r="AK39" s="61" t="s">
        <v>130</v>
      </c>
      <c r="AL39" s="120" t="s">
        <v>205</v>
      </c>
      <c r="AM39" s="120" t="s">
        <v>141</v>
      </c>
      <c r="AN39" s="15">
        <v>124</v>
      </c>
      <c r="AO39" s="71">
        <v>15</v>
      </c>
      <c r="AP39" s="61" t="s">
        <v>130</v>
      </c>
      <c r="AQ39" s="120" t="s">
        <v>205</v>
      </c>
      <c r="AR39" s="120" t="s">
        <v>141</v>
      </c>
      <c r="AS39" s="228">
        <v>101</v>
      </c>
      <c r="AT39" s="71">
        <v>15</v>
      </c>
      <c r="AU39" s="61" t="s">
        <v>130</v>
      </c>
      <c r="AV39" s="120" t="s">
        <v>205</v>
      </c>
      <c r="AW39" s="120" t="s">
        <v>141</v>
      </c>
      <c r="AX39" s="40">
        <v>116</v>
      </c>
      <c r="AY39" s="71">
        <v>15</v>
      </c>
      <c r="AZ39" s="61" t="s">
        <v>130</v>
      </c>
      <c r="BA39" s="120" t="s">
        <v>205</v>
      </c>
      <c r="BB39" s="120" t="s">
        <v>141</v>
      </c>
      <c r="BC39" s="15">
        <v>107</v>
      </c>
      <c r="BD39" s="71">
        <v>15</v>
      </c>
      <c r="BE39" s="61" t="s">
        <v>130</v>
      </c>
      <c r="BF39" s="120" t="s">
        <v>205</v>
      </c>
      <c r="BG39" s="120" t="s">
        <v>141</v>
      </c>
      <c r="BH39" s="15">
        <v>117</v>
      </c>
      <c r="BI39" s="71">
        <v>15</v>
      </c>
      <c r="BJ39" s="61" t="s">
        <v>130</v>
      </c>
      <c r="BK39" s="120" t="s">
        <v>205</v>
      </c>
      <c r="BL39" s="120" t="s">
        <v>141</v>
      </c>
      <c r="BM39" s="228">
        <v>110</v>
      </c>
      <c r="BN39" s="411" t="s">
        <v>4</v>
      </c>
      <c r="BO39" s="61" t="s">
        <v>130</v>
      </c>
      <c r="BP39" s="120" t="s">
        <v>205</v>
      </c>
      <c r="BQ39" s="120" t="s">
        <v>141</v>
      </c>
      <c r="BR39" s="40">
        <v>125</v>
      </c>
      <c r="BS39" s="411" t="s">
        <v>4</v>
      </c>
      <c r="BT39" s="61" t="s">
        <v>130</v>
      </c>
      <c r="BU39" s="120" t="s">
        <v>205</v>
      </c>
      <c r="BV39" s="120" t="s">
        <v>141</v>
      </c>
      <c r="BW39" s="15">
        <v>109</v>
      </c>
      <c r="BX39" s="71">
        <v>15</v>
      </c>
      <c r="BY39" s="61" t="s">
        <v>130</v>
      </c>
      <c r="BZ39" s="120" t="s">
        <v>205</v>
      </c>
      <c r="CA39" s="120" t="s">
        <v>141</v>
      </c>
      <c r="CB39" s="15">
        <v>124</v>
      </c>
      <c r="CC39" s="71">
        <v>15</v>
      </c>
      <c r="CD39" s="61" t="s">
        <v>130</v>
      </c>
      <c r="CE39" s="120" t="s">
        <v>205</v>
      </c>
      <c r="CF39" s="120" t="s">
        <v>141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229">
        <v>100</v>
      </c>
      <c r="F40" s="118">
        <v>45</v>
      </c>
      <c r="G40" s="110" t="s">
        <v>130</v>
      </c>
      <c r="H40" s="123" t="s">
        <v>205</v>
      </c>
      <c r="I40" s="123" t="s">
        <v>4</v>
      </c>
      <c r="J40" s="40">
        <v>115</v>
      </c>
      <c r="K40" s="118">
        <v>45</v>
      </c>
      <c r="L40" s="110" t="s">
        <v>130</v>
      </c>
      <c r="M40" s="123" t="s">
        <v>205</v>
      </c>
      <c r="N40" s="123" t="s">
        <v>4</v>
      </c>
      <c r="O40" s="117">
        <v>106</v>
      </c>
      <c r="P40" s="118">
        <v>45</v>
      </c>
      <c r="Q40" s="110" t="s">
        <v>130</v>
      </c>
      <c r="R40" s="123" t="s">
        <v>205</v>
      </c>
      <c r="S40" s="123" t="s">
        <v>4</v>
      </c>
      <c r="T40" s="117">
        <v>117</v>
      </c>
      <c r="U40" s="118">
        <v>45</v>
      </c>
      <c r="V40" s="110" t="s">
        <v>130</v>
      </c>
      <c r="W40" s="123" t="s">
        <v>205</v>
      </c>
      <c r="X40" s="123" t="s">
        <v>4</v>
      </c>
      <c r="Y40" s="229">
        <v>110</v>
      </c>
      <c r="Z40" s="412" t="s">
        <v>4</v>
      </c>
      <c r="AA40" s="110" t="s">
        <v>130</v>
      </c>
      <c r="AB40" s="123" t="s">
        <v>205</v>
      </c>
      <c r="AC40" s="123" t="s">
        <v>4</v>
      </c>
      <c r="AD40" s="40">
        <v>125</v>
      </c>
      <c r="AE40" s="412" t="s">
        <v>4</v>
      </c>
      <c r="AF40" s="110" t="s">
        <v>130</v>
      </c>
      <c r="AG40" s="123" t="s">
        <v>205</v>
      </c>
      <c r="AH40" s="123" t="s">
        <v>4</v>
      </c>
      <c r="AI40" s="117">
        <v>109</v>
      </c>
      <c r="AJ40" s="118">
        <v>45</v>
      </c>
      <c r="AK40" s="110" t="s">
        <v>130</v>
      </c>
      <c r="AL40" s="123" t="s">
        <v>205</v>
      </c>
      <c r="AM40" s="123" t="s">
        <v>4</v>
      </c>
      <c r="AN40" s="117">
        <v>124</v>
      </c>
      <c r="AO40" s="118">
        <v>45</v>
      </c>
      <c r="AP40" s="110" t="s">
        <v>130</v>
      </c>
      <c r="AQ40" s="123" t="s">
        <v>205</v>
      </c>
      <c r="AR40" s="123" t="s">
        <v>4</v>
      </c>
      <c r="AS40" s="229">
        <v>100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40">
        <v>115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117">
        <v>106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117">
        <v>117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229">
        <v>110</v>
      </c>
      <c r="BN40" s="412" t="s">
        <v>4</v>
      </c>
      <c r="BO40" s="110" t="s">
        <v>130</v>
      </c>
      <c r="BP40" s="123" t="s">
        <v>205</v>
      </c>
      <c r="BQ40" s="123" t="s">
        <v>4</v>
      </c>
      <c r="BR40" s="40">
        <v>125</v>
      </c>
      <c r="BS40" s="412" t="s">
        <v>4</v>
      </c>
      <c r="BT40" s="110" t="s">
        <v>130</v>
      </c>
      <c r="BU40" s="123" t="s">
        <v>205</v>
      </c>
      <c r="BV40" s="123" t="s">
        <v>4</v>
      </c>
      <c r="BW40" s="117">
        <v>109</v>
      </c>
      <c r="BX40" s="118">
        <v>45</v>
      </c>
      <c r="BY40" s="110" t="s">
        <v>130</v>
      </c>
      <c r="BZ40" s="123" t="s">
        <v>205</v>
      </c>
      <c r="CA40" s="123" t="s">
        <v>4</v>
      </c>
      <c r="CB40" s="117">
        <v>124</v>
      </c>
      <c r="CC40" s="118">
        <v>45</v>
      </c>
      <c r="CD40" s="110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226">
        <v>100</v>
      </c>
      <c r="F41" s="69" t="s">
        <v>4</v>
      </c>
      <c r="G41" s="59" t="s">
        <v>131</v>
      </c>
      <c r="H41" s="119" t="s">
        <v>4</v>
      </c>
      <c r="I41" s="119" t="s">
        <v>4</v>
      </c>
      <c r="J41" s="40">
        <v>115</v>
      </c>
      <c r="K41" s="69" t="s">
        <v>4</v>
      </c>
      <c r="L41" s="59" t="s">
        <v>131</v>
      </c>
      <c r="M41" s="119" t="s">
        <v>4</v>
      </c>
      <c r="N41" s="119" t="s">
        <v>4</v>
      </c>
      <c r="O41" s="9">
        <v>106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v>116</v>
      </c>
      <c r="U41" s="69" t="s">
        <v>4</v>
      </c>
      <c r="V41" s="59" t="s">
        <v>131</v>
      </c>
      <c r="W41" s="119" t="s">
        <v>4</v>
      </c>
      <c r="X41" s="119" t="s">
        <v>4</v>
      </c>
      <c r="Y41" s="226">
        <v>110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40">
        <v>125</v>
      </c>
      <c r="AE41" s="69" t="s">
        <v>4</v>
      </c>
      <c r="AF41" s="59" t="s">
        <v>131</v>
      </c>
      <c r="AG41" s="119" t="s">
        <v>4</v>
      </c>
      <c r="AH41" s="119" t="s">
        <v>4</v>
      </c>
      <c r="AI41" s="9">
        <v>108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v>123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226">
        <v>100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40">
        <v>115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9">
        <v>106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v>116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226">
        <v>110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40">
        <v>125</v>
      </c>
      <c r="BS41" s="69" t="s">
        <v>4</v>
      </c>
      <c r="BT41" s="59" t="s">
        <v>131</v>
      </c>
      <c r="BU41" s="119" t="s">
        <v>4</v>
      </c>
      <c r="BV41" s="119" t="s">
        <v>4</v>
      </c>
      <c r="BW41" s="9">
        <v>108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v>123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228">
        <v>100</v>
      </c>
      <c r="F42" s="71" t="s">
        <v>4</v>
      </c>
      <c r="G42" s="61" t="s">
        <v>130</v>
      </c>
      <c r="H42" s="121" t="s">
        <v>4</v>
      </c>
      <c r="I42" s="121" t="s">
        <v>4</v>
      </c>
      <c r="J42" s="40">
        <v>115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v>106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v>116</v>
      </c>
      <c r="U42" s="71" t="s">
        <v>4</v>
      </c>
      <c r="V42" s="61" t="s">
        <v>130</v>
      </c>
      <c r="W42" s="121" t="s">
        <v>4</v>
      </c>
      <c r="X42" s="121" t="s">
        <v>4</v>
      </c>
      <c r="Y42" s="228">
        <v>110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40">
        <v>125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v>108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v>123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228">
        <v>100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40">
        <v>115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v>106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v>116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228">
        <v>110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40">
        <v>125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v>108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v>123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228">
        <v>100</v>
      </c>
      <c r="F43" s="71" t="s">
        <v>4</v>
      </c>
      <c r="G43" s="61" t="s">
        <v>132</v>
      </c>
      <c r="H43" s="121" t="s">
        <v>4</v>
      </c>
      <c r="I43" s="121" t="s">
        <v>4</v>
      </c>
      <c r="J43" s="40">
        <v>115</v>
      </c>
      <c r="K43" s="71" t="s">
        <v>4</v>
      </c>
      <c r="L43" s="61" t="s">
        <v>132</v>
      </c>
      <c r="M43" s="121" t="s">
        <v>4</v>
      </c>
      <c r="N43" s="121" t="s">
        <v>4</v>
      </c>
      <c r="O43" s="15">
        <v>106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v>116</v>
      </c>
      <c r="U43" s="71" t="s">
        <v>4</v>
      </c>
      <c r="V43" s="61" t="s">
        <v>132</v>
      </c>
      <c r="W43" s="121" t="s">
        <v>4</v>
      </c>
      <c r="X43" s="121" t="s">
        <v>4</v>
      </c>
      <c r="Y43" s="228">
        <v>110</v>
      </c>
      <c r="Z43" s="175">
        <v>5</v>
      </c>
      <c r="AA43" s="61" t="s">
        <v>132</v>
      </c>
      <c r="AB43" s="121" t="s">
        <v>4</v>
      </c>
      <c r="AC43" s="121" t="s">
        <v>4</v>
      </c>
      <c r="AD43" s="40">
        <v>125</v>
      </c>
      <c r="AE43" s="175">
        <v>5</v>
      </c>
      <c r="AF43" s="61" t="s">
        <v>132</v>
      </c>
      <c r="AG43" s="121" t="s">
        <v>4</v>
      </c>
      <c r="AH43" s="121" t="s">
        <v>4</v>
      </c>
      <c r="AI43" s="15">
        <v>108</v>
      </c>
      <c r="AJ43" s="175">
        <v>5</v>
      </c>
      <c r="AK43" s="61" t="s">
        <v>132</v>
      </c>
      <c r="AL43" s="121" t="s">
        <v>4</v>
      </c>
      <c r="AM43" s="121" t="s">
        <v>4</v>
      </c>
      <c r="AN43" s="15">
        <v>123</v>
      </c>
      <c r="AO43" s="175">
        <v>5</v>
      </c>
      <c r="AP43" s="61" t="s">
        <v>132</v>
      </c>
      <c r="AQ43" s="121" t="s">
        <v>4</v>
      </c>
      <c r="AR43" s="121" t="s">
        <v>4</v>
      </c>
      <c r="AS43" s="228">
        <v>100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40">
        <v>115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15">
        <v>106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v>116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228">
        <v>110</v>
      </c>
      <c r="BN43" s="175">
        <v>5</v>
      </c>
      <c r="BO43" s="61" t="s">
        <v>132</v>
      </c>
      <c r="BP43" s="121" t="s">
        <v>4</v>
      </c>
      <c r="BQ43" s="121" t="s">
        <v>4</v>
      </c>
      <c r="BR43" s="40">
        <v>125</v>
      </c>
      <c r="BS43" s="175">
        <v>5</v>
      </c>
      <c r="BT43" s="61" t="s">
        <v>132</v>
      </c>
      <c r="BU43" s="121" t="s">
        <v>4</v>
      </c>
      <c r="BV43" s="121" t="s">
        <v>4</v>
      </c>
      <c r="BW43" s="15">
        <v>108</v>
      </c>
      <c r="BX43" s="175">
        <v>5</v>
      </c>
      <c r="BY43" s="61" t="s">
        <v>132</v>
      </c>
      <c r="BZ43" s="121" t="s">
        <v>4</v>
      </c>
      <c r="CA43" s="121" t="s">
        <v>4</v>
      </c>
      <c r="CB43" s="15">
        <v>123</v>
      </c>
      <c r="CC43" s="175">
        <v>5</v>
      </c>
      <c r="CD43" s="61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229">
        <v>100</v>
      </c>
      <c r="F44" s="118" t="s">
        <v>4</v>
      </c>
      <c r="G44" s="110" t="s">
        <v>130</v>
      </c>
      <c r="H44" s="123" t="s">
        <v>4</v>
      </c>
      <c r="I44" s="123" t="s">
        <v>4</v>
      </c>
      <c r="J44" s="40">
        <v>115</v>
      </c>
      <c r="K44" s="118" t="s">
        <v>4</v>
      </c>
      <c r="L44" s="110" t="s">
        <v>130</v>
      </c>
      <c r="M44" s="123" t="s">
        <v>4</v>
      </c>
      <c r="N44" s="123" t="s">
        <v>4</v>
      </c>
      <c r="O44" s="117">
        <v>106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v>116</v>
      </c>
      <c r="U44" s="118" t="s">
        <v>4</v>
      </c>
      <c r="V44" s="110" t="s">
        <v>130</v>
      </c>
      <c r="W44" s="123" t="s">
        <v>4</v>
      </c>
      <c r="X44" s="123" t="s">
        <v>4</v>
      </c>
      <c r="Y44" s="229">
        <v>105</v>
      </c>
      <c r="Z44" s="188">
        <v>60</v>
      </c>
      <c r="AA44" s="110" t="s">
        <v>130</v>
      </c>
      <c r="AB44" s="192" t="s">
        <v>205</v>
      </c>
      <c r="AC44" s="123" t="s">
        <v>4</v>
      </c>
      <c r="AD44" s="40">
        <v>120</v>
      </c>
      <c r="AE44" s="188">
        <v>60</v>
      </c>
      <c r="AF44" s="110" t="s">
        <v>130</v>
      </c>
      <c r="AG44" s="123" t="s">
        <v>4</v>
      </c>
      <c r="AH44" s="123" t="s">
        <v>4</v>
      </c>
      <c r="AI44" s="117">
        <v>103</v>
      </c>
      <c r="AJ44" s="188">
        <v>60</v>
      </c>
      <c r="AK44" s="110" t="s">
        <v>130</v>
      </c>
      <c r="AL44" s="123" t="s">
        <v>4</v>
      </c>
      <c r="AM44" s="123" t="s">
        <v>4</v>
      </c>
      <c r="AN44" s="117">
        <v>118</v>
      </c>
      <c r="AO44" s="188">
        <v>60</v>
      </c>
      <c r="AP44" s="110" t="s">
        <v>130</v>
      </c>
      <c r="AQ44" s="123" t="s">
        <v>4</v>
      </c>
      <c r="AR44" s="123" t="s">
        <v>4</v>
      </c>
      <c r="AS44" s="229">
        <v>100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40">
        <v>115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117">
        <v>106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v>116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229">
        <v>105</v>
      </c>
      <c r="BN44" s="188">
        <v>60</v>
      </c>
      <c r="BO44" s="110" t="s">
        <v>130</v>
      </c>
      <c r="BP44" s="192" t="s">
        <v>205</v>
      </c>
      <c r="BQ44" s="123" t="s">
        <v>4</v>
      </c>
      <c r="BR44" s="40">
        <v>120</v>
      </c>
      <c r="BS44" s="188">
        <v>60</v>
      </c>
      <c r="BT44" s="110" t="s">
        <v>130</v>
      </c>
      <c r="BU44" s="123" t="s">
        <v>4</v>
      </c>
      <c r="BV44" s="123" t="s">
        <v>4</v>
      </c>
      <c r="BW44" s="117">
        <v>103</v>
      </c>
      <c r="BX44" s="188">
        <v>60</v>
      </c>
      <c r="BY44" s="110" t="s">
        <v>130</v>
      </c>
      <c r="BZ44" s="123" t="s">
        <v>4</v>
      </c>
      <c r="CA44" s="123" t="s">
        <v>4</v>
      </c>
      <c r="CB44" s="117">
        <v>118</v>
      </c>
      <c r="CC44" s="188">
        <v>60</v>
      </c>
      <c r="CD44" s="110" t="s">
        <v>130</v>
      </c>
      <c r="CE44" s="123" t="s">
        <v>4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31">
        <v>100</v>
      </c>
      <c r="F45" s="73">
        <v>2.8</v>
      </c>
      <c r="G45" s="109" t="s">
        <v>131</v>
      </c>
      <c r="H45" s="124" t="s">
        <v>134</v>
      </c>
      <c r="I45" s="124" t="s">
        <v>4</v>
      </c>
      <c r="J45" s="40">
        <v>115</v>
      </c>
      <c r="K45" s="173">
        <v>3.2</v>
      </c>
      <c r="L45" s="109" t="s">
        <v>131</v>
      </c>
      <c r="M45" s="124" t="s">
        <v>134</v>
      </c>
      <c r="N45" s="124" t="s">
        <v>4</v>
      </c>
      <c r="O45" s="20">
        <v>106</v>
      </c>
      <c r="P45" s="149">
        <v>2.8</v>
      </c>
      <c r="Q45" s="109" t="s">
        <v>131</v>
      </c>
      <c r="R45" s="124" t="s">
        <v>134</v>
      </c>
      <c r="S45" s="124" t="s">
        <v>4</v>
      </c>
      <c r="T45" s="20">
        <v>116</v>
      </c>
      <c r="U45" s="225">
        <v>3</v>
      </c>
      <c r="V45" s="109" t="s">
        <v>131</v>
      </c>
      <c r="W45" s="124" t="s">
        <v>134</v>
      </c>
      <c r="X45" s="124" t="s">
        <v>4</v>
      </c>
      <c r="Y45" s="231">
        <v>104</v>
      </c>
      <c r="Z45" s="73">
        <v>2.8</v>
      </c>
      <c r="AA45" s="109" t="s">
        <v>131</v>
      </c>
      <c r="AB45" s="124" t="s">
        <v>134</v>
      </c>
      <c r="AC45" s="124" t="s">
        <v>4</v>
      </c>
      <c r="AD45" s="40">
        <v>119</v>
      </c>
      <c r="AE45" s="173">
        <v>3.2</v>
      </c>
      <c r="AF45" s="109" t="s">
        <v>131</v>
      </c>
      <c r="AG45" s="124" t="s">
        <v>134</v>
      </c>
      <c r="AH45" s="124" t="s">
        <v>4</v>
      </c>
      <c r="AI45" s="20">
        <v>102</v>
      </c>
      <c r="AJ45" s="173">
        <v>3.2</v>
      </c>
      <c r="AK45" s="109" t="s">
        <v>131</v>
      </c>
      <c r="AL45" s="124" t="s">
        <v>134</v>
      </c>
      <c r="AM45" s="124" t="s">
        <v>4</v>
      </c>
      <c r="AN45" s="20">
        <v>117</v>
      </c>
      <c r="AO45" s="225">
        <v>3</v>
      </c>
      <c r="AP45" s="109" t="s">
        <v>131</v>
      </c>
      <c r="AQ45" s="124" t="s">
        <v>134</v>
      </c>
      <c r="AR45" s="124" t="s">
        <v>4</v>
      </c>
      <c r="AS45" s="231">
        <v>100</v>
      </c>
      <c r="AT45" s="73">
        <v>2.8</v>
      </c>
      <c r="AU45" s="109" t="s">
        <v>131</v>
      </c>
      <c r="AV45" s="124" t="s">
        <v>134</v>
      </c>
      <c r="AW45" s="124" t="s">
        <v>4</v>
      </c>
      <c r="AX45" s="40">
        <v>115</v>
      </c>
      <c r="AY45" s="173">
        <v>3.2</v>
      </c>
      <c r="AZ45" s="109" t="s">
        <v>131</v>
      </c>
      <c r="BA45" s="124" t="s">
        <v>134</v>
      </c>
      <c r="BB45" s="124" t="s">
        <v>4</v>
      </c>
      <c r="BC45" s="20">
        <v>106</v>
      </c>
      <c r="BD45" s="149">
        <v>2.8</v>
      </c>
      <c r="BE45" s="109" t="s">
        <v>131</v>
      </c>
      <c r="BF45" s="124" t="s">
        <v>134</v>
      </c>
      <c r="BG45" s="124" t="s">
        <v>4</v>
      </c>
      <c r="BH45" s="20">
        <v>116</v>
      </c>
      <c r="BI45" s="225">
        <v>3</v>
      </c>
      <c r="BJ45" s="109" t="s">
        <v>131</v>
      </c>
      <c r="BK45" s="124" t="s">
        <v>134</v>
      </c>
      <c r="BL45" s="124" t="s">
        <v>4</v>
      </c>
      <c r="BM45" s="231">
        <v>104</v>
      </c>
      <c r="BN45" s="73">
        <v>2.8</v>
      </c>
      <c r="BO45" s="109" t="s">
        <v>131</v>
      </c>
      <c r="BP45" s="124" t="s">
        <v>134</v>
      </c>
      <c r="BQ45" s="124" t="s">
        <v>4</v>
      </c>
      <c r="BR45" s="40">
        <v>119</v>
      </c>
      <c r="BS45" s="173">
        <v>3.2</v>
      </c>
      <c r="BT45" s="109" t="s">
        <v>131</v>
      </c>
      <c r="BU45" s="124" t="s">
        <v>134</v>
      </c>
      <c r="BV45" s="124" t="s">
        <v>4</v>
      </c>
      <c r="BW45" s="20">
        <v>102</v>
      </c>
      <c r="BX45" s="173">
        <v>3.2</v>
      </c>
      <c r="BY45" s="109" t="s">
        <v>131</v>
      </c>
      <c r="BZ45" s="124" t="s">
        <v>134</v>
      </c>
      <c r="CA45" s="124" t="s">
        <v>4</v>
      </c>
      <c r="CB45" s="20">
        <v>117</v>
      </c>
      <c r="CC45" s="225">
        <v>3</v>
      </c>
      <c r="CD45" s="109" t="s">
        <v>131</v>
      </c>
      <c r="CE45" s="124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32">
        <v>99</v>
      </c>
      <c r="F46" s="70" t="s">
        <v>4</v>
      </c>
      <c r="G46" s="61" t="s">
        <v>130</v>
      </c>
      <c r="H46" s="125" t="s">
        <v>4</v>
      </c>
      <c r="I46" s="125" t="s">
        <v>4</v>
      </c>
      <c r="J46" s="40">
        <v>114</v>
      </c>
      <c r="K46" s="70" t="s">
        <v>4</v>
      </c>
      <c r="L46" s="61" t="s">
        <v>130</v>
      </c>
      <c r="M46" s="125" t="s">
        <v>4</v>
      </c>
      <c r="N46" s="125" t="s">
        <v>4</v>
      </c>
      <c r="O46" s="22">
        <v>105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v>115</v>
      </c>
      <c r="U46" s="70" t="s">
        <v>4</v>
      </c>
      <c r="V46" s="61" t="s">
        <v>130</v>
      </c>
      <c r="W46" s="125" t="s">
        <v>4</v>
      </c>
      <c r="X46" s="125" t="s">
        <v>4</v>
      </c>
      <c r="Y46" s="232">
        <v>103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40">
        <v>118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22">
        <v>101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v>116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32">
        <v>99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40">
        <v>114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22">
        <v>105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v>115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32">
        <v>103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40">
        <v>118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22">
        <v>101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v>116</v>
      </c>
      <c r="CC46" s="70" t="s">
        <v>4</v>
      </c>
      <c r="CD46" s="61" t="s">
        <v>130</v>
      </c>
      <c r="CE46" s="125" t="s">
        <v>4</v>
      </c>
      <c r="CF46" s="121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32">
        <v>99</v>
      </c>
      <c r="F47" s="74">
        <v>120</v>
      </c>
      <c r="G47" s="61" t="s">
        <v>130</v>
      </c>
      <c r="H47" s="126" t="s">
        <v>134</v>
      </c>
      <c r="I47" s="126" t="s">
        <v>4</v>
      </c>
      <c r="J47" s="40">
        <v>114</v>
      </c>
      <c r="K47" s="74">
        <v>120</v>
      </c>
      <c r="L47" s="61" t="s">
        <v>130</v>
      </c>
      <c r="M47" s="126" t="s">
        <v>134</v>
      </c>
      <c r="N47" s="126" t="s">
        <v>4</v>
      </c>
      <c r="O47" s="22">
        <v>105</v>
      </c>
      <c r="P47" s="74">
        <v>120</v>
      </c>
      <c r="Q47" s="61" t="s">
        <v>130</v>
      </c>
      <c r="R47" s="126" t="s">
        <v>134</v>
      </c>
      <c r="S47" s="126" t="s">
        <v>4</v>
      </c>
      <c r="T47" s="22">
        <v>115</v>
      </c>
      <c r="U47" s="74">
        <v>120</v>
      </c>
      <c r="V47" s="61" t="s">
        <v>130</v>
      </c>
      <c r="W47" s="126" t="s">
        <v>134</v>
      </c>
      <c r="X47" s="126" t="s">
        <v>4</v>
      </c>
      <c r="Y47" s="232">
        <v>103</v>
      </c>
      <c r="Z47" s="74">
        <v>120</v>
      </c>
      <c r="AA47" s="61" t="s">
        <v>130</v>
      </c>
      <c r="AB47" s="126" t="s">
        <v>134</v>
      </c>
      <c r="AC47" s="126" t="s">
        <v>4</v>
      </c>
      <c r="AD47" s="40">
        <v>118</v>
      </c>
      <c r="AE47" s="74">
        <v>120</v>
      </c>
      <c r="AF47" s="61" t="s">
        <v>130</v>
      </c>
      <c r="AG47" s="126" t="s">
        <v>134</v>
      </c>
      <c r="AH47" s="126" t="s">
        <v>4</v>
      </c>
      <c r="AI47" s="22">
        <v>101</v>
      </c>
      <c r="AJ47" s="74">
        <v>120</v>
      </c>
      <c r="AK47" s="61" t="s">
        <v>130</v>
      </c>
      <c r="AL47" s="126" t="s">
        <v>134</v>
      </c>
      <c r="AM47" s="126" t="s">
        <v>4</v>
      </c>
      <c r="AN47" s="22">
        <v>116</v>
      </c>
      <c r="AO47" s="74">
        <v>120</v>
      </c>
      <c r="AP47" s="61" t="s">
        <v>130</v>
      </c>
      <c r="AQ47" s="126" t="s">
        <v>134</v>
      </c>
      <c r="AR47" s="126" t="s">
        <v>4</v>
      </c>
      <c r="AS47" s="232">
        <v>99</v>
      </c>
      <c r="AT47" s="74">
        <v>120</v>
      </c>
      <c r="AU47" s="61" t="s">
        <v>130</v>
      </c>
      <c r="AV47" s="126" t="s">
        <v>134</v>
      </c>
      <c r="AW47" s="126" t="s">
        <v>4</v>
      </c>
      <c r="AX47" s="40">
        <v>114</v>
      </c>
      <c r="AY47" s="74">
        <v>120</v>
      </c>
      <c r="AZ47" s="61" t="s">
        <v>130</v>
      </c>
      <c r="BA47" s="126" t="s">
        <v>134</v>
      </c>
      <c r="BB47" s="126" t="s">
        <v>4</v>
      </c>
      <c r="BC47" s="22">
        <v>105</v>
      </c>
      <c r="BD47" s="74">
        <v>120</v>
      </c>
      <c r="BE47" s="61" t="s">
        <v>130</v>
      </c>
      <c r="BF47" s="126" t="s">
        <v>134</v>
      </c>
      <c r="BG47" s="126" t="s">
        <v>4</v>
      </c>
      <c r="BH47" s="22">
        <v>115</v>
      </c>
      <c r="BI47" s="74">
        <v>120</v>
      </c>
      <c r="BJ47" s="61" t="s">
        <v>130</v>
      </c>
      <c r="BK47" s="126" t="s">
        <v>134</v>
      </c>
      <c r="BL47" s="126" t="s">
        <v>4</v>
      </c>
      <c r="BM47" s="232">
        <v>103</v>
      </c>
      <c r="BN47" s="74">
        <v>120</v>
      </c>
      <c r="BO47" s="61" t="s">
        <v>130</v>
      </c>
      <c r="BP47" s="126" t="s">
        <v>134</v>
      </c>
      <c r="BQ47" s="126" t="s">
        <v>4</v>
      </c>
      <c r="BR47" s="40">
        <v>118</v>
      </c>
      <c r="BS47" s="74">
        <v>120</v>
      </c>
      <c r="BT47" s="61" t="s">
        <v>130</v>
      </c>
      <c r="BU47" s="126" t="s">
        <v>134</v>
      </c>
      <c r="BV47" s="126" t="s">
        <v>4</v>
      </c>
      <c r="BW47" s="22">
        <v>101</v>
      </c>
      <c r="BX47" s="74">
        <v>120</v>
      </c>
      <c r="BY47" s="61" t="s">
        <v>130</v>
      </c>
      <c r="BZ47" s="126" t="s">
        <v>134</v>
      </c>
      <c r="CA47" s="126" t="s">
        <v>4</v>
      </c>
      <c r="CB47" s="22">
        <v>116</v>
      </c>
      <c r="CC47" s="74">
        <v>120</v>
      </c>
      <c r="CD47" s="61" t="s">
        <v>130</v>
      </c>
      <c r="CE47" s="126" t="s">
        <v>134</v>
      </c>
      <c r="CF47" s="134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32">
        <v>97</v>
      </c>
      <c r="F48" s="74">
        <v>4</v>
      </c>
      <c r="G48" s="61" t="s">
        <v>132</v>
      </c>
      <c r="H48" s="127" t="s">
        <v>181</v>
      </c>
      <c r="I48" s="127" t="s">
        <v>140</v>
      </c>
      <c r="J48" s="40">
        <v>112</v>
      </c>
      <c r="K48" s="74">
        <v>4</v>
      </c>
      <c r="L48" s="61" t="s">
        <v>132</v>
      </c>
      <c r="M48" s="127" t="s">
        <v>181</v>
      </c>
      <c r="N48" s="127" t="s">
        <v>140</v>
      </c>
      <c r="O48" s="22">
        <v>103</v>
      </c>
      <c r="P48" s="167">
        <v>2</v>
      </c>
      <c r="Q48" s="61" t="s">
        <v>132</v>
      </c>
      <c r="R48" s="127" t="s">
        <v>181</v>
      </c>
      <c r="S48" s="127" t="s">
        <v>140</v>
      </c>
      <c r="T48" s="22">
        <v>113</v>
      </c>
      <c r="U48" s="167">
        <v>2</v>
      </c>
      <c r="V48" s="61" t="s">
        <v>132</v>
      </c>
      <c r="W48" s="127" t="s">
        <v>181</v>
      </c>
      <c r="X48" s="127" t="s">
        <v>140</v>
      </c>
      <c r="Y48" s="232">
        <v>101</v>
      </c>
      <c r="Z48" s="74">
        <v>4</v>
      </c>
      <c r="AA48" s="61" t="s">
        <v>132</v>
      </c>
      <c r="AB48" s="127" t="s">
        <v>181</v>
      </c>
      <c r="AC48" s="127" t="s">
        <v>140</v>
      </c>
      <c r="AD48" s="40">
        <v>116</v>
      </c>
      <c r="AE48" s="74">
        <v>4</v>
      </c>
      <c r="AF48" s="61" t="s">
        <v>132</v>
      </c>
      <c r="AG48" s="127" t="s">
        <v>181</v>
      </c>
      <c r="AH48" s="127" t="s">
        <v>140</v>
      </c>
      <c r="AI48" s="22">
        <v>99</v>
      </c>
      <c r="AJ48" s="167">
        <v>2</v>
      </c>
      <c r="AK48" s="61" t="s">
        <v>132</v>
      </c>
      <c r="AL48" s="127" t="s">
        <v>181</v>
      </c>
      <c r="AM48" s="127" t="s">
        <v>140</v>
      </c>
      <c r="AN48" s="22">
        <v>114</v>
      </c>
      <c r="AO48" s="167">
        <v>2</v>
      </c>
      <c r="AP48" s="61" t="s">
        <v>132</v>
      </c>
      <c r="AQ48" s="127" t="s">
        <v>181</v>
      </c>
      <c r="AR48" s="127" t="s">
        <v>140</v>
      </c>
      <c r="AS48" s="232">
        <v>97</v>
      </c>
      <c r="AT48" s="74">
        <v>4</v>
      </c>
      <c r="AU48" s="61" t="s">
        <v>132</v>
      </c>
      <c r="AV48" s="127" t="s">
        <v>181</v>
      </c>
      <c r="AW48" s="127" t="s">
        <v>140</v>
      </c>
      <c r="AX48" s="40">
        <v>112</v>
      </c>
      <c r="AY48" s="74">
        <v>4</v>
      </c>
      <c r="AZ48" s="61" t="s">
        <v>132</v>
      </c>
      <c r="BA48" s="127" t="s">
        <v>181</v>
      </c>
      <c r="BB48" s="127" t="s">
        <v>140</v>
      </c>
      <c r="BC48" s="22">
        <v>103</v>
      </c>
      <c r="BD48" s="167">
        <v>2</v>
      </c>
      <c r="BE48" s="61" t="s">
        <v>132</v>
      </c>
      <c r="BF48" s="127" t="s">
        <v>181</v>
      </c>
      <c r="BG48" s="127" t="s">
        <v>140</v>
      </c>
      <c r="BH48" s="22">
        <v>113</v>
      </c>
      <c r="BI48" s="167">
        <v>2</v>
      </c>
      <c r="BJ48" s="61" t="s">
        <v>132</v>
      </c>
      <c r="BK48" s="127" t="s">
        <v>181</v>
      </c>
      <c r="BL48" s="127" t="s">
        <v>140</v>
      </c>
      <c r="BM48" s="232">
        <v>101</v>
      </c>
      <c r="BN48" s="74">
        <v>4</v>
      </c>
      <c r="BO48" s="61" t="s">
        <v>132</v>
      </c>
      <c r="BP48" s="127" t="s">
        <v>181</v>
      </c>
      <c r="BQ48" s="127" t="s">
        <v>140</v>
      </c>
      <c r="BR48" s="40">
        <v>116</v>
      </c>
      <c r="BS48" s="74">
        <v>4</v>
      </c>
      <c r="BT48" s="61" t="s">
        <v>132</v>
      </c>
      <c r="BU48" s="127" t="s">
        <v>181</v>
      </c>
      <c r="BV48" s="127" t="s">
        <v>140</v>
      </c>
      <c r="BW48" s="22">
        <v>99</v>
      </c>
      <c r="BX48" s="167">
        <v>2</v>
      </c>
      <c r="BY48" s="61" t="s">
        <v>132</v>
      </c>
      <c r="BZ48" s="127" t="s">
        <v>181</v>
      </c>
      <c r="CA48" s="127" t="s">
        <v>140</v>
      </c>
      <c r="CB48" s="22">
        <v>114</v>
      </c>
      <c r="CC48" s="167">
        <v>2</v>
      </c>
      <c r="CD48" s="61" t="s">
        <v>132</v>
      </c>
      <c r="CE48" s="127" t="s">
        <v>181</v>
      </c>
      <c r="CF48" s="120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32">
        <v>93</v>
      </c>
      <c r="F49" s="74">
        <v>240</v>
      </c>
      <c r="G49" s="61" t="s">
        <v>130</v>
      </c>
      <c r="H49" s="127" t="s">
        <v>190</v>
      </c>
      <c r="I49" s="127" t="s">
        <v>141</v>
      </c>
      <c r="J49" s="40">
        <v>108</v>
      </c>
      <c r="K49" s="74">
        <v>240</v>
      </c>
      <c r="L49" s="61" t="s">
        <v>130</v>
      </c>
      <c r="M49" s="127" t="s">
        <v>190</v>
      </c>
      <c r="N49" s="127" t="s">
        <v>141</v>
      </c>
      <c r="O49" s="22">
        <v>101</v>
      </c>
      <c r="P49" s="74">
        <v>240</v>
      </c>
      <c r="Q49" s="61" t="s">
        <v>130</v>
      </c>
      <c r="R49" s="127" t="s">
        <v>190</v>
      </c>
      <c r="S49" s="127" t="s">
        <v>141</v>
      </c>
      <c r="T49" s="22">
        <v>111</v>
      </c>
      <c r="U49" s="74">
        <v>240</v>
      </c>
      <c r="V49" s="61" t="s">
        <v>130</v>
      </c>
      <c r="W49" s="127" t="s">
        <v>190</v>
      </c>
      <c r="X49" s="127" t="s">
        <v>141</v>
      </c>
      <c r="Y49" s="232">
        <v>97</v>
      </c>
      <c r="Z49" s="74">
        <v>240</v>
      </c>
      <c r="AA49" s="61" t="s">
        <v>130</v>
      </c>
      <c r="AB49" s="127" t="s">
        <v>190</v>
      </c>
      <c r="AC49" s="127" t="s">
        <v>141</v>
      </c>
      <c r="AD49" s="40">
        <v>112</v>
      </c>
      <c r="AE49" s="74">
        <v>240</v>
      </c>
      <c r="AF49" s="61" t="s">
        <v>130</v>
      </c>
      <c r="AG49" s="127" t="s">
        <v>190</v>
      </c>
      <c r="AH49" s="127" t="s">
        <v>141</v>
      </c>
      <c r="AI49" s="22">
        <v>97</v>
      </c>
      <c r="AJ49" s="74">
        <v>240</v>
      </c>
      <c r="AK49" s="61" t="s">
        <v>130</v>
      </c>
      <c r="AL49" s="127" t="s">
        <v>190</v>
      </c>
      <c r="AM49" s="127" t="s">
        <v>141</v>
      </c>
      <c r="AN49" s="22">
        <v>112</v>
      </c>
      <c r="AO49" s="74">
        <v>240</v>
      </c>
      <c r="AP49" s="61" t="s">
        <v>130</v>
      </c>
      <c r="AQ49" s="127" t="s">
        <v>190</v>
      </c>
      <c r="AR49" s="127" t="s">
        <v>141</v>
      </c>
      <c r="AS49" s="232">
        <v>93</v>
      </c>
      <c r="AT49" s="74">
        <v>240</v>
      </c>
      <c r="AU49" s="61" t="s">
        <v>130</v>
      </c>
      <c r="AV49" s="127" t="s">
        <v>190</v>
      </c>
      <c r="AW49" s="127" t="s">
        <v>141</v>
      </c>
      <c r="AX49" s="40">
        <v>108</v>
      </c>
      <c r="AY49" s="74">
        <v>240</v>
      </c>
      <c r="AZ49" s="61" t="s">
        <v>130</v>
      </c>
      <c r="BA49" s="127" t="s">
        <v>190</v>
      </c>
      <c r="BB49" s="127" t="s">
        <v>141</v>
      </c>
      <c r="BC49" s="22">
        <v>101</v>
      </c>
      <c r="BD49" s="74">
        <v>240</v>
      </c>
      <c r="BE49" s="61" t="s">
        <v>130</v>
      </c>
      <c r="BF49" s="127" t="s">
        <v>190</v>
      </c>
      <c r="BG49" s="127" t="s">
        <v>141</v>
      </c>
      <c r="BH49" s="22">
        <v>111</v>
      </c>
      <c r="BI49" s="74">
        <v>240</v>
      </c>
      <c r="BJ49" s="61" t="s">
        <v>130</v>
      </c>
      <c r="BK49" s="127" t="s">
        <v>190</v>
      </c>
      <c r="BL49" s="127" t="s">
        <v>141</v>
      </c>
      <c r="BM49" s="232">
        <v>97</v>
      </c>
      <c r="BN49" s="74">
        <v>240</v>
      </c>
      <c r="BO49" s="61" t="s">
        <v>130</v>
      </c>
      <c r="BP49" s="127" t="s">
        <v>190</v>
      </c>
      <c r="BQ49" s="127" t="s">
        <v>141</v>
      </c>
      <c r="BR49" s="40">
        <v>112</v>
      </c>
      <c r="BS49" s="74">
        <v>240</v>
      </c>
      <c r="BT49" s="61" t="s">
        <v>130</v>
      </c>
      <c r="BU49" s="127" t="s">
        <v>190</v>
      </c>
      <c r="BV49" s="127" t="s">
        <v>141</v>
      </c>
      <c r="BW49" s="22">
        <v>97</v>
      </c>
      <c r="BX49" s="74">
        <v>240</v>
      </c>
      <c r="BY49" s="61" t="s">
        <v>130</v>
      </c>
      <c r="BZ49" s="127" t="s">
        <v>190</v>
      </c>
      <c r="CA49" s="127" t="s">
        <v>141</v>
      </c>
      <c r="CB49" s="22">
        <v>112</v>
      </c>
      <c r="CC49" s="74">
        <v>240</v>
      </c>
      <c r="CD49" s="61" t="s">
        <v>130</v>
      </c>
      <c r="CE49" s="127" t="s">
        <v>190</v>
      </c>
      <c r="CF49" s="120" t="s">
        <v>141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32">
        <v>89</v>
      </c>
      <c r="F50" s="74">
        <v>15</v>
      </c>
      <c r="G50" s="63" t="s">
        <v>130</v>
      </c>
      <c r="H50" s="127" t="s">
        <v>205</v>
      </c>
      <c r="I50" s="127" t="s">
        <v>140</v>
      </c>
      <c r="J50" s="40">
        <v>104</v>
      </c>
      <c r="K50" s="74">
        <v>15</v>
      </c>
      <c r="L50" s="63" t="s">
        <v>130</v>
      </c>
      <c r="M50" s="127" t="s">
        <v>205</v>
      </c>
      <c r="N50" s="127" t="s">
        <v>140</v>
      </c>
      <c r="O50" s="22">
        <v>97</v>
      </c>
      <c r="P50" s="74">
        <v>15</v>
      </c>
      <c r="Q50" s="63" t="s">
        <v>130</v>
      </c>
      <c r="R50" s="127" t="s">
        <v>205</v>
      </c>
      <c r="S50" s="127" t="s">
        <v>140</v>
      </c>
      <c r="T50" s="22">
        <v>107</v>
      </c>
      <c r="U50" s="74">
        <v>15</v>
      </c>
      <c r="V50" s="63" t="s">
        <v>130</v>
      </c>
      <c r="W50" s="127" t="s">
        <v>205</v>
      </c>
      <c r="X50" s="127" t="s">
        <v>140</v>
      </c>
      <c r="Y50" s="232">
        <v>93</v>
      </c>
      <c r="Z50" s="167" t="s">
        <v>4</v>
      </c>
      <c r="AA50" s="63" t="s">
        <v>130</v>
      </c>
      <c r="AB50" s="127" t="s">
        <v>205</v>
      </c>
      <c r="AC50" s="127" t="s">
        <v>140</v>
      </c>
      <c r="AD50" s="40">
        <v>108</v>
      </c>
      <c r="AE50" s="167" t="s">
        <v>4</v>
      </c>
      <c r="AF50" s="63" t="s">
        <v>130</v>
      </c>
      <c r="AG50" s="127" t="s">
        <v>205</v>
      </c>
      <c r="AH50" s="127" t="s">
        <v>140</v>
      </c>
      <c r="AI50" s="22">
        <v>93</v>
      </c>
      <c r="AJ50" s="167" t="s">
        <v>4</v>
      </c>
      <c r="AK50" s="63" t="s">
        <v>130</v>
      </c>
      <c r="AL50" s="127" t="s">
        <v>205</v>
      </c>
      <c r="AM50" s="127" t="s">
        <v>140</v>
      </c>
      <c r="AN50" s="22">
        <v>108</v>
      </c>
      <c r="AO50" s="167" t="s">
        <v>4</v>
      </c>
      <c r="AP50" s="63" t="s">
        <v>130</v>
      </c>
      <c r="AQ50" s="127" t="s">
        <v>205</v>
      </c>
      <c r="AR50" s="127" t="s">
        <v>140</v>
      </c>
      <c r="AS50" s="232">
        <v>89</v>
      </c>
      <c r="AT50" s="74">
        <v>15</v>
      </c>
      <c r="AU50" s="63" t="s">
        <v>130</v>
      </c>
      <c r="AV50" s="127" t="s">
        <v>205</v>
      </c>
      <c r="AW50" s="127" t="s">
        <v>140</v>
      </c>
      <c r="AX50" s="40">
        <v>104</v>
      </c>
      <c r="AY50" s="74">
        <v>15</v>
      </c>
      <c r="AZ50" s="63" t="s">
        <v>130</v>
      </c>
      <c r="BA50" s="127" t="s">
        <v>205</v>
      </c>
      <c r="BB50" s="127" t="s">
        <v>140</v>
      </c>
      <c r="BC50" s="22">
        <v>97</v>
      </c>
      <c r="BD50" s="74">
        <v>15</v>
      </c>
      <c r="BE50" s="63" t="s">
        <v>130</v>
      </c>
      <c r="BF50" s="127" t="s">
        <v>205</v>
      </c>
      <c r="BG50" s="127" t="s">
        <v>140</v>
      </c>
      <c r="BH50" s="22">
        <v>107</v>
      </c>
      <c r="BI50" s="74">
        <v>15</v>
      </c>
      <c r="BJ50" s="63" t="s">
        <v>130</v>
      </c>
      <c r="BK50" s="127" t="s">
        <v>205</v>
      </c>
      <c r="BL50" s="127" t="s">
        <v>140</v>
      </c>
      <c r="BM50" s="232">
        <v>93</v>
      </c>
      <c r="BN50" s="167" t="s">
        <v>4</v>
      </c>
      <c r="BO50" s="63" t="s">
        <v>130</v>
      </c>
      <c r="BP50" s="127" t="s">
        <v>205</v>
      </c>
      <c r="BQ50" s="127" t="s">
        <v>140</v>
      </c>
      <c r="BR50" s="40">
        <v>108</v>
      </c>
      <c r="BS50" s="167" t="s">
        <v>4</v>
      </c>
      <c r="BT50" s="63" t="s">
        <v>130</v>
      </c>
      <c r="BU50" s="127" t="s">
        <v>205</v>
      </c>
      <c r="BV50" s="127" t="s">
        <v>140</v>
      </c>
      <c r="BW50" s="22">
        <v>93</v>
      </c>
      <c r="BX50" s="167" t="s">
        <v>4</v>
      </c>
      <c r="BY50" s="63" t="s">
        <v>130</v>
      </c>
      <c r="BZ50" s="127" t="s">
        <v>205</v>
      </c>
      <c r="CA50" s="127" t="s">
        <v>140</v>
      </c>
      <c r="CB50" s="22">
        <v>108</v>
      </c>
      <c r="CC50" s="167" t="s">
        <v>4</v>
      </c>
      <c r="CD50" s="63" t="s">
        <v>130</v>
      </c>
      <c r="CE50" s="127" t="s">
        <v>205</v>
      </c>
      <c r="CF50" s="120" t="s">
        <v>140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33">
        <v>89</v>
      </c>
      <c r="F51" s="76">
        <v>40</v>
      </c>
      <c r="G51" s="110" t="s">
        <v>130</v>
      </c>
      <c r="H51" s="133" t="s">
        <v>205</v>
      </c>
      <c r="I51" s="133" t="s">
        <v>4</v>
      </c>
      <c r="J51" s="40">
        <v>104</v>
      </c>
      <c r="K51" s="76">
        <v>40</v>
      </c>
      <c r="L51" s="110" t="s">
        <v>130</v>
      </c>
      <c r="M51" s="133" t="s">
        <v>205</v>
      </c>
      <c r="N51" s="133" t="s">
        <v>4</v>
      </c>
      <c r="O51" s="28">
        <v>97</v>
      </c>
      <c r="P51" s="76">
        <v>40</v>
      </c>
      <c r="Q51" s="110" t="s">
        <v>130</v>
      </c>
      <c r="R51" s="133" t="s">
        <v>205</v>
      </c>
      <c r="S51" s="133" t="s">
        <v>4</v>
      </c>
      <c r="T51" s="28">
        <v>107</v>
      </c>
      <c r="U51" s="76">
        <v>40</v>
      </c>
      <c r="V51" s="110" t="s">
        <v>130</v>
      </c>
      <c r="W51" s="133" t="s">
        <v>205</v>
      </c>
      <c r="X51" s="133" t="s">
        <v>4</v>
      </c>
      <c r="Y51" s="233">
        <v>93</v>
      </c>
      <c r="Z51" s="186" t="s">
        <v>4</v>
      </c>
      <c r="AA51" s="110" t="s">
        <v>130</v>
      </c>
      <c r="AB51" s="133" t="s">
        <v>205</v>
      </c>
      <c r="AC51" s="133" t="s">
        <v>4</v>
      </c>
      <c r="AD51" s="40">
        <v>108</v>
      </c>
      <c r="AE51" s="186" t="s">
        <v>4</v>
      </c>
      <c r="AF51" s="110" t="s">
        <v>130</v>
      </c>
      <c r="AG51" s="133" t="s">
        <v>205</v>
      </c>
      <c r="AH51" s="133" t="s">
        <v>4</v>
      </c>
      <c r="AI51" s="28">
        <v>93</v>
      </c>
      <c r="AJ51" s="186" t="s">
        <v>4</v>
      </c>
      <c r="AK51" s="110" t="s">
        <v>130</v>
      </c>
      <c r="AL51" s="133" t="s">
        <v>205</v>
      </c>
      <c r="AM51" s="133" t="s">
        <v>4</v>
      </c>
      <c r="AN51" s="28">
        <v>108</v>
      </c>
      <c r="AO51" s="186" t="s">
        <v>4</v>
      </c>
      <c r="AP51" s="110" t="s">
        <v>130</v>
      </c>
      <c r="AQ51" s="133" t="s">
        <v>205</v>
      </c>
      <c r="AR51" s="133" t="s">
        <v>4</v>
      </c>
      <c r="AS51" s="233">
        <v>89</v>
      </c>
      <c r="AT51" s="76">
        <v>40</v>
      </c>
      <c r="AU51" s="110" t="s">
        <v>130</v>
      </c>
      <c r="AV51" s="133" t="s">
        <v>205</v>
      </c>
      <c r="AW51" s="133" t="s">
        <v>4</v>
      </c>
      <c r="AX51" s="40">
        <v>104</v>
      </c>
      <c r="AY51" s="76">
        <v>40</v>
      </c>
      <c r="AZ51" s="110" t="s">
        <v>130</v>
      </c>
      <c r="BA51" s="133" t="s">
        <v>205</v>
      </c>
      <c r="BB51" s="133" t="s">
        <v>4</v>
      </c>
      <c r="BC51" s="28">
        <v>97</v>
      </c>
      <c r="BD51" s="76">
        <v>40</v>
      </c>
      <c r="BE51" s="110" t="s">
        <v>130</v>
      </c>
      <c r="BF51" s="133" t="s">
        <v>205</v>
      </c>
      <c r="BG51" s="133" t="s">
        <v>4</v>
      </c>
      <c r="BH51" s="28">
        <v>107</v>
      </c>
      <c r="BI51" s="76">
        <v>40</v>
      </c>
      <c r="BJ51" s="110" t="s">
        <v>130</v>
      </c>
      <c r="BK51" s="133" t="s">
        <v>205</v>
      </c>
      <c r="BL51" s="133" t="s">
        <v>4</v>
      </c>
      <c r="BM51" s="233">
        <v>93</v>
      </c>
      <c r="BN51" s="186" t="s">
        <v>4</v>
      </c>
      <c r="BO51" s="110" t="s">
        <v>130</v>
      </c>
      <c r="BP51" s="133" t="s">
        <v>205</v>
      </c>
      <c r="BQ51" s="133" t="s">
        <v>4</v>
      </c>
      <c r="BR51" s="40">
        <v>108</v>
      </c>
      <c r="BS51" s="186" t="s">
        <v>4</v>
      </c>
      <c r="BT51" s="110" t="s">
        <v>130</v>
      </c>
      <c r="BU51" s="133" t="s">
        <v>205</v>
      </c>
      <c r="BV51" s="133" t="s">
        <v>4</v>
      </c>
      <c r="BW51" s="28">
        <v>93</v>
      </c>
      <c r="BX51" s="186" t="s">
        <v>4</v>
      </c>
      <c r="BY51" s="110" t="s">
        <v>130</v>
      </c>
      <c r="BZ51" s="133" t="s">
        <v>205</v>
      </c>
      <c r="CA51" s="133" t="s">
        <v>4</v>
      </c>
      <c r="CB51" s="28">
        <v>108</v>
      </c>
      <c r="CC51" s="186" t="s">
        <v>4</v>
      </c>
      <c r="CD51" s="110" t="s">
        <v>130</v>
      </c>
      <c r="CE51" s="133" t="s">
        <v>205</v>
      </c>
      <c r="CF51" s="12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234">
        <v>88</v>
      </c>
      <c r="F52" s="149" t="s">
        <v>4</v>
      </c>
      <c r="G52" s="59" t="s">
        <v>131</v>
      </c>
      <c r="H52" s="124" t="s">
        <v>4</v>
      </c>
      <c r="I52" s="124" t="s">
        <v>4</v>
      </c>
      <c r="J52" s="40">
        <v>103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v>96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v>106</v>
      </c>
      <c r="U52" s="149" t="s">
        <v>4</v>
      </c>
      <c r="V52" s="59" t="s">
        <v>131</v>
      </c>
      <c r="W52" s="124" t="s">
        <v>4</v>
      </c>
      <c r="X52" s="124" t="s">
        <v>4</v>
      </c>
      <c r="Y52" s="234">
        <v>93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40">
        <v>108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v>93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v>108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234">
        <v>88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40">
        <v>103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148">
        <v>96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v>106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234">
        <v>93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40">
        <v>108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v>93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v>108</v>
      </c>
      <c r="CC52" s="149" t="s">
        <v>4</v>
      </c>
      <c r="CD52" s="59" t="s">
        <v>131</v>
      </c>
      <c r="CE52" s="124" t="s">
        <v>4</v>
      </c>
      <c r="CF52" s="119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227">
        <v>88</v>
      </c>
      <c r="F53" s="71" t="s">
        <v>4</v>
      </c>
      <c r="G53" s="61" t="s">
        <v>130</v>
      </c>
      <c r="H53" s="121" t="s">
        <v>4</v>
      </c>
      <c r="I53" s="121" t="s">
        <v>4</v>
      </c>
      <c r="J53" s="40">
        <v>103</v>
      </c>
      <c r="K53" s="71" t="s">
        <v>4</v>
      </c>
      <c r="L53" s="61" t="s">
        <v>130</v>
      </c>
      <c r="M53" s="121" t="s">
        <v>4</v>
      </c>
      <c r="N53" s="121" t="s">
        <v>4</v>
      </c>
      <c r="O53" s="12">
        <v>96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v>106</v>
      </c>
      <c r="U53" s="71" t="s">
        <v>4</v>
      </c>
      <c r="V53" s="61" t="s">
        <v>130</v>
      </c>
      <c r="W53" s="121" t="s">
        <v>4</v>
      </c>
      <c r="X53" s="121" t="s">
        <v>4</v>
      </c>
      <c r="Y53" s="227">
        <v>93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40">
        <v>108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v>93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v>108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227">
        <v>88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40">
        <v>103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12">
        <v>96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v>106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227">
        <v>93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40">
        <v>108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v>93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v>108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227">
        <v>88</v>
      </c>
      <c r="F54" s="70" t="s">
        <v>4</v>
      </c>
      <c r="G54" s="61" t="s">
        <v>132</v>
      </c>
      <c r="H54" s="127" t="s">
        <v>4</v>
      </c>
      <c r="I54" s="127" t="s">
        <v>4</v>
      </c>
      <c r="J54" s="40">
        <v>103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v>96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v>106</v>
      </c>
      <c r="U54" s="70" t="s">
        <v>4</v>
      </c>
      <c r="V54" s="61" t="s">
        <v>132</v>
      </c>
      <c r="W54" s="127" t="s">
        <v>4</v>
      </c>
      <c r="X54" s="127" t="s">
        <v>4</v>
      </c>
      <c r="Y54" s="227">
        <v>93</v>
      </c>
      <c r="Z54" s="190">
        <v>2</v>
      </c>
      <c r="AA54" s="61" t="s">
        <v>132</v>
      </c>
      <c r="AB54" s="127" t="s">
        <v>4</v>
      </c>
      <c r="AC54" s="127" t="s">
        <v>4</v>
      </c>
      <c r="AD54" s="40">
        <v>108</v>
      </c>
      <c r="AE54" s="190">
        <v>2</v>
      </c>
      <c r="AF54" s="61" t="s">
        <v>132</v>
      </c>
      <c r="AG54" s="127" t="s">
        <v>4</v>
      </c>
      <c r="AH54" s="127" t="s">
        <v>4</v>
      </c>
      <c r="AI54" s="12">
        <v>93</v>
      </c>
      <c r="AJ54" s="190">
        <v>2</v>
      </c>
      <c r="AK54" s="61" t="s">
        <v>132</v>
      </c>
      <c r="AL54" s="127" t="s">
        <v>4</v>
      </c>
      <c r="AM54" s="127" t="s">
        <v>4</v>
      </c>
      <c r="AN54" s="12">
        <v>108</v>
      </c>
      <c r="AO54" s="190">
        <v>2</v>
      </c>
      <c r="AP54" s="61" t="s">
        <v>132</v>
      </c>
      <c r="AQ54" s="127" t="s">
        <v>4</v>
      </c>
      <c r="AR54" s="127" t="s">
        <v>4</v>
      </c>
      <c r="AS54" s="227">
        <v>88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40">
        <v>103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12">
        <v>96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v>106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227">
        <v>93</v>
      </c>
      <c r="BN54" s="190">
        <v>2</v>
      </c>
      <c r="BO54" s="61" t="s">
        <v>132</v>
      </c>
      <c r="BP54" s="127" t="s">
        <v>4</v>
      </c>
      <c r="BQ54" s="127" t="s">
        <v>4</v>
      </c>
      <c r="BR54" s="40">
        <v>108</v>
      </c>
      <c r="BS54" s="190">
        <v>2</v>
      </c>
      <c r="BT54" s="61" t="s">
        <v>132</v>
      </c>
      <c r="BU54" s="127" t="s">
        <v>4</v>
      </c>
      <c r="BV54" s="127" t="s">
        <v>4</v>
      </c>
      <c r="BW54" s="12">
        <v>93</v>
      </c>
      <c r="BX54" s="190">
        <v>2</v>
      </c>
      <c r="BY54" s="61" t="s">
        <v>132</v>
      </c>
      <c r="BZ54" s="127" t="s">
        <v>4</v>
      </c>
      <c r="CA54" s="127" t="s">
        <v>4</v>
      </c>
      <c r="CB54" s="12">
        <v>108</v>
      </c>
      <c r="CC54" s="190">
        <v>2</v>
      </c>
      <c r="CD54" s="61" t="s">
        <v>132</v>
      </c>
      <c r="CE54" s="127" t="s">
        <v>4</v>
      </c>
      <c r="CF54" s="120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33">
        <v>88</v>
      </c>
      <c r="F55" s="76" t="s">
        <v>4</v>
      </c>
      <c r="G55" s="110" t="s">
        <v>130</v>
      </c>
      <c r="H55" s="133" t="s">
        <v>4</v>
      </c>
      <c r="I55" s="133" t="s">
        <v>4</v>
      </c>
      <c r="J55" s="40">
        <v>103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v>96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v>106</v>
      </c>
      <c r="U55" s="76" t="s">
        <v>4</v>
      </c>
      <c r="V55" s="110" t="s">
        <v>130</v>
      </c>
      <c r="W55" s="133" t="s">
        <v>4</v>
      </c>
      <c r="X55" s="133" t="s">
        <v>4</v>
      </c>
      <c r="Y55" s="233">
        <v>91</v>
      </c>
      <c r="Z55" s="186">
        <v>60</v>
      </c>
      <c r="AA55" s="110" t="s">
        <v>130</v>
      </c>
      <c r="AB55" s="191" t="s">
        <v>205</v>
      </c>
      <c r="AC55" s="133" t="s">
        <v>4</v>
      </c>
      <c r="AD55" s="40">
        <v>106</v>
      </c>
      <c r="AE55" s="186">
        <v>60</v>
      </c>
      <c r="AF55" s="110" t="s">
        <v>130</v>
      </c>
      <c r="AG55" s="191" t="s">
        <v>205</v>
      </c>
      <c r="AH55" s="133" t="s">
        <v>4</v>
      </c>
      <c r="AI55" s="28">
        <v>91</v>
      </c>
      <c r="AJ55" s="186">
        <v>60</v>
      </c>
      <c r="AK55" s="110" t="s">
        <v>130</v>
      </c>
      <c r="AL55" s="191" t="s">
        <v>205</v>
      </c>
      <c r="AM55" s="133" t="s">
        <v>4</v>
      </c>
      <c r="AN55" s="28">
        <v>106</v>
      </c>
      <c r="AO55" s="186">
        <v>60</v>
      </c>
      <c r="AP55" s="110" t="s">
        <v>130</v>
      </c>
      <c r="AQ55" s="191" t="s">
        <v>205</v>
      </c>
      <c r="AR55" s="133" t="s">
        <v>4</v>
      </c>
      <c r="AS55" s="233">
        <v>88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40">
        <v>103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8">
        <v>96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v>106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33">
        <v>91</v>
      </c>
      <c r="BN55" s="186">
        <v>60</v>
      </c>
      <c r="BO55" s="110" t="s">
        <v>130</v>
      </c>
      <c r="BP55" s="191" t="s">
        <v>205</v>
      </c>
      <c r="BQ55" s="133" t="s">
        <v>4</v>
      </c>
      <c r="BR55" s="40">
        <v>106</v>
      </c>
      <c r="BS55" s="186">
        <v>60</v>
      </c>
      <c r="BT55" s="110" t="s">
        <v>130</v>
      </c>
      <c r="BU55" s="191" t="s">
        <v>205</v>
      </c>
      <c r="BV55" s="133" t="s">
        <v>4</v>
      </c>
      <c r="BW55" s="28">
        <v>91</v>
      </c>
      <c r="BX55" s="186">
        <v>60</v>
      </c>
      <c r="BY55" s="110" t="s">
        <v>130</v>
      </c>
      <c r="BZ55" s="191" t="s">
        <v>205</v>
      </c>
      <c r="CA55" s="133" t="s">
        <v>4</v>
      </c>
      <c r="CB55" s="28">
        <v>106</v>
      </c>
      <c r="CC55" s="186">
        <v>60</v>
      </c>
      <c r="CD55" s="110" t="s">
        <v>130</v>
      </c>
      <c r="CE55" s="191" t="s">
        <v>205</v>
      </c>
      <c r="CF55" s="12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31">
        <v>88</v>
      </c>
      <c r="F56" s="73" t="s">
        <v>4</v>
      </c>
      <c r="G56" s="109" t="s">
        <v>131</v>
      </c>
      <c r="H56" s="119" t="s">
        <v>4</v>
      </c>
      <c r="I56" s="119" t="s">
        <v>4</v>
      </c>
      <c r="J56" s="40">
        <v>103</v>
      </c>
      <c r="K56" s="73" t="s">
        <v>4</v>
      </c>
      <c r="L56" s="109" t="s">
        <v>131</v>
      </c>
      <c r="M56" s="119" t="s">
        <v>4</v>
      </c>
      <c r="N56" s="119" t="s">
        <v>4</v>
      </c>
      <c r="O56" s="20">
        <v>96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v>106</v>
      </c>
      <c r="U56" s="73" t="s">
        <v>4</v>
      </c>
      <c r="V56" s="109" t="s">
        <v>131</v>
      </c>
      <c r="W56" s="119" t="s">
        <v>4</v>
      </c>
      <c r="X56" s="119" t="s">
        <v>4</v>
      </c>
      <c r="Y56" s="231">
        <v>90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40">
        <v>105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0">
        <v>90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v>105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31">
        <v>88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40">
        <v>103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0">
        <v>96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v>106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31">
        <v>90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40">
        <v>105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0">
        <v>90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v>105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32">
        <v>88</v>
      </c>
      <c r="F57" s="74" t="s">
        <v>4</v>
      </c>
      <c r="G57" s="63" t="s">
        <v>130</v>
      </c>
      <c r="H57" s="121" t="s">
        <v>4</v>
      </c>
      <c r="I57" s="121" t="s">
        <v>4</v>
      </c>
      <c r="J57" s="40">
        <v>103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v>96</v>
      </c>
      <c r="P57" s="74" t="s">
        <v>4</v>
      </c>
      <c r="Q57" s="63" t="s">
        <v>130</v>
      </c>
      <c r="R57" s="121" t="s">
        <v>4</v>
      </c>
      <c r="S57" s="121" t="s">
        <v>4</v>
      </c>
      <c r="T57" s="26">
        <v>106</v>
      </c>
      <c r="U57" s="74" t="s">
        <v>4</v>
      </c>
      <c r="V57" s="63" t="s">
        <v>130</v>
      </c>
      <c r="W57" s="121" t="s">
        <v>4</v>
      </c>
      <c r="X57" s="121" t="s">
        <v>4</v>
      </c>
      <c r="Y57" s="235">
        <v>90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40">
        <v>105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v>90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6">
        <v>105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32">
        <v>88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40">
        <v>103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v>96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6">
        <v>106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35">
        <v>90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40">
        <v>105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v>90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6">
        <v>105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35">
        <v>88</v>
      </c>
      <c r="F58" s="75">
        <v>2</v>
      </c>
      <c r="G58" s="63" t="s">
        <v>132</v>
      </c>
      <c r="H58" s="120" t="s">
        <v>4</v>
      </c>
      <c r="I58" s="120" t="s">
        <v>4</v>
      </c>
      <c r="J58" s="40">
        <v>103</v>
      </c>
      <c r="K58" s="75">
        <v>2</v>
      </c>
      <c r="L58" s="63" t="s">
        <v>132</v>
      </c>
      <c r="M58" s="120" t="s">
        <v>4</v>
      </c>
      <c r="N58" s="120" t="s">
        <v>4</v>
      </c>
      <c r="O58" s="26">
        <v>96</v>
      </c>
      <c r="P58" s="182" t="s">
        <v>4</v>
      </c>
      <c r="Q58" s="63" t="s">
        <v>132</v>
      </c>
      <c r="R58" s="120" t="s">
        <v>4</v>
      </c>
      <c r="S58" s="120" t="s">
        <v>4</v>
      </c>
      <c r="T58" s="26">
        <v>106</v>
      </c>
      <c r="U58" s="182" t="s">
        <v>4</v>
      </c>
      <c r="V58" s="63" t="s">
        <v>132</v>
      </c>
      <c r="W58" s="120" t="s">
        <v>4</v>
      </c>
      <c r="X58" s="120" t="s">
        <v>4</v>
      </c>
      <c r="Y58" s="235">
        <v>90</v>
      </c>
      <c r="Z58" s="182" t="s">
        <v>4</v>
      </c>
      <c r="AA58" s="63" t="s">
        <v>132</v>
      </c>
      <c r="AB58" s="120" t="s">
        <v>4</v>
      </c>
      <c r="AC58" s="120" t="s">
        <v>4</v>
      </c>
      <c r="AD58" s="40">
        <v>105</v>
      </c>
      <c r="AE58" s="182" t="s">
        <v>4</v>
      </c>
      <c r="AF58" s="63" t="s">
        <v>132</v>
      </c>
      <c r="AG58" s="120" t="s">
        <v>4</v>
      </c>
      <c r="AH58" s="120" t="s">
        <v>4</v>
      </c>
      <c r="AI58" s="26">
        <v>90</v>
      </c>
      <c r="AJ58" s="182" t="s">
        <v>4</v>
      </c>
      <c r="AK58" s="63" t="s">
        <v>132</v>
      </c>
      <c r="AL58" s="120" t="s">
        <v>4</v>
      </c>
      <c r="AM58" s="120" t="s">
        <v>4</v>
      </c>
      <c r="AN58" s="26">
        <v>105</v>
      </c>
      <c r="AO58" s="182" t="s">
        <v>4</v>
      </c>
      <c r="AP58" s="63" t="s">
        <v>132</v>
      </c>
      <c r="AQ58" s="120" t="s">
        <v>4</v>
      </c>
      <c r="AR58" s="120" t="s">
        <v>4</v>
      </c>
      <c r="AS58" s="235">
        <v>88</v>
      </c>
      <c r="AT58" s="75">
        <v>2</v>
      </c>
      <c r="AU58" s="63" t="s">
        <v>132</v>
      </c>
      <c r="AV58" s="120" t="s">
        <v>4</v>
      </c>
      <c r="AW58" s="120" t="s">
        <v>4</v>
      </c>
      <c r="AX58" s="40">
        <v>103</v>
      </c>
      <c r="AY58" s="75">
        <v>2</v>
      </c>
      <c r="AZ58" s="63" t="s">
        <v>132</v>
      </c>
      <c r="BA58" s="120" t="s">
        <v>4</v>
      </c>
      <c r="BB58" s="120" t="s">
        <v>4</v>
      </c>
      <c r="BC58" s="26">
        <v>96</v>
      </c>
      <c r="BD58" s="182" t="s">
        <v>4</v>
      </c>
      <c r="BE58" s="63" t="s">
        <v>132</v>
      </c>
      <c r="BF58" s="120" t="s">
        <v>4</v>
      </c>
      <c r="BG58" s="120" t="s">
        <v>4</v>
      </c>
      <c r="BH58" s="26">
        <v>106</v>
      </c>
      <c r="BI58" s="182" t="s">
        <v>4</v>
      </c>
      <c r="BJ58" s="63" t="s">
        <v>132</v>
      </c>
      <c r="BK58" s="120" t="s">
        <v>4</v>
      </c>
      <c r="BL58" s="120" t="s">
        <v>4</v>
      </c>
      <c r="BM58" s="235">
        <v>90</v>
      </c>
      <c r="BN58" s="182" t="s">
        <v>4</v>
      </c>
      <c r="BO58" s="63" t="s">
        <v>132</v>
      </c>
      <c r="BP58" s="120" t="s">
        <v>4</v>
      </c>
      <c r="BQ58" s="120" t="s">
        <v>4</v>
      </c>
      <c r="BR58" s="40">
        <v>105</v>
      </c>
      <c r="BS58" s="182" t="s">
        <v>4</v>
      </c>
      <c r="BT58" s="63" t="s">
        <v>132</v>
      </c>
      <c r="BU58" s="120" t="s">
        <v>4</v>
      </c>
      <c r="BV58" s="120" t="s">
        <v>4</v>
      </c>
      <c r="BW58" s="26">
        <v>90</v>
      </c>
      <c r="BX58" s="182" t="s">
        <v>4</v>
      </c>
      <c r="BY58" s="63" t="s">
        <v>132</v>
      </c>
      <c r="BZ58" s="120" t="s">
        <v>4</v>
      </c>
      <c r="CA58" s="120" t="s">
        <v>4</v>
      </c>
      <c r="CB58" s="26">
        <v>105</v>
      </c>
      <c r="CC58" s="182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32">
        <v>86</v>
      </c>
      <c r="F59" s="74" t="s">
        <v>4</v>
      </c>
      <c r="G59" s="63" t="s">
        <v>133</v>
      </c>
      <c r="H59" s="120" t="s">
        <v>4</v>
      </c>
      <c r="I59" s="120" t="s">
        <v>4</v>
      </c>
      <c r="J59" s="40">
        <v>101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v>96</v>
      </c>
      <c r="P59" s="74" t="s">
        <v>4</v>
      </c>
      <c r="Q59" s="63" t="s">
        <v>133</v>
      </c>
      <c r="R59" s="120" t="s">
        <v>4</v>
      </c>
      <c r="S59" s="120" t="s">
        <v>4</v>
      </c>
      <c r="T59" s="26">
        <v>106</v>
      </c>
      <c r="U59" s="74" t="s">
        <v>4</v>
      </c>
      <c r="V59" s="63" t="s">
        <v>133</v>
      </c>
      <c r="W59" s="120" t="s">
        <v>4</v>
      </c>
      <c r="X59" s="120" t="s">
        <v>4</v>
      </c>
      <c r="Y59" s="235">
        <v>90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40">
        <v>105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v>90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6">
        <v>105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32">
        <v>86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40">
        <v>101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v>96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6">
        <v>106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35">
        <v>90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40">
        <v>105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v>90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6">
        <v>105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35">
        <v>86</v>
      </c>
      <c r="F60" s="75" t="s">
        <v>4</v>
      </c>
      <c r="G60" s="63" t="s">
        <v>132</v>
      </c>
      <c r="H60" s="120" t="s">
        <v>4</v>
      </c>
      <c r="I60" s="120" t="s">
        <v>4</v>
      </c>
      <c r="J60" s="40">
        <v>101</v>
      </c>
      <c r="K60" s="75" t="s">
        <v>4</v>
      </c>
      <c r="L60" s="63" t="s">
        <v>132</v>
      </c>
      <c r="M60" s="120" t="s">
        <v>4</v>
      </c>
      <c r="N60" s="120" t="s">
        <v>4</v>
      </c>
      <c r="O60" s="26">
        <v>96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v>106</v>
      </c>
      <c r="U60" s="75" t="s">
        <v>4</v>
      </c>
      <c r="V60" s="63" t="s">
        <v>132</v>
      </c>
      <c r="W60" s="120" t="s">
        <v>4</v>
      </c>
      <c r="X60" s="120" t="s">
        <v>4</v>
      </c>
      <c r="Y60" s="235">
        <v>90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40">
        <v>105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6">
        <v>90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v>105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35">
        <v>86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40">
        <v>101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6">
        <v>96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v>106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35">
        <v>90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40">
        <v>105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6">
        <v>90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v>105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35">
        <v>86</v>
      </c>
      <c r="F61" s="75" t="s">
        <v>4</v>
      </c>
      <c r="G61" s="63" t="s">
        <v>132</v>
      </c>
      <c r="H61" s="120" t="s">
        <v>4</v>
      </c>
      <c r="I61" s="120" t="s">
        <v>4</v>
      </c>
      <c r="J61" s="40">
        <v>101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v>96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v>106</v>
      </c>
      <c r="U61" s="75" t="s">
        <v>4</v>
      </c>
      <c r="V61" s="63" t="s">
        <v>132</v>
      </c>
      <c r="W61" s="120" t="s">
        <v>4</v>
      </c>
      <c r="X61" s="120" t="s">
        <v>4</v>
      </c>
      <c r="Y61" s="235">
        <v>90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40">
        <v>105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v>90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v>105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35">
        <v>86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40">
        <v>101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6">
        <v>96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v>106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35">
        <v>90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40">
        <v>105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6">
        <v>90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v>105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35">
        <v>86</v>
      </c>
      <c r="F62" s="75" t="s">
        <v>4</v>
      </c>
      <c r="G62" s="63" t="s">
        <v>130</v>
      </c>
      <c r="H62" s="120" t="s">
        <v>4</v>
      </c>
      <c r="I62" s="120" t="s">
        <v>4</v>
      </c>
      <c r="J62" s="40">
        <v>101</v>
      </c>
      <c r="K62" s="75" t="s">
        <v>4</v>
      </c>
      <c r="L62" s="63" t="s">
        <v>130</v>
      </c>
      <c r="M62" s="120" t="s">
        <v>4</v>
      </c>
      <c r="N62" s="120" t="s">
        <v>4</v>
      </c>
      <c r="O62" s="26">
        <v>96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v>106</v>
      </c>
      <c r="U62" s="75" t="s">
        <v>4</v>
      </c>
      <c r="V62" s="63" t="s">
        <v>130</v>
      </c>
      <c r="W62" s="120" t="s">
        <v>4</v>
      </c>
      <c r="X62" s="120" t="s">
        <v>4</v>
      </c>
      <c r="Y62" s="235">
        <v>90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40">
        <v>105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6">
        <v>90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v>105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35">
        <v>86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40">
        <v>101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6">
        <v>96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v>106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35">
        <v>90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40">
        <v>105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6">
        <v>90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v>105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33">
        <v>86</v>
      </c>
      <c r="F63" s="76" t="s">
        <v>4</v>
      </c>
      <c r="G63" s="110" t="s">
        <v>130</v>
      </c>
      <c r="H63" s="123" t="s">
        <v>4</v>
      </c>
      <c r="I63" s="123" t="s">
        <v>4</v>
      </c>
      <c r="J63" s="40">
        <v>101</v>
      </c>
      <c r="K63" s="76" t="s">
        <v>4</v>
      </c>
      <c r="L63" s="110" t="s">
        <v>130</v>
      </c>
      <c r="M63" s="123" t="s">
        <v>4</v>
      </c>
      <c r="N63" s="123" t="s">
        <v>4</v>
      </c>
      <c r="O63" s="28">
        <v>96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v>106</v>
      </c>
      <c r="U63" s="76" t="s">
        <v>4</v>
      </c>
      <c r="V63" s="110" t="s">
        <v>130</v>
      </c>
      <c r="W63" s="123" t="s">
        <v>4</v>
      </c>
      <c r="X63" s="123" t="s">
        <v>4</v>
      </c>
      <c r="Y63" s="233">
        <v>90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40">
        <v>105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8">
        <v>90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v>105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33">
        <v>86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40">
        <v>101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8">
        <v>96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v>106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33">
        <v>90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40">
        <v>105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8">
        <v>90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v>105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236">
        <v>86</v>
      </c>
      <c r="F64" s="208">
        <v>3</v>
      </c>
      <c r="G64" s="109" t="s">
        <v>131</v>
      </c>
      <c r="H64" s="158" t="s">
        <v>134</v>
      </c>
      <c r="I64" s="158" t="s">
        <v>4</v>
      </c>
      <c r="J64" s="40">
        <v>101</v>
      </c>
      <c r="K64" s="210">
        <v>3.2</v>
      </c>
      <c r="L64" s="109" t="s">
        <v>131</v>
      </c>
      <c r="M64" s="158" t="s">
        <v>134</v>
      </c>
      <c r="N64" s="158" t="s">
        <v>4</v>
      </c>
      <c r="O64" s="36">
        <v>96</v>
      </c>
      <c r="P64" s="208">
        <v>3</v>
      </c>
      <c r="Q64" s="109" t="s">
        <v>131</v>
      </c>
      <c r="R64" s="158" t="s">
        <v>134</v>
      </c>
      <c r="S64" s="158" t="s">
        <v>4</v>
      </c>
      <c r="T64" s="36">
        <v>106</v>
      </c>
      <c r="U64" s="208">
        <v>3</v>
      </c>
      <c r="V64" s="109" t="s">
        <v>131</v>
      </c>
      <c r="W64" s="158" t="s">
        <v>134</v>
      </c>
      <c r="X64" s="158" t="s">
        <v>4</v>
      </c>
      <c r="Y64" s="236">
        <v>90</v>
      </c>
      <c r="Z64" s="208">
        <v>3</v>
      </c>
      <c r="AA64" s="109" t="s">
        <v>131</v>
      </c>
      <c r="AB64" s="158" t="s">
        <v>134</v>
      </c>
      <c r="AC64" s="158" t="s">
        <v>4</v>
      </c>
      <c r="AD64" s="40">
        <v>105</v>
      </c>
      <c r="AE64" s="210">
        <v>3.2</v>
      </c>
      <c r="AF64" s="109" t="s">
        <v>131</v>
      </c>
      <c r="AG64" s="158" t="s">
        <v>134</v>
      </c>
      <c r="AH64" s="158" t="s">
        <v>4</v>
      </c>
      <c r="AI64" s="36">
        <v>89</v>
      </c>
      <c r="AJ64" s="208">
        <v>3</v>
      </c>
      <c r="AK64" s="109" t="s">
        <v>131</v>
      </c>
      <c r="AL64" s="158" t="s">
        <v>134</v>
      </c>
      <c r="AM64" s="158" t="s">
        <v>4</v>
      </c>
      <c r="AN64" s="36">
        <v>105</v>
      </c>
      <c r="AO64" s="208">
        <v>3</v>
      </c>
      <c r="AP64" s="109" t="s">
        <v>131</v>
      </c>
      <c r="AQ64" s="158" t="s">
        <v>134</v>
      </c>
      <c r="AR64" s="158" t="s">
        <v>4</v>
      </c>
      <c r="AS64" s="236">
        <v>86</v>
      </c>
      <c r="AT64" s="208">
        <v>3</v>
      </c>
      <c r="AU64" s="109" t="s">
        <v>131</v>
      </c>
      <c r="AV64" s="158" t="s">
        <v>134</v>
      </c>
      <c r="AW64" s="158" t="s">
        <v>4</v>
      </c>
      <c r="AX64" s="40">
        <v>101</v>
      </c>
      <c r="AY64" s="210">
        <v>3.2</v>
      </c>
      <c r="AZ64" s="109" t="s">
        <v>131</v>
      </c>
      <c r="BA64" s="158" t="s">
        <v>134</v>
      </c>
      <c r="BB64" s="158" t="s">
        <v>4</v>
      </c>
      <c r="BC64" s="36">
        <v>96</v>
      </c>
      <c r="BD64" s="208">
        <v>3</v>
      </c>
      <c r="BE64" s="109" t="s">
        <v>131</v>
      </c>
      <c r="BF64" s="158" t="s">
        <v>134</v>
      </c>
      <c r="BG64" s="158" t="s">
        <v>4</v>
      </c>
      <c r="BH64" s="36">
        <v>106</v>
      </c>
      <c r="BI64" s="208">
        <v>3</v>
      </c>
      <c r="BJ64" s="109" t="s">
        <v>131</v>
      </c>
      <c r="BK64" s="158" t="s">
        <v>134</v>
      </c>
      <c r="BL64" s="158" t="s">
        <v>4</v>
      </c>
      <c r="BM64" s="236">
        <v>90</v>
      </c>
      <c r="BN64" s="208">
        <v>3</v>
      </c>
      <c r="BO64" s="109" t="s">
        <v>131</v>
      </c>
      <c r="BP64" s="158" t="s">
        <v>134</v>
      </c>
      <c r="BQ64" s="158" t="s">
        <v>4</v>
      </c>
      <c r="BR64" s="40">
        <v>105</v>
      </c>
      <c r="BS64" s="210">
        <v>3.2</v>
      </c>
      <c r="BT64" s="109" t="s">
        <v>131</v>
      </c>
      <c r="BU64" s="158" t="s">
        <v>134</v>
      </c>
      <c r="BV64" s="158" t="s">
        <v>4</v>
      </c>
      <c r="BW64" s="36">
        <v>89</v>
      </c>
      <c r="BX64" s="208">
        <v>3</v>
      </c>
      <c r="BY64" s="109" t="s">
        <v>131</v>
      </c>
      <c r="BZ64" s="158" t="s">
        <v>134</v>
      </c>
      <c r="CA64" s="158" t="s">
        <v>4</v>
      </c>
      <c r="CB64" s="36">
        <v>105</v>
      </c>
      <c r="CC64" s="208">
        <v>3</v>
      </c>
      <c r="CD64" s="109" t="s">
        <v>131</v>
      </c>
      <c r="CE64" s="158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35">
        <v>85</v>
      </c>
      <c r="F65" s="70" t="s">
        <v>4</v>
      </c>
      <c r="G65" s="61" t="s">
        <v>130</v>
      </c>
      <c r="H65" s="121" t="s">
        <v>4</v>
      </c>
      <c r="I65" s="121" t="s">
        <v>4</v>
      </c>
      <c r="J65" s="40">
        <v>100</v>
      </c>
      <c r="K65" s="70" t="s">
        <v>4</v>
      </c>
      <c r="L65" s="61" t="s">
        <v>130</v>
      </c>
      <c r="M65" s="121" t="s">
        <v>4</v>
      </c>
      <c r="N65" s="121" t="s">
        <v>4</v>
      </c>
      <c r="O65" s="26">
        <v>95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v>105</v>
      </c>
      <c r="U65" s="70" t="s">
        <v>4</v>
      </c>
      <c r="V65" s="61" t="s">
        <v>130</v>
      </c>
      <c r="W65" s="121" t="s">
        <v>4</v>
      </c>
      <c r="X65" s="121" t="s">
        <v>4</v>
      </c>
      <c r="Y65" s="232">
        <v>89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40">
        <v>104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26">
        <v>88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v>104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35">
        <v>85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40">
        <v>100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26">
        <v>95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v>105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32">
        <v>89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40">
        <v>104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26">
        <v>88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v>104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32">
        <v>85</v>
      </c>
      <c r="F66" s="74" t="s">
        <v>4</v>
      </c>
      <c r="G66" s="61" t="s">
        <v>130</v>
      </c>
      <c r="H66" s="120" t="s">
        <v>4</v>
      </c>
      <c r="I66" s="120" t="s">
        <v>4</v>
      </c>
      <c r="J66" s="40">
        <v>100</v>
      </c>
      <c r="K66" s="74" t="s">
        <v>4</v>
      </c>
      <c r="L66" s="61" t="s">
        <v>130</v>
      </c>
      <c r="M66" s="120" t="s">
        <v>4</v>
      </c>
      <c r="N66" s="120" t="s">
        <v>4</v>
      </c>
      <c r="O66" s="22">
        <v>95</v>
      </c>
      <c r="P66" s="74" t="s">
        <v>4</v>
      </c>
      <c r="Q66" s="61" t="s">
        <v>130</v>
      </c>
      <c r="R66" s="120" t="s">
        <v>4</v>
      </c>
      <c r="S66" s="120" t="s">
        <v>4</v>
      </c>
      <c r="T66" s="22">
        <v>105</v>
      </c>
      <c r="U66" s="74" t="s">
        <v>4</v>
      </c>
      <c r="V66" s="61" t="s">
        <v>130</v>
      </c>
      <c r="W66" s="120" t="s">
        <v>4</v>
      </c>
      <c r="X66" s="120" t="s">
        <v>4</v>
      </c>
      <c r="Y66" s="232">
        <v>89</v>
      </c>
      <c r="Z66" s="74" t="s">
        <v>4</v>
      </c>
      <c r="AA66" s="61" t="s">
        <v>130</v>
      </c>
      <c r="AB66" s="120" t="s">
        <v>4</v>
      </c>
      <c r="AC66" s="120" t="s">
        <v>4</v>
      </c>
      <c r="AD66" s="40">
        <v>104</v>
      </c>
      <c r="AE66" s="74" t="s">
        <v>4</v>
      </c>
      <c r="AF66" s="61" t="s">
        <v>130</v>
      </c>
      <c r="AG66" s="120" t="s">
        <v>4</v>
      </c>
      <c r="AH66" s="120" t="s">
        <v>4</v>
      </c>
      <c r="AI66" s="22">
        <v>88</v>
      </c>
      <c r="AJ66" s="74" t="s">
        <v>4</v>
      </c>
      <c r="AK66" s="61" t="s">
        <v>130</v>
      </c>
      <c r="AL66" s="120" t="s">
        <v>4</v>
      </c>
      <c r="AM66" s="120" t="s">
        <v>4</v>
      </c>
      <c r="AN66" s="22">
        <v>104</v>
      </c>
      <c r="AO66" s="74" t="s">
        <v>4</v>
      </c>
      <c r="AP66" s="61" t="s">
        <v>130</v>
      </c>
      <c r="AQ66" s="120" t="s">
        <v>4</v>
      </c>
      <c r="AR66" s="120" t="s">
        <v>4</v>
      </c>
      <c r="AS66" s="232">
        <v>85</v>
      </c>
      <c r="AT66" s="74" t="s">
        <v>4</v>
      </c>
      <c r="AU66" s="61" t="s">
        <v>130</v>
      </c>
      <c r="AV66" s="120" t="s">
        <v>4</v>
      </c>
      <c r="AW66" s="120" t="s">
        <v>4</v>
      </c>
      <c r="AX66" s="40">
        <v>100</v>
      </c>
      <c r="AY66" s="74" t="s">
        <v>4</v>
      </c>
      <c r="AZ66" s="61" t="s">
        <v>130</v>
      </c>
      <c r="BA66" s="120" t="s">
        <v>4</v>
      </c>
      <c r="BB66" s="120" t="s">
        <v>4</v>
      </c>
      <c r="BC66" s="22">
        <v>95</v>
      </c>
      <c r="BD66" s="74" t="s">
        <v>4</v>
      </c>
      <c r="BE66" s="61" t="s">
        <v>130</v>
      </c>
      <c r="BF66" s="120" t="s">
        <v>4</v>
      </c>
      <c r="BG66" s="120" t="s">
        <v>4</v>
      </c>
      <c r="BH66" s="22">
        <v>105</v>
      </c>
      <c r="BI66" s="74" t="s">
        <v>4</v>
      </c>
      <c r="BJ66" s="61" t="s">
        <v>130</v>
      </c>
      <c r="BK66" s="120" t="s">
        <v>4</v>
      </c>
      <c r="BL66" s="120" t="s">
        <v>4</v>
      </c>
      <c r="BM66" s="232">
        <v>89</v>
      </c>
      <c r="BN66" s="74" t="s">
        <v>4</v>
      </c>
      <c r="BO66" s="61" t="s">
        <v>130</v>
      </c>
      <c r="BP66" s="120" t="s">
        <v>4</v>
      </c>
      <c r="BQ66" s="120" t="s">
        <v>4</v>
      </c>
      <c r="BR66" s="40">
        <v>104</v>
      </c>
      <c r="BS66" s="74" t="s">
        <v>4</v>
      </c>
      <c r="BT66" s="61" t="s">
        <v>130</v>
      </c>
      <c r="BU66" s="120" t="s">
        <v>4</v>
      </c>
      <c r="BV66" s="120" t="s">
        <v>4</v>
      </c>
      <c r="BW66" s="22">
        <v>88</v>
      </c>
      <c r="BX66" s="74" t="s">
        <v>4</v>
      </c>
      <c r="BY66" s="61" t="s">
        <v>130</v>
      </c>
      <c r="BZ66" s="120" t="s">
        <v>4</v>
      </c>
      <c r="CA66" s="120" t="s">
        <v>4</v>
      </c>
      <c r="CB66" s="22">
        <v>104</v>
      </c>
      <c r="CC66" s="74" t="s">
        <v>4</v>
      </c>
      <c r="CD66" s="61" t="s">
        <v>130</v>
      </c>
      <c r="CE66" s="120" t="s">
        <v>4</v>
      </c>
      <c r="CF66" s="120" t="s">
        <v>4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32">
        <v>85</v>
      </c>
      <c r="F67" s="74">
        <v>3</v>
      </c>
      <c r="G67" s="61" t="s">
        <v>132</v>
      </c>
      <c r="H67" s="120" t="s">
        <v>134</v>
      </c>
      <c r="I67" s="120" t="s">
        <v>141</v>
      </c>
      <c r="J67" s="40">
        <v>100</v>
      </c>
      <c r="K67" s="74">
        <v>3</v>
      </c>
      <c r="L67" s="61" t="s">
        <v>132</v>
      </c>
      <c r="M67" s="120" t="s">
        <v>134</v>
      </c>
      <c r="N67" s="120" t="s">
        <v>141</v>
      </c>
      <c r="O67" s="22">
        <v>95</v>
      </c>
      <c r="P67" s="74">
        <v>3</v>
      </c>
      <c r="Q67" s="61" t="s">
        <v>132</v>
      </c>
      <c r="R67" s="120" t="s">
        <v>134</v>
      </c>
      <c r="S67" s="120" t="s">
        <v>141</v>
      </c>
      <c r="T67" s="22">
        <v>105</v>
      </c>
      <c r="U67" s="74">
        <v>3</v>
      </c>
      <c r="V67" s="61" t="s">
        <v>132</v>
      </c>
      <c r="W67" s="120" t="s">
        <v>134</v>
      </c>
      <c r="X67" s="120" t="s">
        <v>141</v>
      </c>
      <c r="Y67" s="232">
        <v>89</v>
      </c>
      <c r="Z67" s="74">
        <v>3</v>
      </c>
      <c r="AA67" s="61" t="s">
        <v>132</v>
      </c>
      <c r="AB67" s="120" t="s">
        <v>134</v>
      </c>
      <c r="AC67" s="120" t="s">
        <v>141</v>
      </c>
      <c r="AD67" s="40">
        <v>104</v>
      </c>
      <c r="AE67" s="74">
        <v>3</v>
      </c>
      <c r="AF67" s="61" t="s">
        <v>132</v>
      </c>
      <c r="AG67" s="120" t="s">
        <v>134</v>
      </c>
      <c r="AH67" s="120" t="s">
        <v>141</v>
      </c>
      <c r="AI67" s="22">
        <v>88</v>
      </c>
      <c r="AJ67" s="74">
        <v>3</v>
      </c>
      <c r="AK67" s="61" t="s">
        <v>132</v>
      </c>
      <c r="AL67" s="120" t="s">
        <v>134</v>
      </c>
      <c r="AM67" s="120" t="s">
        <v>141</v>
      </c>
      <c r="AN67" s="22">
        <v>104</v>
      </c>
      <c r="AO67" s="74">
        <v>3</v>
      </c>
      <c r="AP67" s="61" t="s">
        <v>132</v>
      </c>
      <c r="AQ67" s="120" t="s">
        <v>134</v>
      </c>
      <c r="AR67" s="120" t="s">
        <v>141</v>
      </c>
      <c r="AS67" s="232">
        <v>85</v>
      </c>
      <c r="AT67" s="74">
        <v>3</v>
      </c>
      <c r="AU67" s="61" t="s">
        <v>132</v>
      </c>
      <c r="AV67" s="120" t="s">
        <v>134</v>
      </c>
      <c r="AW67" s="120" t="s">
        <v>141</v>
      </c>
      <c r="AX67" s="40">
        <v>100</v>
      </c>
      <c r="AY67" s="74">
        <v>3</v>
      </c>
      <c r="AZ67" s="61" t="s">
        <v>132</v>
      </c>
      <c r="BA67" s="120" t="s">
        <v>134</v>
      </c>
      <c r="BB67" s="120" t="s">
        <v>141</v>
      </c>
      <c r="BC67" s="22">
        <v>95</v>
      </c>
      <c r="BD67" s="74">
        <v>3</v>
      </c>
      <c r="BE67" s="61" t="s">
        <v>132</v>
      </c>
      <c r="BF67" s="120" t="s">
        <v>134</v>
      </c>
      <c r="BG67" s="120" t="s">
        <v>141</v>
      </c>
      <c r="BH67" s="22">
        <v>105</v>
      </c>
      <c r="BI67" s="74">
        <v>3</v>
      </c>
      <c r="BJ67" s="61" t="s">
        <v>132</v>
      </c>
      <c r="BK67" s="120" t="s">
        <v>134</v>
      </c>
      <c r="BL67" s="120" t="s">
        <v>141</v>
      </c>
      <c r="BM67" s="232">
        <v>89</v>
      </c>
      <c r="BN67" s="74">
        <v>3</v>
      </c>
      <c r="BO67" s="61" t="s">
        <v>132</v>
      </c>
      <c r="BP67" s="120" t="s">
        <v>134</v>
      </c>
      <c r="BQ67" s="120" t="s">
        <v>141</v>
      </c>
      <c r="BR67" s="40">
        <v>104</v>
      </c>
      <c r="BS67" s="74">
        <v>3</v>
      </c>
      <c r="BT67" s="61" t="s">
        <v>132</v>
      </c>
      <c r="BU67" s="120" t="s">
        <v>134</v>
      </c>
      <c r="BV67" s="120" t="s">
        <v>141</v>
      </c>
      <c r="BW67" s="22">
        <v>88</v>
      </c>
      <c r="BX67" s="74">
        <v>3</v>
      </c>
      <c r="BY67" s="61" t="s">
        <v>132</v>
      </c>
      <c r="BZ67" s="120" t="s">
        <v>134</v>
      </c>
      <c r="CA67" s="120" t="s">
        <v>141</v>
      </c>
      <c r="CB67" s="22">
        <v>104</v>
      </c>
      <c r="CC67" s="74">
        <v>3</v>
      </c>
      <c r="CD67" s="61" t="s">
        <v>132</v>
      </c>
      <c r="CE67" s="120" t="s">
        <v>134</v>
      </c>
      <c r="CF67" s="120" t="s">
        <v>141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32">
        <v>82</v>
      </c>
      <c r="F68" s="74">
        <v>50</v>
      </c>
      <c r="G68" s="61" t="s">
        <v>133</v>
      </c>
      <c r="H68" s="120" t="s">
        <v>181</v>
      </c>
      <c r="I68" s="120" t="s">
        <v>141</v>
      </c>
      <c r="J68" s="40">
        <v>97</v>
      </c>
      <c r="K68" s="74">
        <v>50</v>
      </c>
      <c r="L68" s="61" t="s">
        <v>133</v>
      </c>
      <c r="M68" s="120" t="s">
        <v>181</v>
      </c>
      <c r="N68" s="120" t="s">
        <v>141</v>
      </c>
      <c r="O68" s="22">
        <v>92</v>
      </c>
      <c r="P68" s="74">
        <v>50</v>
      </c>
      <c r="Q68" s="61" t="s">
        <v>133</v>
      </c>
      <c r="R68" s="120" t="s">
        <v>181</v>
      </c>
      <c r="S68" s="120" t="s">
        <v>141</v>
      </c>
      <c r="T68" s="22">
        <v>102</v>
      </c>
      <c r="U68" s="74">
        <v>50</v>
      </c>
      <c r="V68" s="61" t="s">
        <v>133</v>
      </c>
      <c r="W68" s="120" t="s">
        <v>181</v>
      </c>
      <c r="X68" s="120" t="s">
        <v>141</v>
      </c>
      <c r="Y68" s="232">
        <v>86</v>
      </c>
      <c r="Z68" s="74">
        <v>50</v>
      </c>
      <c r="AA68" s="61" t="s">
        <v>133</v>
      </c>
      <c r="AB68" s="120" t="s">
        <v>181</v>
      </c>
      <c r="AC68" s="120" t="s">
        <v>141</v>
      </c>
      <c r="AD68" s="40">
        <v>101</v>
      </c>
      <c r="AE68" s="74">
        <v>50</v>
      </c>
      <c r="AF68" s="61" t="s">
        <v>133</v>
      </c>
      <c r="AG68" s="120" t="s">
        <v>181</v>
      </c>
      <c r="AH68" s="120" t="s">
        <v>141</v>
      </c>
      <c r="AI68" s="22">
        <v>86</v>
      </c>
      <c r="AJ68" s="74">
        <v>50</v>
      </c>
      <c r="AK68" s="61" t="s">
        <v>133</v>
      </c>
      <c r="AL68" s="120" t="s">
        <v>181</v>
      </c>
      <c r="AM68" s="120" t="s">
        <v>141</v>
      </c>
      <c r="AN68" s="22">
        <v>101</v>
      </c>
      <c r="AO68" s="74">
        <v>50</v>
      </c>
      <c r="AP68" s="61" t="s">
        <v>133</v>
      </c>
      <c r="AQ68" s="120" t="s">
        <v>181</v>
      </c>
      <c r="AR68" s="120" t="s">
        <v>141</v>
      </c>
      <c r="AS68" s="232">
        <v>82</v>
      </c>
      <c r="AT68" s="74">
        <v>50</v>
      </c>
      <c r="AU68" s="61" t="s">
        <v>133</v>
      </c>
      <c r="AV68" s="120" t="s">
        <v>181</v>
      </c>
      <c r="AW68" s="120" t="s">
        <v>141</v>
      </c>
      <c r="AX68" s="40">
        <v>97</v>
      </c>
      <c r="AY68" s="74">
        <v>50</v>
      </c>
      <c r="AZ68" s="61" t="s">
        <v>133</v>
      </c>
      <c r="BA68" s="120" t="s">
        <v>181</v>
      </c>
      <c r="BB68" s="120" t="s">
        <v>141</v>
      </c>
      <c r="BC68" s="22">
        <v>92</v>
      </c>
      <c r="BD68" s="74">
        <v>50</v>
      </c>
      <c r="BE68" s="61" t="s">
        <v>133</v>
      </c>
      <c r="BF68" s="120" t="s">
        <v>181</v>
      </c>
      <c r="BG68" s="120" t="s">
        <v>141</v>
      </c>
      <c r="BH68" s="22">
        <v>102</v>
      </c>
      <c r="BI68" s="74">
        <v>50</v>
      </c>
      <c r="BJ68" s="61" t="s">
        <v>133</v>
      </c>
      <c r="BK68" s="120" t="s">
        <v>181</v>
      </c>
      <c r="BL68" s="120" t="s">
        <v>141</v>
      </c>
      <c r="BM68" s="232">
        <v>86</v>
      </c>
      <c r="BN68" s="74">
        <v>50</v>
      </c>
      <c r="BO68" s="61" t="s">
        <v>133</v>
      </c>
      <c r="BP68" s="120" t="s">
        <v>181</v>
      </c>
      <c r="BQ68" s="120" t="s">
        <v>141</v>
      </c>
      <c r="BR68" s="40">
        <v>101</v>
      </c>
      <c r="BS68" s="74">
        <v>50</v>
      </c>
      <c r="BT68" s="61" t="s">
        <v>133</v>
      </c>
      <c r="BU68" s="120" t="s">
        <v>181</v>
      </c>
      <c r="BV68" s="120" t="s">
        <v>141</v>
      </c>
      <c r="BW68" s="22">
        <v>86</v>
      </c>
      <c r="BX68" s="74">
        <v>50</v>
      </c>
      <c r="BY68" s="61" t="s">
        <v>133</v>
      </c>
      <c r="BZ68" s="120" t="s">
        <v>181</v>
      </c>
      <c r="CA68" s="120" t="s">
        <v>141</v>
      </c>
      <c r="CB68" s="22">
        <v>101</v>
      </c>
      <c r="CC68" s="74">
        <v>50</v>
      </c>
      <c r="CD68" s="61" t="s">
        <v>133</v>
      </c>
      <c r="CE68" s="120" t="s">
        <v>181</v>
      </c>
      <c r="CF68" s="120" t="s">
        <v>141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74</v>
      </c>
      <c r="F69" s="74">
        <v>1</v>
      </c>
      <c r="G69" s="61" t="s">
        <v>132</v>
      </c>
      <c r="H69" s="120" t="s">
        <v>181</v>
      </c>
      <c r="I69" s="120" t="s">
        <v>141</v>
      </c>
      <c r="J69" s="40">
        <v>89</v>
      </c>
      <c r="K69" s="74">
        <v>1</v>
      </c>
      <c r="L69" s="61" t="s">
        <v>132</v>
      </c>
      <c r="M69" s="120" t="s">
        <v>181</v>
      </c>
      <c r="N69" s="120" t="s">
        <v>141</v>
      </c>
      <c r="O69" s="22">
        <v>84</v>
      </c>
      <c r="P69" s="74">
        <v>1</v>
      </c>
      <c r="Q69" s="61" t="s">
        <v>132</v>
      </c>
      <c r="R69" s="120" t="s">
        <v>181</v>
      </c>
      <c r="S69" s="120" t="s">
        <v>141</v>
      </c>
      <c r="T69" s="22">
        <v>94</v>
      </c>
      <c r="U69" s="74">
        <v>1</v>
      </c>
      <c r="V69" s="61" t="s">
        <v>132</v>
      </c>
      <c r="W69" s="120" t="s">
        <v>181</v>
      </c>
      <c r="X69" s="120" t="s">
        <v>141</v>
      </c>
      <c r="Y69" s="22">
        <v>81</v>
      </c>
      <c r="Z69" s="74">
        <v>1</v>
      </c>
      <c r="AA69" s="61" t="s">
        <v>132</v>
      </c>
      <c r="AB69" s="120" t="s">
        <v>181</v>
      </c>
      <c r="AC69" s="120" t="s">
        <v>141</v>
      </c>
      <c r="AD69" s="40">
        <v>96</v>
      </c>
      <c r="AE69" s="74">
        <v>1</v>
      </c>
      <c r="AF69" s="61" t="s">
        <v>132</v>
      </c>
      <c r="AG69" s="120" t="s">
        <v>181</v>
      </c>
      <c r="AH69" s="120" t="s">
        <v>141</v>
      </c>
      <c r="AI69" s="22">
        <v>81</v>
      </c>
      <c r="AJ69" s="74">
        <v>1</v>
      </c>
      <c r="AK69" s="61" t="s">
        <v>132</v>
      </c>
      <c r="AL69" s="120" t="s">
        <v>181</v>
      </c>
      <c r="AM69" s="120" t="s">
        <v>141</v>
      </c>
      <c r="AN69" s="22">
        <v>96</v>
      </c>
      <c r="AO69" s="74">
        <v>1</v>
      </c>
      <c r="AP69" s="61" t="s">
        <v>132</v>
      </c>
      <c r="AQ69" s="120" t="s">
        <v>181</v>
      </c>
      <c r="AR69" s="120" t="s">
        <v>141</v>
      </c>
      <c r="AS69" s="22">
        <v>74</v>
      </c>
      <c r="AT69" s="74">
        <v>1</v>
      </c>
      <c r="AU69" s="61" t="s">
        <v>132</v>
      </c>
      <c r="AV69" s="120" t="s">
        <v>181</v>
      </c>
      <c r="AW69" s="120" t="s">
        <v>141</v>
      </c>
      <c r="AX69" s="40">
        <v>89</v>
      </c>
      <c r="AY69" s="74">
        <v>1</v>
      </c>
      <c r="AZ69" s="61" t="s">
        <v>132</v>
      </c>
      <c r="BA69" s="120" t="s">
        <v>181</v>
      </c>
      <c r="BB69" s="120" t="s">
        <v>141</v>
      </c>
      <c r="BC69" s="22">
        <v>84</v>
      </c>
      <c r="BD69" s="74">
        <v>1</v>
      </c>
      <c r="BE69" s="61" t="s">
        <v>132</v>
      </c>
      <c r="BF69" s="120" t="s">
        <v>181</v>
      </c>
      <c r="BG69" s="120" t="s">
        <v>141</v>
      </c>
      <c r="BH69" s="22">
        <v>94</v>
      </c>
      <c r="BI69" s="74">
        <v>1</v>
      </c>
      <c r="BJ69" s="61" t="s">
        <v>132</v>
      </c>
      <c r="BK69" s="120" t="s">
        <v>181</v>
      </c>
      <c r="BL69" s="120" t="s">
        <v>141</v>
      </c>
      <c r="BM69" s="22">
        <v>81</v>
      </c>
      <c r="BN69" s="74">
        <v>1</v>
      </c>
      <c r="BO69" s="61" t="s">
        <v>132</v>
      </c>
      <c r="BP69" s="120" t="s">
        <v>181</v>
      </c>
      <c r="BQ69" s="120" t="s">
        <v>141</v>
      </c>
      <c r="BR69" s="40">
        <v>96</v>
      </c>
      <c r="BS69" s="74">
        <v>1</v>
      </c>
      <c r="BT69" s="61" t="s">
        <v>132</v>
      </c>
      <c r="BU69" s="120" t="s">
        <v>181</v>
      </c>
      <c r="BV69" s="120" t="s">
        <v>141</v>
      </c>
      <c r="BW69" s="22">
        <v>81</v>
      </c>
      <c r="BX69" s="74">
        <v>1</v>
      </c>
      <c r="BY69" s="61" t="s">
        <v>132</v>
      </c>
      <c r="BZ69" s="120" t="s">
        <v>181</v>
      </c>
      <c r="CA69" s="120" t="s">
        <v>141</v>
      </c>
      <c r="CB69" s="22">
        <v>96</v>
      </c>
      <c r="CC69" s="74">
        <v>1</v>
      </c>
      <c r="CD69" s="61" t="s">
        <v>132</v>
      </c>
      <c r="CE69" s="120" t="s">
        <v>181</v>
      </c>
      <c r="CF69" s="120" t="s">
        <v>141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73</v>
      </c>
      <c r="F70" s="75">
        <v>58</v>
      </c>
      <c r="G70" s="61" t="s">
        <v>133</v>
      </c>
      <c r="H70" s="120" t="s">
        <v>181</v>
      </c>
      <c r="I70" s="120" t="s">
        <v>141</v>
      </c>
      <c r="J70" s="40">
        <v>88</v>
      </c>
      <c r="K70" s="167">
        <v>68</v>
      </c>
      <c r="L70" s="61" t="s">
        <v>133</v>
      </c>
      <c r="M70" s="120" t="s">
        <v>181</v>
      </c>
      <c r="N70" s="120" t="s">
        <v>141</v>
      </c>
      <c r="O70" s="26">
        <v>83</v>
      </c>
      <c r="P70" s="75">
        <v>58</v>
      </c>
      <c r="Q70" s="61" t="s">
        <v>133</v>
      </c>
      <c r="R70" s="120" t="s">
        <v>181</v>
      </c>
      <c r="S70" s="120" t="s">
        <v>141</v>
      </c>
      <c r="T70" s="26">
        <v>93</v>
      </c>
      <c r="U70" s="182">
        <v>68</v>
      </c>
      <c r="V70" s="61" t="s">
        <v>133</v>
      </c>
      <c r="W70" s="120" t="s">
        <v>181</v>
      </c>
      <c r="X70" s="120" t="s">
        <v>141</v>
      </c>
      <c r="Y70" s="26">
        <v>80</v>
      </c>
      <c r="Z70" s="75">
        <v>58</v>
      </c>
      <c r="AA70" s="61" t="s">
        <v>133</v>
      </c>
      <c r="AB70" s="120" t="s">
        <v>181</v>
      </c>
      <c r="AC70" s="120" t="s">
        <v>141</v>
      </c>
      <c r="AD70" s="40">
        <v>95</v>
      </c>
      <c r="AE70" s="167">
        <v>68</v>
      </c>
      <c r="AF70" s="61" t="s">
        <v>133</v>
      </c>
      <c r="AG70" s="120" t="s">
        <v>181</v>
      </c>
      <c r="AH70" s="120" t="s">
        <v>141</v>
      </c>
      <c r="AI70" s="26">
        <v>80</v>
      </c>
      <c r="AJ70" s="75">
        <v>58</v>
      </c>
      <c r="AK70" s="61" t="s">
        <v>133</v>
      </c>
      <c r="AL70" s="120" t="s">
        <v>181</v>
      </c>
      <c r="AM70" s="120" t="s">
        <v>141</v>
      </c>
      <c r="AN70" s="26">
        <v>95</v>
      </c>
      <c r="AO70" s="182">
        <v>68</v>
      </c>
      <c r="AP70" s="61" t="s">
        <v>133</v>
      </c>
      <c r="AQ70" s="120" t="s">
        <v>181</v>
      </c>
      <c r="AR70" s="120" t="s">
        <v>141</v>
      </c>
      <c r="AS70" s="26">
        <v>73</v>
      </c>
      <c r="AT70" s="75">
        <v>58</v>
      </c>
      <c r="AU70" s="61" t="s">
        <v>133</v>
      </c>
      <c r="AV70" s="120" t="s">
        <v>181</v>
      </c>
      <c r="AW70" s="120" t="s">
        <v>141</v>
      </c>
      <c r="AX70" s="40">
        <v>88</v>
      </c>
      <c r="AY70" s="167">
        <v>68</v>
      </c>
      <c r="AZ70" s="61" t="s">
        <v>133</v>
      </c>
      <c r="BA70" s="120" t="s">
        <v>181</v>
      </c>
      <c r="BB70" s="120" t="s">
        <v>141</v>
      </c>
      <c r="BC70" s="26">
        <v>83</v>
      </c>
      <c r="BD70" s="75">
        <v>58</v>
      </c>
      <c r="BE70" s="61" t="s">
        <v>133</v>
      </c>
      <c r="BF70" s="120" t="s">
        <v>181</v>
      </c>
      <c r="BG70" s="120" t="s">
        <v>141</v>
      </c>
      <c r="BH70" s="26">
        <v>93</v>
      </c>
      <c r="BI70" s="182">
        <v>68</v>
      </c>
      <c r="BJ70" s="61" t="s">
        <v>133</v>
      </c>
      <c r="BK70" s="120" t="s">
        <v>181</v>
      </c>
      <c r="BL70" s="120" t="s">
        <v>141</v>
      </c>
      <c r="BM70" s="26">
        <v>80</v>
      </c>
      <c r="BN70" s="75">
        <v>58</v>
      </c>
      <c r="BO70" s="61" t="s">
        <v>133</v>
      </c>
      <c r="BP70" s="120" t="s">
        <v>181</v>
      </c>
      <c r="BQ70" s="120" t="s">
        <v>141</v>
      </c>
      <c r="BR70" s="40">
        <v>95</v>
      </c>
      <c r="BS70" s="167">
        <v>68</v>
      </c>
      <c r="BT70" s="61" t="s">
        <v>133</v>
      </c>
      <c r="BU70" s="120" t="s">
        <v>181</v>
      </c>
      <c r="BV70" s="120" t="s">
        <v>141</v>
      </c>
      <c r="BW70" s="26">
        <v>80</v>
      </c>
      <c r="BX70" s="75">
        <v>58</v>
      </c>
      <c r="BY70" s="61" t="s">
        <v>133</v>
      </c>
      <c r="BZ70" s="120" t="s">
        <v>181</v>
      </c>
      <c r="CA70" s="120" t="s">
        <v>141</v>
      </c>
      <c r="CB70" s="26">
        <v>95</v>
      </c>
      <c r="CC70" s="182">
        <v>68</v>
      </c>
      <c r="CD70" s="61" t="s">
        <v>133</v>
      </c>
      <c r="CE70" s="120" t="s">
        <v>181</v>
      </c>
      <c r="CF70" s="120" t="s">
        <v>141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69</v>
      </c>
      <c r="F71" s="74" t="s">
        <v>4</v>
      </c>
      <c r="G71" s="61" t="s">
        <v>133</v>
      </c>
      <c r="H71" s="120" t="s">
        <v>4</v>
      </c>
      <c r="I71" s="120" t="s">
        <v>4</v>
      </c>
      <c r="J71" s="40">
        <v>79</v>
      </c>
      <c r="K71" s="77" t="s">
        <v>4</v>
      </c>
      <c r="L71" s="61" t="s">
        <v>133</v>
      </c>
      <c r="M71" s="120" t="s">
        <v>4</v>
      </c>
      <c r="N71" s="120" t="s">
        <v>4</v>
      </c>
      <c r="O71" s="22">
        <v>69</v>
      </c>
      <c r="P71" s="74" t="s">
        <v>4</v>
      </c>
      <c r="Q71" s="61" t="s">
        <v>133</v>
      </c>
      <c r="R71" s="120" t="s">
        <v>4</v>
      </c>
      <c r="S71" s="120" t="s">
        <v>4</v>
      </c>
      <c r="T71" s="22">
        <v>79</v>
      </c>
      <c r="U71" s="74" t="s">
        <v>4</v>
      </c>
      <c r="V71" s="61" t="s">
        <v>133</v>
      </c>
      <c r="W71" s="120" t="s">
        <v>4</v>
      </c>
      <c r="X71" s="120" t="s">
        <v>4</v>
      </c>
      <c r="Y71" s="22">
        <v>76</v>
      </c>
      <c r="Z71" s="74" t="s">
        <v>4</v>
      </c>
      <c r="AA71" s="61" t="s">
        <v>133</v>
      </c>
      <c r="AB71" s="120" t="s">
        <v>4</v>
      </c>
      <c r="AC71" s="120" t="s">
        <v>4</v>
      </c>
      <c r="AD71" s="40">
        <v>86</v>
      </c>
      <c r="AE71" s="77" t="s">
        <v>4</v>
      </c>
      <c r="AF71" s="61" t="s">
        <v>133</v>
      </c>
      <c r="AG71" s="120" t="s">
        <v>4</v>
      </c>
      <c r="AH71" s="120" t="s">
        <v>4</v>
      </c>
      <c r="AI71" s="22">
        <v>76</v>
      </c>
      <c r="AJ71" s="74" t="s">
        <v>4</v>
      </c>
      <c r="AK71" s="61" t="s">
        <v>133</v>
      </c>
      <c r="AL71" s="120" t="s">
        <v>4</v>
      </c>
      <c r="AM71" s="120" t="s">
        <v>4</v>
      </c>
      <c r="AN71" s="22">
        <v>86</v>
      </c>
      <c r="AO71" s="74" t="s">
        <v>4</v>
      </c>
      <c r="AP71" s="61" t="s">
        <v>133</v>
      </c>
      <c r="AQ71" s="120" t="s">
        <v>4</v>
      </c>
      <c r="AR71" s="120" t="s">
        <v>4</v>
      </c>
      <c r="AS71" s="22">
        <v>69</v>
      </c>
      <c r="AT71" s="74" t="s">
        <v>4</v>
      </c>
      <c r="AU71" s="61" t="s">
        <v>133</v>
      </c>
      <c r="AV71" s="120" t="s">
        <v>4</v>
      </c>
      <c r="AW71" s="120" t="s">
        <v>4</v>
      </c>
      <c r="AX71" s="40">
        <v>79</v>
      </c>
      <c r="AY71" s="77" t="s">
        <v>4</v>
      </c>
      <c r="AZ71" s="61" t="s">
        <v>133</v>
      </c>
      <c r="BA71" s="120" t="s">
        <v>4</v>
      </c>
      <c r="BB71" s="120" t="s">
        <v>4</v>
      </c>
      <c r="BC71" s="22">
        <v>69</v>
      </c>
      <c r="BD71" s="74" t="s">
        <v>4</v>
      </c>
      <c r="BE71" s="61" t="s">
        <v>133</v>
      </c>
      <c r="BF71" s="120" t="s">
        <v>4</v>
      </c>
      <c r="BG71" s="120" t="s">
        <v>4</v>
      </c>
      <c r="BH71" s="22">
        <v>79</v>
      </c>
      <c r="BI71" s="74" t="s">
        <v>4</v>
      </c>
      <c r="BJ71" s="61" t="s">
        <v>133</v>
      </c>
      <c r="BK71" s="120" t="s">
        <v>4</v>
      </c>
      <c r="BL71" s="120" t="s">
        <v>4</v>
      </c>
      <c r="BM71" s="22">
        <v>76</v>
      </c>
      <c r="BN71" s="74" t="s">
        <v>4</v>
      </c>
      <c r="BO71" s="61" t="s">
        <v>133</v>
      </c>
      <c r="BP71" s="120" t="s">
        <v>4</v>
      </c>
      <c r="BQ71" s="120" t="s">
        <v>4</v>
      </c>
      <c r="BR71" s="40">
        <v>86</v>
      </c>
      <c r="BS71" s="77" t="s">
        <v>4</v>
      </c>
      <c r="BT71" s="61" t="s">
        <v>133</v>
      </c>
      <c r="BU71" s="120" t="s">
        <v>4</v>
      </c>
      <c r="BV71" s="120" t="s">
        <v>4</v>
      </c>
      <c r="BW71" s="22">
        <v>76</v>
      </c>
      <c r="BX71" s="74" t="s">
        <v>4</v>
      </c>
      <c r="BY71" s="61" t="s">
        <v>133</v>
      </c>
      <c r="BZ71" s="120" t="s">
        <v>4</v>
      </c>
      <c r="CA71" s="120" t="s">
        <v>4</v>
      </c>
      <c r="CB71" s="22">
        <v>86</v>
      </c>
      <c r="CC71" s="74" t="s">
        <v>4</v>
      </c>
      <c r="CD71" s="61" t="s">
        <v>133</v>
      </c>
      <c r="CE71" s="120" t="s">
        <v>4</v>
      </c>
      <c r="CF71" s="120" t="s">
        <v>4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69</v>
      </c>
      <c r="F72" s="77">
        <v>2</v>
      </c>
      <c r="G72" s="61" t="s">
        <v>132</v>
      </c>
      <c r="H72" s="120" t="s">
        <v>182</v>
      </c>
      <c r="I72" s="120" t="s">
        <v>140</v>
      </c>
      <c r="J72" s="40">
        <v>79</v>
      </c>
      <c r="K72" s="77">
        <v>2</v>
      </c>
      <c r="L72" s="61" t="s">
        <v>132</v>
      </c>
      <c r="M72" s="120" t="s">
        <v>182</v>
      </c>
      <c r="N72" s="120" t="s">
        <v>140</v>
      </c>
      <c r="O72" s="31">
        <v>69</v>
      </c>
      <c r="P72" s="77">
        <v>2</v>
      </c>
      <c r="Q72" s="61" t="s">
        <v>132</v>
      </c>
      <c r="R72" s="120" t="s">
        <v>182</v>
      </c>
      <c r="S72" s="120" t="s">
        <v>140</v>
      </c>
      <c r="T72" s="31">
        <v>79</v>
      </c>
      <c r="U72" s="77">
        <v>2</v>
      </c>
      <c r="V72" s="61" t="s">
        <v>132</v>
      </c>
      <c r="W72" s="120" t="s">
        <v>182</v>
      </c>
      <c r="X72" s="120" t="s">
        <v>140</v>
      </c>
      <c r="Y72" s="31">
        <v>76</v>
      </c>
      <c r="Z72" s="77">
        <v>2</v>
      </c>
      <c r="AA72" s="61" t="s">
        <v>132</v>
      </c>
      <c r="AB72" s="120" t="s">
        <v>182</v>
      </c>
      <c r="AC72" s="120" t="s">
        <v>140</v>
      </c>
      <c r="AD72" s="40">
        <v>86</v>
      </c>
      <c r="AE72" s="77">
        <v>2</v>
      </c>
      <c r="AF72" s="61" t="s">
        <v>132</v>
      </c>
      <c r="AG72" s="120" t="s">
        <v>182</v>
      </c>
      <c r="AH72" s="120" t="s">
        <v>140</v>
      </c>
      <c r="AI72" s="31">
        <v>76</v>
      </c>
      <c r="AJ72" s="77">
        <v>2</v>
      </c>
      <c r="AK72" s="61" t="s">
        <v>132</v>
      </c>
      <c r="AL72" s="120" t="s">
        <v>182</v>
      </c>
      <c r="AM72" s="120" t="s">
        <v>140</v>
      </c>
      <c r="AN72" s="31">
        <v>86</v>
      </c>
      <c r="AO72" s="77">
        <v>2</v>
      </c>
      <c r="AP72" s="61" t="s">
        <v>132</v>
      </c>
      <c r="AQ72" s="120" t="s">
        <v>182</v>
      </c>
      <c r="AR72" s="120" t="s">
        <v>140</v>
      </c>
      <c r="AS72" s="31">
        <v>69</v>
      </c>
      <c r="AT72" s="77">
        <v>2</v>
      </c>
      <c r="AU72" s="61" t="s">
        <v>132</v>
      </c>
      <c r="AV72" s="120" t="s">
        <v>182</v>
      </c>
      <c r="AW72" s="120" t="s">
        <v>140</v>
      </c>
      <c r="AX72" s="40">
        <v>79</v>
      </c>
      <c r="AY72" s="77">
        <v>2</v>
      </c>
      <c r="AZ72" s="61" t="s">
        <v>132</v>
      </c>
      <c r="BA72" s="120" t="s">
        <v>182</v>
      </c>
      <c r="BB72" s="120" t="s">
        <v>140</v>
      </c>
      <c r="BC72" s="31">
        <v>69</v>
      </c>
      <c r="BD72" s="77">
        <v>2</v>
      </c>
      <c r="BE72" s="61" t="s">
        <v>132</v>
      </c>
      <c r="BF72" s="120" t="s">
        <v>182</v>
      </c>
      <c r="BG72" s="120" t="s">
        <v>140</v>
      </c>
      <c r="BH72" s="31">
        <v>79</v>
      </c>
      <c r="BI72" s="77">
        <v>2</v>
      </c>
      <c r="BJ72" s="61" t="s">
        <v>132</v>
      </c>
      <c r="BK72" s="120" t="s">
        <v>182</v>
      </c>
      <c r="BL72" s="120" t="s">
        <v>140</v>
      </c>
      <c r="BM72" s="31">
        <v>76</v>
      </c>
      <c r="BN72" s="77">
        <v>2</v>
      </c>
      <c r="BO72" s="61" t="s">
        <v>132</v>
      </c>
      <c r="BP72" s="120" t="s">
        <v>182</v>
      </c>
      <c r="BQ72" s="120" t="s">
        <v>140</v>
      </c>
      <c r="BR72" s="40">
        <v>86</v>
      </c>
      <c r="BS72" s="77">
        <v>2</v>
      </c>
      <c r="BT72" s="61" t="s">
        <v>132</v>
      </c>
      <c r="BU72" s="120" t="s">
        <v>182</v>
      </c>
      <c r="BV72" s="120" t="s">
        <v>140</v>
      </c>
      <c r="BW72" s="31">
        <v>76</v>
      </c>
      <c r="BX72" s="77">
        <v>2</v>
      </c>
      <c r="BY72" s="61" t="s">
        <v>132</v>
      </c>
      <c r="BZ72" s="120" t="s">
        <v>182</v>
      </c>
      <c r="CA72" s="120" t="s">
        <v>140</v>
      </c>
      <c r="CB72" s="31">
        <v>86</v>
      </c>
      <c r="CC72" s="77">
        <v>2</v>
      </c>
      <c r="CD72" s="61" t="s">
        <v>132</v>
      </c>
      <c r="CE72" s="120" t="s">
        <v>182</v>
      </c>
      <c r="CF72" s="120" t="s">
        <v>140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67</v>
      </c>
      <c r="F73" s="77" t="s">
        <v>4</v>
      </c>
      <c r="G73" s="61" t="s">
        <v>130</v>
      </c>
      <c r="H73" s="120" t="s">
        <v>4</v>
      </c>
      <c r="I73" s="120" t="s">
        <v>4</v>
      </c>
      <c r="J73" s="40">
        <v>77</v>
      </c>
      <c r="K73" s="77" t="s">
        <v>4</v>
      </c>
      <c r="L73" s="61" t="s">
        <v>130</v>
      </c>
      <c r="M73" s="120" t="s">
        <v>4</v>
      </c>
      <c r="N73" s="120" t="s">
        <v>4</v>
      </c>
      <c r="O73" s="31">
        <v>67</v>
      </c>
      <c r="P73" s="77" t="s">
        <v>4</v>
      </c>
      <c r="Q73" s="61" t="s">
        <v>130</v>
      </c>
      <c r="R73" s="120" t="s">
        <v>4</v>
      </c>
      <c r="S73" s="120" t="s">
        <v>4</v>
      </c>
      <c r="T73" s="31">
        <v>77</v>
      </c>
      <c r="U73" s="77" t="s">
        <v>4</v>
      </c>
      <c r="V73" s="61" t="s">
        <v>130</v>
      </c>
      <c r="W73" s="120" t="s">
        <v>4</v>
      </c>
      <c r="X73" s="120" t="s">
        <v>4</v>
      </c>
      <c r="Y73" s="31">
        <v>74</v>
      </c>
      <c r="Z73" s="77" t="s">
        <v>4</v>
      </c>
      <c r="AA73" s="61" t="s">
        <v>130</v>
      </c>
      <c r="AB73" s="120" t="s">
        <v>4</v>
      </c>
      <c r="AC73" s="120" t="s">
        <v>4</v>
      </c>
      <c r="AD73" s="40">
        <v>84</v>
      </c>
      <c r="AE73" s="77" t="s">
        <v>4</v>
      </c>
      <c r="AF73" s="61" t="s">
        <v>130</v>
      </c>
      <c r="AG73" s="120" t="s">
        <v>4</v>
      </c>
      <c r="AH73" s="120" t="s">
        <v>4</v>
      </c>
      <c r="AI73" s="31">
        <v>74</v>
      </c>
      <c r="AJ73" s="77" t="s">
        <v>4</v>
      </c>
      <c r="AK73" s="61" t="s">
        <v>130</v>
      </c>
      <c r="AL73" s="120" t="s">
        <v>4</v>
      </c>
      <c r="AM73" s="120" t="s">
        <v>4</v>
      </c>
      <c r="AN73" s="31">
        <v>84</v>
      </c>
      <c r="AO73" s="77" t="s">
        <v>4</v>
      </c>
      <c r="AP73" s="61" t="s">
        <v>130</v>
      </c>
      <c r="AQ73" s="120" t="s">
        <v>4</v>
      </c>
      <c r="AR73" s="120" t="s">
        <v>4</v>
      </c>
      <c r="AS73" s="31">
        <v>67</v>
      </c>
      <c r="AT73" s="77" t="s">
        <v>4</v>
      </c>
      <c r="AU73" s="61" t="s">
        <v>130</v>
      </c>
      <c r="AV73" s="120" t="s">
        <v>4</v>
      </c>
      <c r="AW73" s="120" t="s">
        <v>4</v>
      </c>
      <c r="AX73" s="40">
        <v>77</v>
      </c>
      <c r="AY73" s="77" t="s">
        <v>4</v>
      </c>
      <c r="AZ73" s="61" t="s">
        <v>130</v>
      </c>
      <c r="BA73" s="120" t="s">
        <v>4</v>
      </c>
      <c r="BB73" s="120" t="s">
        <v>4</v>
      </c>
      <c r="BC73" s="31">
        <v>67</v>
      </c>
      <c r="BD73" s="77" t="s">
        <v>4</v>
      </c>
      <c r="BE73" s="61" t="s">
        <v>130</v>
      </c>
      <c r="BF73" s="120" t="s">
        <v>4</v>
      </c>
      <c r="BG73" s="120" t="s">
        <v>4</v>
      </c>
      <c r="BH73" s="31">
        <v>77</v>
      </c>
      <c r="BI73" s="77" t="s">
        <v>4</v>
      </c>
      <c r="BJ73" s="61" t="s">
        <v>130</v>
      </c>
      <c r="BK73" s="120" t="s">
        <v>4</v>
      </c>
      <c r="BL73" s="120" t="s">
        <v>4</v>
      </c>
      <c r="BM73" s="31">
        <v>74</v>
      </c>
      <c r="BN73" s="77" t="s">
        <v>4</v>
      </c>
      <c r="BO73" s="61" t="s">
        <v>130</v>
      </c>
      <c r="BP73" s="120" t="s">
        <v>4</v>
      </c>
      <c r="BQ73" s="120" t="s">
        <v>4</v>
      </c>
      <c r="BR73" s="40">
        <v>84</v>
      </c>
      <c r="BS73" s="77" t="s">
        <v>4</v>
      </c>
      <c r="BT73" s="61" t="s">
        <v>130</v>
      </c>
      <c r="BU73" s="120" t="s">
        <v>4</v>
      </c>
      <c r="BV73" s="120" t="s">
        <v>4</v>
      </c>
      <c r="BW73" s="31">
        <v>74</v>
      </c>
      <c r="BX73" s="77" t="s">
        <v>4</v>
      </c>
      <c r="BY73" s="61" t="s">
        <v>130</v>
      </c>
      <c r="BZ73" s="120" t="s">
        <v>4</v>
      </c>
      <c r="CA73" s="120" t="s">
        <v>4</v>
      </c>
      <c r="CB73" s="31">
        <v>84</v>
      </c>
      <c r="CC73" s="77" t="s">
        <v>4</v>
      </c>
      <c r="CD73" s="61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67</v>
      </c>
      <c r="F74" s="87" t="s">
        <v>4</v>
      </c>
      <c r="G74" s="112" t="s">
        <v>132</v>
      </c>
      <c r="H74" s="120" t="s">
        <v>4</v>
      </c>
      <c r="I74" s="120" t="s">
        <v>4</v>
      </c>
      <c r="J74" s="40">
        <v>77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v>67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v>77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v>74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40">
        <v>84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v>74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v>84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67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40">
        <v>77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v>67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v>77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v>74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40">
        <v>84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v>74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v>84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67</v>
      </c>
      <c r="F75" s="160">
        <v>40</v>
      </c>
      <c r="G75" s="161" t="s">
        <v>130</v>
      </c>
      <c r="H75" s="123" t="s">
        <v>205</v>
      </c>
      <c r="I75" s="123" t="s">
        <v>4</v>
      </c>
      <c r="J75" s="40">
        <v>77</v>
      </c>
      <c r="K75" s="160">
        <v>40</v>
      </c>
      <c r="L75" s="161" t="s">
        <v>130</v>
      </c>
      <c r="M75" s="123" t="s">
        <v>205</v>
      </c>
      <c r="N75" s="123" t="s">
        <v>4</v>
      </c>
      <c r="O75" s="159">
        <v>67</v>
      </c>
      <c r="P75" s="160">
        <v>40</v>
      </c>
      <c r="Q75" s="161" t="s">
        <v>130</v>
      </c>
      <c r="R75" s="123" t="s">
        <v>205</v>
      </c>
      <c r="S75" s="123" t="s">
        <v>4</v>
      </c>
      <c r="T75" s="159">
        <v>77</v>
      </c>
      <c r="U75" s="160">
        <v>40</v>
      </c>
      <c r="V75" s="161" t="s">
        <v>130</v>
      </c>
      <c r="W75" s="123" t="s">
        <v>205</v>
      </c>
      <c r="X75" s="123" t="s">
        <v>4</v>
      </c>
      <c r="Y75" s="159">
        <v>74</v>
      </c>
      <c r="Z75" s="160">
        <v>40</v>
      </c>
      <c r="AA75" s="161" t="s">
        <v>130</v>
      </c>
      <c r="AB75" s="123" t="s">
        <v>205</v>
      </c>
      <c r="AC75" s="123" t="s">
        <v>4</v>
      </c>
      <c r="AD75" s="40">
        <v>84</v>
      </c>
      <c r="AE75" s="160">
        <v>40</v>
      </c>
      <c r="AF75" s="161" t="s">
        <v>130</v>
      </c>
      <c r="AG75" s="123" t="s">
        <v>205</v>
      </c>
      <c r="AH75" s="123" t="s">
        <v>4</v>
      </c>
      <c r="AI75" s="159">
        <v>74</v>
      </c>
      <c r="AJ75" s="160">
        <v>40</v>
      </c>
      <c r="AK75" s="161" t="s">
        <v>130</v>
      </c>
      <c r="AL75" s="123" t="s">
        <v>205</v>
      </c>
      <c r="AM75" s="123" t="s">
        <v>4</v>
      </c>
      <c r="AN75" s="159">
        <v>84</v>
      </c>
      <c r="AO75" s="160">
        <v>40</v>
      </c>
      <c r="AP75" s="161" t="s">
        <v>130</v>
      </c>
      <c r="AQ75" s="123" t="s">
        <v>205</v>
      </c>
      <c r="AR75" s="123" t="s">
        <v>4</v>
      </c>
      <c r="AS75" s="159">
        <v>67</v>
      </c>
      <c r="AT75" s="160">
        <v>40</v>
      </c>
      <c r="AU75" s="161" t="s">
        <v>130</v>
      </c>
      <c r="AV75" s="123" t="s">
        <v>205</v>
      </c>
      <c r="AW75" s="123" t="s">
        <v>4</v>
      </c>
      <c r="AX75" s="40">
        <v>77</v>
      </c>
      <c r="AY75" s="160">
        <v>40</v>
      </c>
      <c r="AZ75" s="161" t="s">
        <v>130</v>
      </c>
      <c r="BA75" s="123" t="s">
        <v>205</v>
      </c>
      <c r="BB75" s="123" t="s">
        <v>4</v>
      </c>
      <c r="BC75" s="159">
        <v>67</v>
      </c>
      <c r="BD75" s="160">
        <v>40</v>
      </c>
      <c r="BE75" s="161" t="s">
        <v>130</v>
      </c>
      <c r="BF75" s="123" t="s">
        <v>205</v>
      </c>
      <c r="BG75" s="123" t="s">
        <v>4</v>
      </c>
      <c r="BH75" s="159">
        <v>77</v>
      </c>
      <c r="BI75" s="160">
        <v>40</v>
      </c>
      <c r="BJ75" s="161" t="s">
        <v>130</v>
      </c>
      <c r="BK75" s="123" t="s">
        <v>205</v>
      </c>
      <c r="BL75" s="123" t="s">
        <v>4</v>
      </c>
      <c r="BM75" s="159">
        <v>74</v>
      </c>
      <c r="BN75" s="160">
        <v>40</v>
      </c>
      <c r="BO75" s="161" t="s">
        <v>130</v>
      </c>
      <c r="BP75" s="123" t="s">
        <v>205</v>
      </c>
      <c r="BQ75" s="123" t="s">
        <v>4</v>
      </c>
      <c r="BR75" s="40">
        <v>84</v>
      </c>
      <c r="BS75" s="160">
        <v>40</v>
      </c>
      <c r="BT75" s="161" t="s">
        <v>130</v>
      </c>
      <c r="BU75" s="123" t="s">
        <v>205</v>
      </c>
      <c r="BV75" s="123" t="s">
        <v>4</v>
      </c>
      <c r="BW75" s="159">
        <v>74</v>
      </c>
      <c r="BX75" s="160">
        <v>40</v>
      </c>
      <c r="BY75" s="161" t="s">
        <v>130</v>
      </c>
      <c r="BZ75" s="123" t="s">
        <v>205</v>
      </c>
      <c r="CA75" s="123" t="s">
        <v>4</v>
      </c>
      <c r="CB75" s="159">
        <v>84</v>
      </c>
      <c r="CC75" s="160">
        <v>40</v>
      </c>
      <c r="CD75" s="161" t="s">
        <v>130</v>
      </c>
      <c r="CE75" s="123" t="s">
        <v>205</v>
      </c>
      <c r="CF75" s="41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66</v>
      </c>
      <c r="F76" s="151" t="s">
        <v>4</v>
      </c>
      <c r="G76" s="152" t="s">
        <v>131</v>
      </c>
      <c r="H76" s="119" t="s">
        <v>4</v>
      </c>
      <c r="I76" s="119" t="s">
        <v>4</v>
      </c>
      <c r="J76" s="40">
        <v>76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v>66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v>76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v>73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40">
        <v>83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v>73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v>83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66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40">
        <v>76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v>66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v>76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v>73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40">
        <v>83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v>73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v>83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66</v>
      </c>
      <c r="F77" s="74" t="s">
        <v>4</v>
      </c>
      <c r="G77" s="63" t="s">
        <v>130</v>
      </c>
      <c r="H77" s="125" t="s">
        <v>4</v>
      </c>
      <c r="I77" s="125" t="s">
        <v>4</v>
      </c>
      <c r="J77" s="40">
        <v>76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v>66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v>76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v>72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40">
        <v>82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v>72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v>82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66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40">
        <v>76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86">
        <v>66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v>76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v>72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40">
        <v>82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v>72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v>82</v>
      </c>
      <c r="CC77" s="70" t="s">
        <v>4</v>
      </c>
      <c r="CD77" s="61" t="s">
        <v>130</v>
      </c>
      <c r="CE77" s="125" t="s">
        <v>4</v>
      </c>
      <c r="CF77" s="121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66</v>
      </c>
      <c r="F78" s="87" t="s">
        <v>4</v>
      </c>
      <c r="G78" s="112" t="s">
        <v>132</v>
      </c>
      <c r="H78" s="120" t="s">
        <v>4</v>
      </c>
      <c r="I78" s="120" t="s">
        <v>4</v>
      </c>
      <c r="J78" s="40">
        <v>76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v>66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v>76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v>72</v>
      </c>
      <c r="Z78" s="194">
        <v>5</v>
      </c>
      <c r="AA78" s="195" t="s">
        <v>132</v>
      </c>
      <c r="AB78" s="120" t="s">
        <v>4</v>
      </c>
      <c r="AC78" s="120" t="s">
        <v>4</v>
      </c>
      <c r="AD78" s="40">
        <v>82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v>72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v>82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66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40">
        <v>76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v>66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v>76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v>72</v>
      </c>
      <c r="BN78" s="194">
        <v>5</v>
      </c>
      <c r="BO78" s="195" t="s">
        <v>132</v>
      </c>
      <c r="BP78" s="120" t="s">
        <v>4</v>
      </c>
      <c r="BQ78" s="120" t="s">
        <v>4</v>
      </c>
      <c r="BR78" s="40">
        <v>82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v>72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v>82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66</v>
      </c>
      <c r="F79" s="76" t="s">
        <v>4</v>
      </c>
      <c r="G79" s="110" t="s">
        <v>130</v>
      </c>
      <c r="H79" s="123" t="s">
        <v>4</v>
      </c>
      <c r="I79" s="123" t="s">
        <v>4</v>
      </c>
      <c r="J79" s="40">
        <v>76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v>66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v>76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v>67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40">
        <v>77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v>67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v>77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66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40">
        <v>76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v>66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v>76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v>67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40">
        <v>77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v>67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v>77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66</v>
      </c>
      <c r="F80" s="73" t="s">
        <v>4</v>
      </c>
      <c r="G80" s="109" t="s">
        <v>130</v>
      </c>
      <c r="H80" s="124" t="s">
        <v>4</v>
      </c>
      <c r="I80" s="124" t="s">
        <v>4</v>
      </c>
      <c r="J80" s="40">
        <v>76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v>66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v>76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v>66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40">
        <v>76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v>66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v>76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66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40">
        <v>76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v>66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v>76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v>66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40">
        <v>76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v>66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v>76</v>
      </c>
      <c r="CC80" s="73" t="s">
        <v>4</v>
      </c>
      <c r="CD80" s="109" t="s">
        <v>130</v>
      </c>
      <c r="CE80" s="124" t="s">
        <v>4</v>
      </c>
      <c r="CF80" s="119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66</v>
      </c>
      <c r="F81" s="74" t="s">
        <v>4</v>
      </c>
      <c r="G81" s="63" t="s">
        <v>130</v>
      </c>
      <c r="H81" s="125" t="s">
        <v>4</v>
      </c>
      <c r="I81" s="125" t="s">
        <v>4</v>
      </c>
      <c r="J81" s="40">
        <v>76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v>66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v>76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v>66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40">
        <v>76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v>66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v>76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66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40">
        <v>76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v>66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v>76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v>66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40">
        <v>76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v>66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v>76</v>
      </c>
      <c r="CC81" s="74" t="s">
        <v>4</v>
      </c>
      <c r="CD81" s="63" t="s">
        <v>130</v>
      </c>
      <c r="CE81" s="125" t="s">
        <v>4</v>
      </c>
      <c r="CF81" s="121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66</v>
      </c>
      <c r="F82" s="74" t="s">
        <v>4</v>
      </c>
      <c r="G82" s="63" t="s">
        <v>130</v>
      </c>
      <c r="H82" s="126" t="s">
        <v>4</v>
      </c>
      <c r="I82" s="126" t="s">
        <v>4</v>
      </c>
      <c r="J82" s="40">
        <v>76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v>66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v>76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v>66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40">
        <v>76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v>66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v>76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66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40">
        <v>76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v>66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v>76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v>66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40">
        <v>76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v>66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v>76</v>
      </c>
      <c r="CC82" s="74" t="s">
        <v>4</v>
      </c>
      <c r="CD82" s="63" t="s">
        <v>130</v>
      </c>
      <c r="CE82" s="126" t="s">
        <v>4</v>
      </c>
      <c r="CF82" s="134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66</v>
      </c>
      <c r="F83" s="76" t="s">
        <v>4</v>
      </c>
      <c r="G83" s="110" t="s">
        <v>130</v>
      </c>
      <c r="H83" s="133" t="s">
        <v>4</v>
      </c>
      <c r="I83" s="133" t="s">
        <v>4</v>
      </c>
      <c r="J83" s="40">
        <v>76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v>66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v>76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v>66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40">
        <v>76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v>66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v>76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66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40">
        <v>76</v>
      </c>
      <c r="AY83" s="70" t="s">
        <v>4</v>
      </c>
      <c r="AZ83" s="61" t="s">
        <v>130</v>
      </c>
      <c r="BA83" s="127" t="s">
        <v>4</v>
      </c>
      <c r="BB83" s="127" t="s">
        <v>4</v>
      </c>
      <c r="BC83" s="12">
        <v>66</v>
      </c>
      <c r="BD83" s="70" t="s">
        <v>4</v>
      </c>
      <c r="BE83" s="61" t="s">
        <v>130</v>
      </c>
      <c r="BF83" s="127" t="s">
        <v>4</v>
      </c>
      <c r="BG83" s="127" t="s">
        <v>4</v>
      </c>
      <c r="BH83" s="12">
        <v>76</v>
      </c>
      <c r="BI83" s="70" t="s">
        <v>4</v>
      </c>
      <c r="BJ83" s="61" t="s">
        <v>130</v>
      </c>
      <c r="BK83" s="127" t="s">
        <v>4</v>
      </c>
      <c r="BL83" s="127" t="s">
        <v>4</v>
      </c>
      <c r="BM83" s="12">
        <v>66</v>
      </c>
      <c r="BN83" s="70" t="s">
        <v>4</v>
      </c>
      <c r="BO83" s="61" t="s">
        <v>130</v>
      </c>
      <c r="BP83" s="127" t="s">
        <v>4</v>
      </c>
      <c r="BQ83" s="127" t="s">
        <v>4</v>
      </c>
      <c r="BR83" s="40">
        <v>76</v>
      </c>
      <c r="BS83" s="70" t="s">
        <v>4</v>
      </c>
      <c r="BT83" s="61" t="s">
        <v>130</v>
      </c>
      <c r="BU83" s="127" t="s">
        <v>4</v>
      </c>
      <c r="BV83" s="127" t="s">
        <v>4</v>
      </c>
      <c r="BW83" s="12">
        <v>66</v>
      </c>
      <c r="BX83" s="70" t="s">
        <v>4</v>
      </c>
      <c r="BY83" s="61" t="s">
        <v>130</v>
      </c>
      <c r="BZ83" s="127" t="s">
        <v>4</v>
      </c>
      <c r="CA83" s="127" t="s">
        <v>4</v>
      </c>
      <c r="CB83" s="12">
        <v>76</v>
      </c>
      <c r="CC83" s="70" t="s">
        <v>4</v>
      </c>
      <c r="CD83" s="61" t="s">
        <v>130</v>
      </c>
      <c r="CE83" s="127" t="s">
        <v>4</v>
      </c>
      <c r="CF83" s="120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66</v>
      </c>
      <c r="F84" s="157" t="s">
        <v>4</v>
      </c>
      <c r="G84" s="155" t="s">
        <v>130</v>
      </c>
      <c r="H84" s="154" t="s">
        <v>4</v>
      </c>
      <c r="I84" s="154" t="s">
        <v>4</v>
      </c>
      <c r="J84" s="40">
        <v>76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v>66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v>76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v>66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40">
        <v>76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v>66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v>76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69</v>
      </c>
      <c r="AT84" s="198">
        <v>60</v>
      </c>
      <c r="AU84" s="199" t="s">
        <v>130</v>
      </c>
      <c r="AV84" s="154" t="s">
        <v>4</v>
      </c>
      <c r="AW84" s="154" t="s">
        <v>4</v>
      </c>
      <c r="AX84" s="36">
        <v>79</v>
      </c>
      <c r="AY84" s="204">
        <v>60</v>
      </c>
      <c r="AZ84" s="205" t="s">
        <v>130</v>
      </c>
      <c r="BA84" s="119" t="s">
        <v>4</v>
      </c>
      <c r="BB84" s="119" t="s">
        <v>4</v>
      </c>
      <c r="BC84" s="36">
        <v>69</v>
      </c>
      <c r="BD84" s="204">
        <v>60</v>
      </c>
      <c r="BE84" s="205" t="s">
        <v>130</v>
      </c>
      <c r="BF84" s="119" t="s">
        <v>4</v>
      </c>
      <c r="BG84" s="119" t="s">
        <v>4</v>
      </c>
      <c r="BH84" s="36">
        <v>79</v>
      </c>
      <c r="BI84" s="204">
        <v>60</v>
      </c>
      <c r="BJ84" s="205" t="s">
        <v>130</v>
      </c>
      <c r="BK84" s="119" t="s">
        <v>4</v>
      </c>
      <c r="BL84" s="119" t="s">
        <v>4</v>
      </c>
      <c r="BM84" s="36">
        <v>69</v>
      </c>
      <c r="BN84" s="204">
        <v>60</v>
      </c>
      <c r="BO84" s="205" t="s">
        <v>130</v>
      </c>
      <c r="BP84" s="119" t="s">
        <v>4</v>
      </c>
      <c r="BQ84" s="119" t="s">
        <v>4</v>
      </c>
      <c r="BR84" s="36">
        <v>79</v>
      </c>
      <c r="BS84" s="204">
        <v>60</v>
      </c>
      <c r="BT84" s="205" t="s">
        <v>130</v>
      </c>
      <c r="BU84" s="119" t="s">
        <v>4</v>
      </c>
      <c r="BV84" s="119" t="s">
        <v>4</v>
      </c>
      <c r="BW84" s="36">
        <v>69</v>
      </c>
      <c r="BX84" s="204">
        <v>60</v>
      </c>
      <c r="BY84" s="205" t="s">
        <v>130</v>
      </c>
      <c r="BZ84" s="119" t="s">
        <v>4</v>
      </c>
      <c r="CA84" s="119" t="s">
        <v>4</v>
      </c>
      <c r="CB84" s="36">
        <v>79</v>
      </c>
      <c r="CC84" s="204">
        <v>60</v>
      </c>
      <c r="CD84" s="205" t="s">
        <v>130</v>
      </c>
      <c r="CE84" s="119" t="s">
        <v>4</v>
      </c>
      <c r="CF84" s="119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66</v>
      </c>
      <c r="F85" s="74" t="s">
        <v>4</v>
      </c>
      <c r="G85" s="63" t="s">
        <v>131</v>
      </c>
      <c r="H85" s="120" t="s">
        <v>4</v>
      </c>
      <c r="I85" s="120" t="s">
        <v>4</v>
      </c>
      <c r="J85" s="40">
        <v>76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v>66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v>76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v>66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40">
        <v>76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v>66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v>76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68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v>78</v>
      </c>
      <c r="AY85" s="200">
        <v>0.4</v>
      </c>
      <c r="AZ85" s="201" t="s">
        <v>131</v>
      </c>
      <c r="BA85" s="120" t="s">
        <v>4</v>
      </c>
      <c r="BB85" s="120" t="s">
        <v>4</v>
      </c>
      <c r="BC85" s="22">
        <v>68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2">
        <v>78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v>68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v>78</v>
      </c>
      <c r="BS85" s="200">
        <v>0.4</v>
      </c>
      <c r="BT85" s="201" t="s">
        <v>131</v>
      </c>
      <c r="BU85" s="120" t="s">
        <v>4</v>
      </c>
      <c r="BV85" s="120" t="s">
        <v>4</v>
      </c>
      <c r="BW85" s="22">
        <v>68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2">
        <v>78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66</v>
      </c>
      <c r="F86" s="74" t="s">
        <v>4</v>
      </c>
      <c r="G86" s="63" t="s">
        <v>132</v>
      </c>
      <c r="H86" s="120" t="s">
        <v>4</v>
      </c>
      <c r="I86" s="120" t="s">
        <v>4</v>
      </c>
      <c r="J86" s="40">
        <v>76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v>66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v>76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v>66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40">
        <v>76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v>66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v>76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68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v>78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22">
        <v>68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2">
        <v>78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v>68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v>78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22">
        <v>68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2">
        <v>78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66</v>
      </c>
      <c r="F87" s="74" t="s">
        <v>4</v>
      </c>
      <c r="G87" s="63" t="s">
        <v>132</v>
      </c>
      <c r="H87" s="120" t="s">
        <v>4</v>
      </c>
      <c r="I87" s="120" t="s">
        <v>4</v>
      </c>
      <c r="J87" s="40">
        <v>76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v>66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v>76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v>66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40">
        <v>76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v>66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v>76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68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v>78</v>
      </c>
      <c r="AY87" s="200">
        <v>10</v>
      </c>
      <c r="AZ87" s="201" t="s">
        <v>132</v>
      </c>
      <c r="BA87" s="120" t="s">
        <v>4</v>
      </c>
      <c r="BB87" s="120" t="s">
        <v>4</v>
      </c>
      <c r="BC87" s="22">
        <v>68</v>
      </c>
      <c r="BD87" s="200">
        <v>10</v>
      </c>
      <c r="BE87" s="201" t="s">
        <v>132</v>
      </c>
      <c r="BF87" s="120" t="s">
        <v>4</v>
      </c>
      <c r="BG87" s="120" t="s">
        <v>4</v>
      </c>
      <c r="BH87" s="22">
        <v>78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v>68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v>78</v>
      </c>
      <c r="BS87" s="200">
        <v>10</v>
      </c>
      <c r="BT87" s="201" t="s">
        <v>132</v>
      </c>
      <c r="BU87" s="120" t="s">
        <v>4</v>
      </c>
      <c r="BV87" s="120" t="s">
        <v>4</v>
      </c>
      <c r="BW87" s="22">
        <v>68</v>
      </c>
      <c r="BX87" s="200">
        <v>10</v>
      </c>
      <c r="BY87" s="201" t="s">
        <v>132</v>
      </c>
      <c r="BZ87" s="120" t="s">
        <v>4</v>
      </c>
      <c r="CA87" s="120" t="s">
        <v>4</v>
      </c>
      <c r="CB87" s="22">
        <v>78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66</v>
      </c>
      <c r="F88" s="74" t="s">
        <v>4</v>
      </c>
      <c r="G88" s="63" t="s">
        <v>131</v>
      </c>
      <c r="H88" s="120" t="s">
        <v>4</v>
      </c>
      <c r="I88" s="120" t="s">
        <v>4</v>
      </c>
      <c r="J88" s="40">
        <v>76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v>66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v>76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v>66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40">
        <v>76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v>66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v>76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58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v>68</v>
      </c>
      <c r="AY88" s="200">
        <v>0.2</v>
      </c>
      <c r="AZ88" s="201" t="s">
        <v>131</v>
      </c>
      <c r="BA88" s="120" t="s">
        <v>4</v>
      </c>
      <c r="BB88" s="120" t="s">
        <v>4</v>
      </c>
      <c r="BC88" s="22">
        <v>58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2">
        <v>68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v>58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v>68</v>
      </c>
      <c r="BS88" s="200">
        <v>0.2</v>
      </c>
      <c r="BT88" s="201" t="s">
        <v>131</v>
      </c>
      <c r="BU88" s="120" t="s">
        <v>4</v>
      </c>
      <c r="BV88" s="120" t="s">
        <v>4</v>
      </c>
      <c r="BW88" s="22">
        <v>58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2">
        <v>68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66</v>
      </c>
      <c r="F89" s="74" t="s">
        <v>4</v>
      </c>
      <c r="G89" s="63" t="s">
        <v>132</v>
      </c>
      <c r="H89" s="120" t="s">
        <v>4</v>
      </c>
      <c r="I89" s="120" t="s">
        <v>4</v>
      </c>
      <c r="J89" s="40">
        <v>76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v>66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v>76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v>66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40">
        <v>76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v>66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v>76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58</v>
      </c>
      <c r="AT89" s="200">
        <v>20</v>
      </c>
      <c r="AU89" s="201" t="s">
        <v>132</v>
      </c>
      <c r="AV89" s="120" t="s">
        <v>4</v>
      </c>
      <c r="AW89" s="120" t="s">
        <v>4</v>
      </c>
      <c r="AX89" s="22">
        <v>68</v>
      </c>
      <c r="AY89" s="200">
        <v>20</v>
      </c>
      <c r="AZ89" s="201" t="s">
        <v>132</v>
      </c>
      <c r="BA89" s="120" t="s">
        <v>4</v>
      </c>
      <c r="BB89" s="120" t="s">
        <v>4</v>
      </c>
      <c r="BC89" s="22">
        <v>58</v>
      </c>
      <c r="BD89" s="200">
        <v>20</v>
      </c>
      <c r="BE89" s="201" t="s">
        <v>132</v>
      </c>
      <c r="BF89" s="120" t="s">
        <v>4</v>
      </c>
      <c r="BG89" s="120" t="s">
        <v>4</v>
      </c>
      <c r="BH89" s="22">
        <v>68</v>
      </c>
      <c r="BI89" s="200">
        <v>20</v>
      </c>
      <c r="BJ89" s="201" t="s">
        <v>132</v>
      </c>
      <c r="BK89" s="120" t="s">
        <v>4</v>
      </c>
      <c r="BL89" s="120" t="s">
        <v>4</v>
      </c>
      <c r="BM89" s="22">
        <v>58</v>
      </c>
      <c r="BN89" s="200">
        <v>20</v>
      </c>
      <c r="BO89" s="201" t="s">
        <v>132</v>
      </c>
      <c r="BP89" s="120" t="s">
        <v>4</v>
      </c>
      <c r="BQ89" s="120" t="s">
        <v>4</v>
      </c>
      <c r="BR89" s="22">
        <v>68</v>
      </c>
      <c r="BS89" s="200">
        <v>20</v>
      </c>
      <c r="BT89" s="201" t="s">
        <v>132</v>
      </c>
      <c r="BU89" s="120" t="s">
        <v>4</v>
      </c>
      <c r="BV89" s="120" t="s">
        <v>4</v>
      </c>
      <c r="BW89" s="22">
        <v>58</v>
      </c>
      <c r="BX89" s="200">
        <v>20</v>
      </c>
      <c r="BY89" s="201" t="s">
        <v>132</v>
      </c>
      <c r="BZ89" s="120" t="s">
        <v>4</v>
      </c>
      <c r="CA89" s="120" t="s">
        <v>4</v>
      </c>
      <c r="CB89" s="22">
        <v>68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66</v>
      </c>
      <c r="F90" s="74" t="s">
        <v>4</v>
      </c>
      <c r="G90" s="63" t="s">
        <v>131</v>
      </c>
      <c r="H90" s="120" t="s">
        <v>4</v>
      </c>
      <c r="I90" s="120" t="s">
        <v>4</v>
      </c>
      <c r="J90" s="40">
        <v>76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v>66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v>76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v>66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40">
        <v>76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v>66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v>76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38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22">
        <v>48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22">
        <v>38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22">
        <v>48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v>38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22">
        <v>48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22">
        <v>38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22">
        <v>48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66</v>
      </c>
      <c r="F91" s="74" t="s">
        <v>4</v>
      </c>
      <c r="G91" s="63" t="s">
        <v>130</v>
      </c>
      <c r="H91" s="120" t="s">
        <v>4</v>
      </c>
      <c r="I91" s="120" t="s">
        <v>4</v>
      </c>
      <c r="J91" s="40">
        <v>76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v>66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v>76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v>66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40">
        <v>76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v>66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v>76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37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v>47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22">
        <v>37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2">
        <v>47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v>37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v>47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22">
        <v>37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22">
        <v>47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66</v>
      </c>
      <c r="F92" s="70" t="s">
        <v>4</v>
      </c>
      <c r="G92" s="61" t="s">
        <v>130</v>
      </c>
      <c r="H92" s="120" t="s">
        <v>4</v>
      </c>
      <c r="I92" s="120" t="s">
        <v>4</v>
      </c>
      <c r="J92" s="40">
        <v>76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v>66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v>76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v>66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40">
        <v>76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v>66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v>76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37</v>
      </c>
      <c r="AT92" s="202">
        <v>30</v>
      </c>
      <c r="AU92" s="203" t="s">
        <v>130</v>
      </c>
      <c r="AV92" s="120" t="s">
        <v>4</v>
      </c>
      <c r="AW92" s="120" t="s">
        <v>4</v>
      </c>
      <c r="AX92" s="28">
        <v>47</v>
      </c>
      <c r="AY92" s="414">
        <v>30</v>
      </c>
      <c r="AZ92" s="415" t="s">
        <v>130</v>
      </c>
      <c r="BA92" s="123" t="s">
        <v>4</v>
      </c>
      <c r="BB92" s="123" t="s">
        <v>4</v>
      </c>
      <c r="BC92" s="28">
        <v>37</v>
      </c>
      <c r="BD92" s="414">
        <v>30</v>
      </c>
      <c r="BE92" s="415" t="s">
        <v>130</v>
      </c>
      <c r="BF92" s="123" t="s">
        <v>4</v>
      </c>
      <c r="BG92" s="123" t="s">
        <v>4</v>
      </c>
      <c r="BH92" s="28">
        <v>47</v>
      </c>
      <c r="BI92" s="414">
        <v>30</v>
      </c>
      <c r="BJ92" s="415" t="s">
        <v>130</v>
      </c>
      <c r="BK92" s="123" t="s">
        <v>4</v>
      </c>
      <c r="BL92" s="123" t="s">
        <v>4</v>
      </c>
      <c r="BM92" s="28">
        <v>37</v>
      </c>
      <c r="BN92" s="414">
        <v>30</v>
      </c>
      <c r="BO92" s="415" t="s">
        <v>130</v>
      </c>
      <c r="BP92" s="123" t="s">
        <v>4</v>
      </c>
      <c r="BQ92" s="123" t="s">
        <v>4</v>
      </c>
      <c r="BR92" s="28">
        <v>47</v>
      </c>
      <c r="BS92" s="414">
        <v>30</v>
      </c>
      <c r="BT92" s="415" t="s">
        <v>130</v>
      </c>
      <c r="BU92" s="123" t="s">
        <v>4</v>
      </c>
      <c r="BV92" s="123" t="s">
        <v>4</v>
      </c>
      <c r="BW92" s="28">
        <v>37</v>
      </c>
      <c r="BX92" s="414">
        <v>30</v>
      </c>
      <c r="BY92" s="415" t="s">
        <v>130</v>
      </c>
      <c r="BZ92" s="123" t="s">
        <v>4</v>
      </c>
      <c r="CA92" s="123" t="s">
        <v>4</v>
      </c>
      <c r="CB92" s="28">
        <v>47</v>
      </c>
      <c r="CC92" s="414">
        <v>30</v>
      </c>
      <c r="CD92" s="415" t="s">
        <v>130</v>
      </c>
      <c r="CE92" s="123" t="s">
        <v>4</v>
      </c>
      <c r="CF92" s="123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66</v>
      </c>
      <c r="F93" s="79">
        <v>20</v>
      </c>
      <c r="G93" s="113" t="s">
        <v>132</v>
      </c>
      <c r="H93" s="124" t="s">
        <v>4</v>
      </c>
      <c r="I93" s="124" t="s">
        <v>4</v>
      </c>
      <c r="J93" s="40">
        <v>76</v>
      </c>
      <c r="K93" s="79">
        <v>20</v>
      </c>
      <c r="L93" s="113" t="s">
        <v>132</v>
      </c>
      <c r="M93" s="124" t="s">
        <v>4</v>
      </c>
      <c r="N93" s="124" t="s">
        <v>4</v>
      </c>
      <c r="O93" s="38">
        <v>66</v>
      </c>
      <c r="P93" s="79">
        <v>20</v>
      </c>
      <c r="Q93" s="113" t="s">
        <v>132</v>
      </c>
      <c r="R93" s="124" t="s">
        <v>4</v>
      </c>
      <c r="S93" s="124" t="s">
        <v>4</v>
      </c>
      <c r="T93" s="38">
        <v>76</v>
      </c>
      <c r="U93" s="79">
        <v>20</v>
      </c>
      <c r="V93" s="113" t="s">
        <v>132</v>
      </c>
      <c r="W93" s="124" t="s">
        <v>4</v>
      </c>
      <c r="X93" s="124" t="s">
        <v>4</v>
      </c>
      <c r="Y93" s="38">
        <v>66</v>
      </c>
      <c r="Z93" s="79">
        <v>20</v>
      </c>
      <c r="AA93" s="113" t="s">
        <v>132</v>
      </c>
      <c r="AB93" s="124" t="s">
        <v>4</v>
      </c>
      <c r="AC93" s="124" t="s">
        <v>4</v>
      </c>
      <c r="AD93" s="40">
        <v>76</v>
      </c>
      <c r="AE93" s="79">
        <v>20</v>
      </c>
      <c r="AF93" s="113" t="s">
        <v>132</v>
      </c>
      <c r="AG93" s="124" t="s">
        <v>4</v>
      </c>
      <c r="AH93" s="124" t="s">
        <v>4</v>
      </c>
      <c r="AI93" s="38">
        <v>66</v>
      </c>
      <c r="AJ93" s="79">
        <v>20</v>
      </c>
      <c r="AK93" s="113" t="s">
        <v>132</v>
      </c>
      <c r="AL93" s="124" t="s">
        <v>4</v>
      </c>
      <c r="AM93" s="124" t="s">
        <v>4</v>
      </c>
      <c r="AN93" s="38">
        <v>76</v>
      </c>
      <c r="AO93" s="79">
        <v>20</v>
      </c>
      <c r="AP93" s="113" t="s">
        <v>132</v>
      </c>
      <c r="AQ93" s="124" t="s">
        <v>4</v>
      </c>
      <c r="AR93" s="124" t="s">
        <v>4</v>
      </c>
      <c r="AS93" s="38">
        <v>36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416">
        <v>46</v>
      </c>
      <c r="AY93" s="198" t="s">
        <v>4</v>
      </c>
      <c r="AZ93" s="417" t="s">
        <v>132</v>
      </c>
      <c r="BA93" s="418" t="s">
        <v>4</v>
      </c>
      <c r="BB93" s="418" t="s">
        <v>4</v>
      </c>
      <c r="BC93" s="419">
        <v>36</v>
      </c>
      <c r="BD93" s="198" t="s">
        <v>4</v>
      </c>
      <c r="BE93" s="417" t="s">
        <v>132</v>
      </c>
      <c r="BF93" s="418" t="s">
        <v>4</v>
      </c>
      <c r="BG93" s="418" t="s">
        <v>4</v>
      </c>
      <c r="BH93" s="416">
        <v>46</v>
      </c>
      <c r="BI93" s="198" t="s">
        <v>4</v>
      </c>
      <c r="BJ93" s="417" t="s">
        <v>132</v>
      </c>
      <c r="BK93" s="418" t="s">
        <v>4</v>
      </c>
      <c r="BL93" s="418" t="s">
        <v>4</v>
      </c>
      <c r="BM93" s="419">
        <v>36</v>
      </c>
      <c r="BN93" s="198" t="s">
        <v>4</v>
      </c>
      <c r="BO93" s="417" t="s">
        <v>132</v>
      </c>
      <c r="BP93" s="418" t="s">
        <v>4</v>
      </c>
      <c r="BQ93" s="418" t="s">
        <v>4</v>
      </c>
      <c r="BR93" s="416">
        <v>46</v>
      </c>
      <c r="BS93" s="198" t="s">
        <v>4</v>
      </c>
      <c r="BT93" s="417" t="s">
        <v>132</v>
      </c>
      <c r="BU93" s="418" t="s">
        <v>4</v>
      </c>
      <c r="BV93" s="418" t="s">
        <v>4</v>
      </c>
      <c r="BW93" s="419">
        <v>36</v>
      </c>
      <c r="BX93" s="198" t="s">
        <v>4</v>
      </c>
      <c r="BY93" s="417" t="s">
        <v>132</v>
      </c>
      <c r="BZ93" s="418" t="s">
        <v>4</v>
      </c>
      <c r="CA93" s="418" t="s">
        <v>4</v>
      </c>
      <c r="CB93" s="416">
        <v>46</v>
      </c>
      <c r="CC93" s="198" t="s">
        <v>4</v>
      </c>
      <c r="CD93" s="417" t="s">
        <v>132</v>
      </c>
      <c r="CE93" s="418" t="s">
        <v>4</v>
      </c>
      <c r="CF93" s="15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46</v>
      </c>
      <c r="F94" s="80" t="s">
        <v>4</v>
      </c>
      <c r="G94" s="114" t="s">
        <v>132</v>
      </c>
      <c r="H94" s="127" t="s">
        <v>4</v>
      </c>
      <c r="I94" s="127" t="s">
        <v>4</v>
      </c>
      <c r="J94" s="40">
        <v>56</v>
      </c>
      <c r="K94" s="80" t="s">
        <v>4</v>
      </c>
      <c r="L94" s="114" t="s">
        <v>132</v>
      </c>
      <c r="M94" s="127" t="s">
        <v>4</v>
      </c>
      <c r="N94" s="127" t="s">
        <v>4</v>
      </c>
      <c r="O94" s="39">
        <v>46</v>
      </c>
      <c r="P94" s="80" t="s">
        <v>4</v>
      </c>
      <c r="Q94" s="114" t="s">
        <v>132</v>
      </c>
      <c r="R94" s="127" t="s">
        <v>4</v>
      </c>
      <c r="S94" s="127" t="s">
        <v>4</v>
      </c>
      <c r="T94" s="39">
        <v>56</v>
      </c>
      <c r="U94" s="80" t="s">
        <v>4</v>
      </c>
      <c r="V94" s="114" t="s">
        <v>132</v>
      </c>
      <c r="W94" s="127" t="s">
        <v>4</v>
      </c>
      <c r="X94" s="127" t="s">
        <v>4</v>
      </c>
      <c r="Y94" s="39">
        <v>46</v>
      </c>
      <c r="Z94" s="80" t="s">
        <v>4</v>
      </c>
      <c r="AA94" s="114" t="s">
        <v>132</v>
      </c>
      <c r="AB94" s="127" t="s">
        <v>4</v>
      </c>
      <c r="AC94" s="127" t="s">
        <v>4</v>
      </c>
      <c r="AD94" s="40">
        <v>56</v>
      </c>
      <c r="AE94" s="80" t="s">
        <v>4</v>
      </c>
      <c r="AF94" s="114" t="s">
        <v>132</v>
      </c>
      <c r="AG94" s="127" t="s">
        <v>4</v>
      </c>
      <c r="AH94" s="127" t="s">
        <v>4</v>
      </c>
      <c r="AI94" s="39">
        <v>46</v>
      </c>
      <c r="AJ94" s="80" t="s">
        <v>4</v>
      </c>
      <c r="AK94" s="114" t="s">
        <v>132</v>
      </c>
      <c r="AL94" s="127" t="s">
        <v>4</v>
      </c>
      <c r="AM94" s="127" t="s">
        <v>4</v>
      </c>
      <c r="AN94" s="39">
        <v>56</v>
      </c>
      <c r="AO94" s="80" t="s">
        <v>4</v>
      </c>
      <c r="AP94" s="114" t="s">
        <v>132</v>
      </c>
      <c r="AQ94" s="127" t="s">
        <v>4</v>
      </c>
      <c r="AR94" s="127" t="s">
        <v>4</v>
      </c>
      <c r="AS94" s="39">
        <v>36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40">
        <v>46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v>36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40">
        <v>46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v>36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40">
        <v>46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v>36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40">
        <v>46</v>
      </c>
      <c r="CC94" s="200" t="s">
        <v>4</v>
      </c>
      <c r="CD94" s="203" t="s">
        <v>132</v>
      </c>
      <c r="CE94" s="127" t="s">
        <v>4</v>
      </c>
      <c r="CF94" s="120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46</v>
      </c>
      <c r="F95" s="80">
        <v>20</v>
      </c>
      <c r="G95" s="114" t="s">
        <v>132</v>
      </c>
      <c r="H95" s="127" t="s">
        <v>4</v>
      </c>
      <c r="I95" s="127" t="s">
        <v>4</v>
      </c>
      <c r="J95" s="40">
        <v>56</v>
      </c>
      <c r="K95" s="80">
        <v>20</v>
      </c>
      <c r="L95" s="114" t="s">
        <v>132</v>
      </c>
      <c r="M95" s="127" t="s">
        <v>4</v>
      </c>
      <c r="N95" s="127" t="s">
        <v>4</v>
      </c>
      <c r="O95" s="39">
        <v>46</v>
      </c>
      <c r="P95" s="80">
        <v>20</v>
      </c>
      <c r="Q95" s="114" t="s">
        <v>132</v>
      </c>
      <c r="R95" s="127" t="s">
        <v>4</v>
      </c>
      <c r="S95" s="127" t="s">
        <v>4</v>
      </c>
      <c r="T95" s="39">
        <v>56</v>
      </c>
      <c r="U95" s="80">
        <v>20</v>
      </c>
      <c r="V95" s="114" t="s">
        <v>132</v>
      </c>
      <c r="W95" s="127" t="s">
        <v>4</v>
      </c>
      <c r="X95" s="127" t="s">
        <v>4</v>
      </c>
      <c r="Y95" s="39">
        <v>46</v>
      </c>
      <c r="Z95" s="80">
        <v>20</v>
      </c>
      <c r="AA95" s="114" t="s">
        <v>132</v>
      </c>
      <c r="AB95" s="127" t="s">
        <v>4</v>
      </c>
      <c r="AC95" s="127" t="s">
        <v>4</v>
      </c>
      <c r="AD95" s="40">
        <v>56</v>
      </c>
      <c r="AE95" s="80">
        <v>20</v>
      </c>
      <c r="AF95" s="114" t="s">
        <v>132</v>
      </c>
      <c r="AG95" s="127" t="s">
        <v>4</v>
      </c>
      <c r="AH95" s="127" t="s">
        <v>4</v>
      </c>
      <c r="AI95" s="39">
        <v>46</v>
      </c>
      <c r="AJ95" s="80">
        <v>20</v>
      </c>
      <c r="AK95" s="114" t="s">
        <v>132</v>
      </c>
      <c r="AL95" s="127" t="s">
        <v>4</v>
      </c>
      <c r="AM95" s="127" t="s">
        <v>4</v>
      </c>
      <c r="AN95" s="39">
        <v>56</v>
      </c>
      <c r="AO95" s="80">
        <v>20</v>
      </c>
      <c r="AP95" s="114" t="s">
        <v>132</v>
      </c>
      <c r="AQ95" s="127" t="s">
        <v>4</v>
      </c>
      <c r="AR95" s="127" t="s">
        <v>4</v>
      </c>
      <c r="AS95" s="39">
        <v>36</v>
      </c>
      <c r="AT95" s="167">
        <v>10</v>
      </c>
      <c r="AU95" s="114" t="s">
        <v>132</v>
      </c>
      <c r="AV95" s="127" t="s">
        <v>4</v>
      </c>
      <c r="AW95" s="127" t="s">
        <v>4</v>
      </c>
      <c r="AX95" s="40">
        <v>46</v>
      </c>
      <c r="AY95" s="167">
        <v>10</v>
      </c>
      <c r="AZ95" s="114" t="s">
        <v>132</v>
      </c>
      <c r="BA95" s="127" t="s">
        <v>4</v>
      </c>
      <c r="BB95" s="127" t="s">
        <v>4</v>
      </c>
      <c r="BC95" s="39">
        <v>36</v>
      </c>
      <c r="BD95" s="167">
        <v>10</v>
      </c>
      <c r="BE95" s="114" t="s">
        <v>132</v>
      </c>
      <c r="BF95" s="127" t="s">
        <v>4</v>
      </c>
      <c r="BG95" s="127" t="s">
        <v>4</v>
      </c>
      <c r="BH95" s="40">
        <v>46</v>
      </c>
      <c r="BI95" s="167">
        <v>10</v>
      </c>
      <c r="BJ95" s="114" t="s">
        <v>132</v>
      </c>
      <c r="BK95" s="127" t="s">
        <v>4</v>
      </c>
      <c r="BL95" s="127" t="s">
        <v>4</v>
      </c>
      <c r="BM95" s="39">
        <v>36</v>
      </c>
      <c r="BN95" s="167">
        <v>10</v>
      </c>
      <c r="BO95" s="114" t="s">
        <v>132</v>
      </c>
      <c r="BP95" s="127" t="s">
        <v>4</v>
      </c>
      <c r="BQ95" s="127" t="s">
        <v>4</v>
      </c>
      <c r="BR95" s="40">
        <v>46</v>
      </c>
      <c r="BS95" s="167">
        <v>10</v>
      </c>
      <c r="BT95" s="114" t="s">
        <v>132</v>
      </c>
      <c r="BU95" s="127" t="s">
        <v>4</v>
      </c>
      <c r="BV95" s="127" t="s">
        <v>4</v>
      </c>
      <c r="BW95" s="39">
        <v>36</v>
      </c>
      <c r="BX95" s="167">
        <v>10</v>
      </c>
      <c r="BY95" s="114" t="s">
        <v>132</v>
      </c>
      <c r="BZ95" s="127" t="s">
        <v>4</v>
      </c>
      <c r="CA95" s="127" t="s">
        <v>4</v>
      </c>
      <c r="CB95" s="40">
        <v>46</v>
      </c>
      <c r="CC95" s="167">
        <v>10</v>
      </c>
      <c r="CD95" s="114" t="s">
        <v>132</v>
      </c>
      <c r="CE95" s="127" t="s">
        <v>4</v>
      </c>
      <c r="CF95" s="120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26</v>
      </c>
      <c r="F96" s="80">
        <v>20</v>
      </c>
      <c r="G96" s="114" t="s">
        <v>132</v>
      </c>
      <c r="H96" s="127" t="s">
        <v>4</v>
      </c>
      <c r="I96" s="127" t="s">
        <v>4</v>
      </c>
      <c r="J96" s="40">
        <v>36</v>
      </c>
      <c r="K96" s="80">
        <v>20</v>
      </c>
      <c r="L96" s="114" t="s">
        <v>132</v>
      </c>
      <c r="M96" s="127" t="s">
        <v>4</v>
      </c>
      <c r="N96" s="127" t="s">
        <v>4</v>
      </c>
      <c r="O96" s="39">
        <v>26</v>
      </c>
      <c r="P96" s="80">
        <v>20</v>
      </c>
      <c r="Q96" s="114" t="s">
        <v>132</v>
      </c>
      <c r="R96" s="127" t="s">
        <v>4</v>
      </c>
      <c r="S96" s="127" t="s">
        <v>4</v>
      </c>
      <c r="T96" s="39">
        <v>36</v>
      </c>
      <c r="U96" s="80">
        <v>20</v>
      </c>
      <c r="V96" s="114" t="s">
        <v>132</v>
      </c>
      <c r="W96" s="127" t="s">
        <v>4</v>
      </c>
      <c r="X96" s="127" t="s">
        <v>4</v>
      </c>
      <c r="Y96" s="39">
        <v>26</v>
      </c>
      <c r="Z96" s="80">
        <v>20</v>
      </c>
      <c r="AA96" s="114" t="s">
        <v>132</v>
      </c>
      <c r="AB96" s="127" t="s">
        <v>4</v>
      </c>
      <c r="AC96" s="127" t="s">
        <v>4</v>
      </c>
      <c r="AD96" s="40">
        <v>36</v>
      </c>
      <c r="AE96" s="80">
        <v>20</v>
      </c>
      <c r="AF96" s="114" t="s">
        <v>132</v>
      </c>
      <c r="AG96" s="127" t="s">
        <v>4</v>
      </c>
      <c r="AH96" s="127" t="s">
        <v>4</v>
      </c>
      <c r="AI96" s="39">
        <v>26</v>
      </c>
      <c r="AJ96" s="80">
        <v>20</v>
      </c>
      <c r="AK96" s="114" t="s">
        <v>132</v>
      </c>
      <c r="AL96" s="127" t="s">
        <v>4</v>
      </c>
      <c r="AM96" s="127" t="s">
        <v>4</v>
      </c>
      <c r="AN96" s="39">
        <v>36</v>
      </c>
      <c r="AO96" s="80">
        <v>20</v>
      </c>
      <c r="AP96" s="114" t="s">
        <v>132</v>
      </c>
      <c r="AQ96" s="127" t="s">
        <v>4</v>
      </c>
      <c r="AR96" s="127" t="s">
        <v>4</v>
      </c>
      <c r="AS96" s="39">
        <v>26</v>
      </c>
      <c r="AT96" s="80">
        <v>20</v>
      </c>
      <c r="AU96" s="114" t="s">
        <v>132</v>
      </c>
      <c r="AV96" s="127" t="s">
        <v>4</v>
      </c>
      <c r="AW96" s="127" t="s">
        <v>4</v>
      </c>
      <c r="AX96" s="40">
        <v>36</v>
      </c>
      <c r="AY96" s="80">
        <v>20</v>
      </c>
      <c r="AZ96" s="114" t="s">
        <v>132</v>
      </c>
      <c r="BA96" s="127" t="s">
        <v>4</v>
      </c>
      <c r="BB96" s="127" t="s">
        <v>4</v>
      </c>
      <c r="BC96" s="39">
        <v>26</v>
      </c>
      <c r="BD96" s="80">
        <v>20</v>
      </c>
      <c r="BE96" s="114" t="s">
        <v>132</v>
      </c>
      <c r="BF96" s="127" t="s">
        <v>4</v>
      </c>
      <c r="BG96" s="127" t="s">
        <v>4</v>
      </c>
      <c r="BH96" s="40">
        <v>36</v>
      </c>
      <c r="BI96" s="80">
        <v>20</v>
      </c>
      <c r="BJ96" s="114" t="s">
        <v>132</v>
      </c>
      <c r="BK96" s="127" t="s">
        <v>4</v>
      </c>
      <c r="BL96" s="127" t="s">
        <v>4</v>
      </c>
      <c r="BM96" s="39">
        <v>26</v>
      </c>
      <c r="BN96" s="80">
        <v>20</v>
      </c>
      <c r="BO96" s="114" t="s">
        <v>132</v>
      </c>
      <c r="BP96" s="127" t="s">
        <v>4</v>
      </c>
      <c r="BQ96" s="127" t="s">
        <v>4</v>
      </c>
      <c r="BR96" s="40">
        <v>36</v>
      </c>
      <c r="BS96" s="80">
        <v>20</v>
      </c>
      <c r="BT96" s="114" t="s">
        <v>132</v>
      </c>
      <c r="BU96" s="127" t="s">
        <v>4</v>
      </c>
      <c r="BV96" s="127" t="s">
        <v>4</v>
      </c>
      <c r="BW96" s="39">
        <v>26</v>
      </c>
      <c r="BX96" s="80">
        <v>20</v>
      </c>
      <c r="BY96" s="114" t="s">
        <v>132</v>
      </c>
      <c r="BZ96" s="127" t="s">
        <v>4</v>
      </c>
      <c r="CA96" s="127" t="s">
        <v>4</v>
      </c>
      <c r="CB96" s="40">
        <v>36</v>
      </c>
      <c r="CC96" s="80">
        <v>20</v>
      </c>
      <c r="CD96" s="114" t="s">
        <v>132</v>
      </c>
      <c r="CE96" s="127" t="s">
        <v>4</v>
      </c>
      <c r="CF96" s="120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6</v>
      </c>
      <c r="F97" s="80" t="s">
        <v>4</v>
      </c>
      <c r="G97" s="114" t="s">
        <v>131</v>
      </c>
      <c r="H97" s="127" t="s">
        <v>4</v>
      </c>
      <c r="I97" s="127" t="s">
        <v>4</v>
      </c>
      <c r="J97" s="40">
        <v>16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v>6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v>16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v>6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40">
        <v>16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v>6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v>16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6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40">
        <v>16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v>6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v>16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v>6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40">
        <v>16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v>6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v>16</v>
      </c>
      <c r="CC97" s="80" t="s">
        <v>4</v>
      </c>
      <c r="CD97" s="114" t="s">
        <v>131</v>
      </c>
      <c r="CE97" s="127" t="s">
        <v>4</v>
      </c>
      <c r="CF97" s="120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6</v>
      </c>
      <c r="F98" s="80">
        <v>5</v>
      </c>
      <c r="G98" s="114" t="s">
        <v>132</v>
      </c>
      <c r="H98" s="127" t="s">
        <v>4</v>
      </c>
      <c r="I98" s="127" t="s">
        <v>4</v>
      </c>
      <c r="J98" s="40">
        <v>16</v>
      </c>
      <c r="K98" s="167">
        <v>15</v>
      </c>
      <c r="L98" s="114" t="s">
        <v>132</v>
      </c>
      <c r="M98" s="127" t="s">
        <v>4</v>
      </c>
      <c r="N98" s="127" t="s">
        <v>4</v>
      </c>
      <c r="O98" s="39">
        <v>6</v>
      </c>
      <c r="P98" s="80">
        <v>5</v>
      </c>
      <c r="Q98" s="114" t="s">
        <v>132</v>
      </c>
      <c r="R98" s="127" t="s">
        <v>4</v>
      </c>
      <c r="S98" s="127" t="s">
        <v>4</v>
      </c>
      <c r="T98" s="39">
        <v>16</v>
      </c>
      <c r="U98" s="167">
        <v>15</v>
      </c>
      <c r="V98" s="114" t="s">
        <v>132</v>
      </c>
      <c r="W98" s="127" t="s">
        <v>4</v>
      </c>
      <c r="X98" s="127" t="s">
        <v>4</v>
      </c>
      <c r="Y98" s="39">
        <v>6</v>
      </c>
      <c r="Z98" s="80">
        <v>5</v>
      </c>
      <c r="AA98" s="114" t="s">
        <v>132</v>
      </c>
      <c r="AB98" s="127" t="s">
        <v>4</v>
      </c>
      <c r="AC98" s="127" t="s">
        <v>4</v>
      </c>
      <c r="AD98" s="40">
        <v>16</v>
      </c>
      <c r="AE98" s="167">
        <v>15</v>
      </c>
      <c r="AF98" s="114" t="s">
        <v>132</v>
      </c>
      <c r="AG98" s="127" t="s">
        <v>4</v>
      </c>
      <c r="AH98" s="127" t="s">
        <v>4</v>
      </c>
      <c r="AI98" s="39">
        <v>6</v>
      </c>
      <c r="AJ98" s="80">
        <v>5</v>
      </c>
      <c r="AK98" s="114" t="s">
        <v>132</v>
      </c>
      <c r="AL98" s="127" t="s">
        <v>4</v>
      </c>
      <c r="AM98" s="127" t="s">
        <v>4</v>
      </c>
      <c r="AN98" s="39">
        <v>16</v>
      </c>
      <c r="AO98" s="167">
        <v>15</v>
      </c>
      <c r="AP98" s="114" t="s">
        <v>132</v>
      </c>
      <c r="AQ98" s="127" t="s">
        <v>4</v>
      </c>
      <c r="AR98" s="127" t="s">
        <v>4</v>
      </c>
      <c r="AS98" s="39">
        <v>6</v>
      </c>
      <c r="AT98" s="80">
        <v>5</v>
      </c>
      <c r="AU98" s="114" t="s">
        <v>132</v>
      </c>
      <c r="AV98" s="127" t="s">
        <v>4</v>
      </c>
      <c r="AW98" s="127" t="s">
        <v>4</v>
      </c>
      <c r="AX98" s="40">
        <v>16</v>
      </c>
      <c r="AY98" s="167">
        <v>15</v>
      </c>
      <c r="AZ98" s="114" t="s">
        <v>132</v>
      </c>
      <c r="BA98" s="127" t="s">
        <v>4</v>
      </c>
      <c r="BB98" s="127" t="s">
        <v>4</v>
      </c>
      <c r="BC98" s="39">
        <v>6</v>
      </c>
      <c r="BD98" s="80">
        <v>5</v>
      </c>
      <c r="BE98" s="114" t="s">
        <v>132</v>
      </c>
      <c r="BF98" s="127" t="s">
        <v>4</v>
      </c>
      <c r="BG98" s="127" t="s">
        <v>4</v>
      </c>
      <c r="BH98" s="39">
        <v>16</v>
      </c>
      <c r="BI98" s="167">
        <v>15</v>
      </c>
      <c r="BJ98" s="114" t="s">
        <v>132</v>
      </c>
      <c r="BK98" s="127" t="s">
        <v>4</v>
      </c>
      <c r="BL98" s="127" t="s">
        <v>4</v>
      </c>
      <c r="BM98" s="39">
        <v>6</v>
      </c>
      <c r="BN98" s="80">
        <v>5</v>
      </c>
      <c r="BO98" s="114" t="s">
        <v>132</v>
      </c>
      <c r="BP98" s="127" t="s">
        <v>4</v>
      </c>
      <c r="BQ98" s="127" t="s">
        <v>4</v>
      </c>
      <c r="BR98" s="40">
        <v>16</v>
      </c>
      <c r="BS98" s="167">
        <v>15</v>
      </c>
      <c r="BT98" s="114" t="s">
        <v>132</v>
      </c>
      <c r="BU98" s="127" t="s">
        <v>4</v>
      </c>
      <c r="BV98" s="127" t="s">
        <v>4</v>
      </c>
      <c r="BW98" s="39">
        <v>6</v>
      </c>
      <c r="BX98" s="80">
        <v>5</v>
      </c>
      <c r="BY98" s="114" t="s">
        <v>132</v>
      </c>
      <c r="BZ98" s="127" t="s">
        <v>4</v>
      </c>
      <c r="CA98" s="127" t="s">
        <v>4</v>
      </c>
      <c r="CB98" s="39">
        <v>16</v>
      </c>
      <c r="CC98" s="167">
        <v>15</v>
      </c>
      <c r="CD98" s="114" t="s">
        <v>132</v>
      </c>
      <c r="CE98" s="127" t="s">
        <v>4</v>
      </c>
      <c r="CF98" s="120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40"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40"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40"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39"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40"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39"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v>1</v>
      </c>
      <c r="CC99" s="80" t="s">
        <v>4</v>
      </c>
      <c r="CD99" s="114" t="s">
        <v>132</v>
      </c>
      <c r="CE99" s="127" t="s">
        <v>4</v>
      </c>
      <c r="CF99" s="120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40"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40"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40"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40"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v>1</v>
      </c>
      <c r="CC100" s="80" t="s">
        <v>4</v>
      </c>
      <c r="CD100" s="114" t="s">
        <v>132</v>
      </c>
      <c r="CE100" s="127" t="s">
        <v>4</v>
      </c>
      <c r="CF100" s="120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40"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40"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40"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40"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v>1</v>
      </c>
      <c r="CC101" s="80" t="s">
        <v>4</v>
      </c>
      <c r="CD101" s="114" t="s">
        <v>132</v>
      </c>
      <c r="CE101" s="127" t="s">
        <v>4</v>
      </c>
      <c r="CF101" s="120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40"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40"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40"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39"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40"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39"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v>1</v>
      </c>
      <c r="CC102" s="80" t="s">
        <v>4</v>
      </c>
      <c r="CD102" s="114" t="s">
        <v>132</v>
      </c>
      <c r="CE102" s="127" t="s">
        <v>4</v>
      </c>
      <c r="CF102" s="120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v>1</v>
      </c>
      <c r="CC103" s="81">
        <v>35</v>
      </c>
      <c r="CD103" s="108" t="s">
        <v>130</v>
      </c>
      <c r="CE103" s="127" t="s">
        <v>4</v>
      </c>
      <c r="CF103" s="120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v>1</v>
      </c>
      <c r="CC104" s="76" t="s">
        <v>4</v>
      </c>
      <c r="CD104" s="110" t="s">
        <v>132</v>
      </c>
      <c r="CE104" s="133" t="s">
        <v>4</v>
      </c>
      <c r="CF104" s="12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7.6000000000000005</v>
      </c>
      <c r="J108" s="477" t="s">
        <v>139</v>
      </c>
      <c r="K108" s="476" t="s">
        <v>185</v>
      </c>
      <c r="L108" s="447"/>
      <c r="M108" s="184">
        <f>SUM(K8,K24,K41,K45,K52,K56,K64,K76,K85,K88,K90,K97)-1.8</f>
        <v>8.1999999999999993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7.3999999999999995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7.8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9.1999999999999993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9.7999999999999989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9.3999999999999986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9.3999999999999986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10.399999999999999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11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10.199999999999999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10.599999999999998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12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12.599999999999998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12.2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12.2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193</v>
      </c>
      <c r="J109" s="478"/>
      <c r="K109" s="476" t="s">
        <v>184</v>
      </c>
      <c r="L109" s="447"/>
      <c r="M109" s="184">
        <f xml:space="preserve"> J7</f>
        <v>208</v>
      </c>
      <c r="N109" s="3"/>
      <c r="O109" s="478"/>
      <c r="P109" s="476" t="s">
        <v>184</v>
      </c>
      <c r="Q109" s="447"/>
      <c r="R109" s="184">
        <f xml:space="preserve"> O7</f>
        <v>181</v>
      </c>
      <c r="S109" s="3"/>
      <c r="T109" s="478"/>
      <c r="U109" s="476" t="s">
        <v>184</v>
      </c>
      <c r="V109" s="447"/>
      <c r="W109" s="184">
        <f xml:space="preserve"> T7</f>
        <v>190</v>
      </c>
      <c r="X109" s="3"/>
      <c r="Y109" s="478"/>
      <c r="Z109" s="476" t="s">
        <v>184</v>
      </c>
      <c r="AA109" s="447"/>
      <c r="AB109" s="184">
        <f xml:space="preserve"> Y7</f>
        <v>203</v>
      </c>
      <c r="AD109" s="478"/>
      <c r="AE109" s="476" t="s">
        <v>184</v>
      </c>
      <c r="AF109" s="447"/>
      <c r="AG109" s="184">
        <f xml:space="preserve"> AD7</f>
        <v>218</v>
      </c>
      <c r="AH109" s="3"/>
      <c r="AI109" s="478"/>
      <c r="AJ109" s="476" t="s">
        <v>184</v>
      </c>
      <c r="AK109" s="447"/>
      <c r="AL109" s="184">
        <f xml:space="preserve"> AI7</f>
        <v>186</v>
      </c>
      <c r="AM109" s="3"/>
      <c r="AN109" s="478"/>
      <c r="AO109" s="476" t="s">
        <v>184</v>
      </c>
      <c r="AP109" s="447"/>
      <c r="AQ109" s="184">
        <f xml:space="preserve"> AN7</f>
        <v>201</v>
      </c>
      <c r="AR109" s="3"/>
      <c r="AS109" s="478"/>
      <c r="AT109" s="476" t="s">
        <v>184</v>
      </c>
      <c r="AU109" s="447"/>
      <c r="AV109" s="184">
        <f xml:space="preserve"> AS7</f>
        <v>193</v>
      </c>
      <c r="AX109" s="478"/>
      <c r="AY109" s="476" t="s">
        <v>184</v>
      </c>
      <c r="AZ109" s="447"/>
      <c r="BA109" s="184">
        <f xml:space="preserve"> AX7</f>
        <v>208</v>
      </c>
      <c r="BB109" s="3"/>
      <c r="BC109" s="478"/>
      <c r="BD109" s="476" t="s">
        <v>184</v>
      </c>
      <c r="BE109" s="447"/>
      <c r="BF109" s="184">
        <f xml:space="preserve"> BC7</f>
        <v>181</v>
      </c>
      <c r="BG109" s="3"/>
      <c r="BH109" s="478"/>
      <c r="BI109" s="476" t="s">
        <v>184</v>
      </c>
      <c r="BJ109" s="447"/>
      <c r="BK109" s="184">
        <f xml:space="preserve"> BH7</f>
        <v>190</v>
      </c>
      <c r="BL109" s="3"/>
      <c r="BM109" s="478"/>
      <c r="BN109" s="476" t="s">
        <v>184</v>
      </c>
      <c r="BO109" s="447"/>
      <c r="BP109" s="184">
        <f xml:space="preserve"> BM7</f>
        <v>203</v>
      </c>
      <c r="BR109" s="478"/>
      <c r="BS109" s="476" t="s">
        <v>184</v>
      </c>
      <c r="BT109" s="447"/>
      <c r="BU109" s="184">
        <f xml:space="preserve"> BR7</f>
        <v>218</v>
      </c>
      <c r="BV109" s="3"/>
      <c r="BW109" s="478"/>
      <c r="BX109" s="476" t="s">
        <v>184</v>
      </c>
      <c r="BY109" s="447"/>
      <c r="BZ109" s="184">
        <f xml:space="preserve"> BW7</f>
        <v>186</v>
      </c>
      <c r="CA109" s="3"/>
      <c r="CB109" s="478"/>
      <c r="CC109" s="476" t="s">
        <v>184</v>
      </c>
      <c r="CD109" s="447"/>
      <c r="CE109" s="184">
        <f xml:space="preserve"> CB7</f>
        <v>201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55</v>
      </c>
      <c r="J110" s="478"/>
      <c r="K110" s="476" t="s">
        <v>186</v>
      </c>
      <c r="L110" s="447"/>
      <c r="M110" s="184">
        <f>J23-J41</f>
        <v>55</v>
      </c>
      <c r="O110" s="478"/>
      <c r="P110" s="476" t="s">
        <v>186</v>
      </c>
      <c r="Q110" s="447"/>
      <c r="R110" s="184">
        <f>O23-O41</f>
        <v>41</v>
      </c>
      <c r="T110" s="478"/>
      <c r="U110" s="476" t="s">
        <v>186</v>
      </c>
      <c r="V110" s="447"/>
      <c r="W110" s="184">
        <f>T23-T41</f>
        <v>41</v>
      </c>
      <c r="Y110" s="478"/>
      <c r="Z110" s="476" t="s">
        <v>186</v>
      </c>
      <c r="AA110" s="447"/>
      <c r="AB110" s="184">
        <f>Y23-Y41</f>
        <v>55</v>
      </c>
      <c r="AD110" s="478"/>
      <c r="AE110" s="476" t="s">
        <v>186</v>
      </c>
      <c r="AF110" s="447"/>
      <c r="AG110" s="184">
        <f>AD23-AD41</f>
        <v>55</v>
      </c>
      <c r="AI110" s="478"/>
      <c r="AJ110" s="476" t="s">
        <v>186</v>
      </c>
      <c r="AK110" s="447"/>
      <c r="AL110" s="184">
        <f>AI23-AI41</f>
        <v>42</v>
      </c>
      <c r="AN110" s="478"/>
      <c r="AO110" s="476" t="s">
        <v>186</v>
      </c>
      <c r="AP110" s="447"/>
      <c r="AQ110" s="184">
        <f>AN23-AN41</f>
        <v>42</v>
      </c>
      <c r="AS110" s="478"/>
      <c r="AT110" s="476" t="s">
        <v>186</v>
      </c>
      <c r="AU110" s="447"/>
      <c r="AV110" s="184">
        <f>AS23-AS41</f>
        <v>55</v>
      </c>
      <c r="AX110" s="478"/>
      <c r="AY110" s="476" t="s">
        <v>186</v>
      </c>
      <c r="AZ110" s="447"/>
      <c r="BA110" s="184">
        <f>AX23-AX41</f>
        <v>55</v>
      </c>
      <c r="BC110" s="478"/>
      <c r="BD110" s="476" t="s">
        <v>186</v>
      </c>
      <c r="BE110" s="447"/>
      <c r="BF110" s="184">
        <f>BC23-BC41</f>
        <v>41</v>
      </c>
      <c r="BH110" s="478"/>
      <c r="BI110" s="476" t="s">
        <v>186</v>
      </c>
      <c r="BJ110" s="447"/>
      <c r="BK110" s="184">
        <f>BH23-BH41</f>
        <v>41</v>
      </c>
      <c r="BM110" s="478"/>
      <c r="BN110" s="476" t="s">
        <v>186</v>
      </c>
      <c r="BO110" s="447"/>
      <c r="BP110" s="184">
        <f>BM23-BM41</f>
        <v>55</v>
      </c>
      <c r="BR110" s="478"/>
      <c r="BS110" s="476" t="s">
        <v>186</v>
      </c>
      <c r="BT110" s="447"/>
      <c r="BU110" s="184">
        <f>BR23-BR41</f>
        <v>55</v>
      </c>
      <c r="BW110" s="478"/>
      <c r="BX110" s="476" t="s">
        <v>186</v>
      </c>
      <c r="BY110" s="447"/>
      <c r="BZ110" s="184">
        <f>BW23-BW41</f>
        <v>42</v>
      </c>
      <c r="CB110" s="478"/>
      <c r="CC110" s="476" t="s">
        <v>186</v>
      </c>
      <c r="CD110" s="447"/>
      <c r="CE110" s="184">
        <f>CB23-CB41</f>
        <v>42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12</v>
      </c>
      <c r="J111" s="478"/>
      <c r="K111" s="476" t="s">
        <v>299</v>
      </c>
      <c r="L111" s="447"/>
      <c r="M111" s="184">
        <f>J45-J56</f>
        <v>12</v>
      </c>
      <c r="O111" s="478"/>
      <c r="P111" s="476" t="s">
        <v>299</v>
      </c>
      <c r="Q111" s="447"/>
      <c r="R111" s="184">
        <f>O45-O56</f>
        <v>10</v>
      </c>
      <c r="T111" s="478"/>
      <c r="U111" s="476" t="s">
        <v>299</v>
      </c>
      <c r="V111" s="447"/>
      <c r="W111" s="184">
        <f>T45-T56</f>
        <v>10</v>
      </c>
      <c r="Y111" s="478"/>
      <c r="Z111" s="476" t="s">
        <v>299</v>
      </c>
      <c r="AA111" s="447"/>
      <c r="AB111" s="184">
        <f>Y45-Y56</f>
        <v>14</v>
      </c>
      <c r="AD111" s="478"/>
      <c r="AE111" s="476" t="s">
        <v>299</v>
      </c>
      <c r="AF111" s="447"/>
      <c r="AG111" s="184">
        <f>AD45-AD56</f>
        <v>14</v>
      </c>
      <c r="AI111" s="478"/>
      <c r="AJ111" s="476" t="s">
        <v>299</v>
      </c>
      <c r="AK111" s="447"/>
      <c r="AL111" s="184">
        <f>AI45-AI56</f>
        <v>12</v>
      </c>
      <c r="AN111" s="478"/>
      <c r="AO111" s="476" t="s">
        <v>299</v>
      </c>
      <c r="AP111" s="447"/>
      <c r="AQ111" s="184">
        <f>AN45-AN56</f>
        <v>12</v>
      </c>
      <c r="AS111" s="478"/>
      <c r="AT111" s="476" t="s">
        <v>299</v>
      </c>
      <c r="AU111" s="447"/>
      <c r="AV111" s="184">
        <f>AS45-AS56</f>
        <v>12</v>
      </c>
      <c r="AX111" s="478"/>
      <c r="AY111" s="476" t="s">
        <v>299</v>
      </c>
      <c r="AZ111" s="447"/>
      <c r="BA111" s="184">
        <f>AX45-AX56</f>
        <v>12</v>
      </c>
      <c r="BC111" s="478"/>
      <c r="BD111" s="476" t="s">
        <v>299</v>
      </c>
      <c r="BE111" s="447"/>
      <c r="BF111" s="184">
        <f>BC45-BC56</f>
        <v>10</v>
      </c>
      <c r="BH111" s="478"/>
      <c r="BI111" s="476" t="s">
        <v>299</v>
      </c>
      <c r="BJ111" s="447"/>
      <c r="BK111" s="184">
        <f>BH45-BH56</f>
        <v>10</v>
      </c>
      <c r="BM111" s="478"/>
      <c r="BN111" s="476" t="s">
        <v>299</v>
      </c>
      <c r="BO111" s="447"/>
      <c r="BP111" s="184">
        <f>BM45-BM56</f>
        <v>14</v>
      </c>
      <c r="BR111" s="478"/>
      <c r="BS111" s="476" t="s">
        <v>299</v>
      </c>
      <c r="BT111" s="447"/>
      <c r="BU111" s="184">
        <f>BR45-BR56</f>
        <v>14</v>
      </c>
      <c r="BW111" s="478"/>
      <c r="BX111" s="476" t="s">
        <v>299</v>
      </c>
      <c r="BY111" s="447"/>
      <c r="BZ111" s="184">
        <f>BW45-BW56</f>
        <v>12</v>
      </c>
      <c r="CB111" s="478"/>
      <c r="CC111" s="476" t="s">
        <v>299</v>
      </c>
      <c r="CD111" s="447"/>
      <c r="CE111" s="184">
        <f>CB45-CB56</f>
        <v>12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20</v>
      </c>
      <c r="J112" s="478"/>
      <c r="K112" s="476" t="s">
        <v>187</v>
      </c>
      <c r="L112" s="447"/>
      <c r="M112" s="184">
        <f>J64-J80</f>
        <v>25</v>
      </c>
      <c r="O112" s="478"/>
      <c r="P112" s="476" t="s">
        <v>187</v>
      </c>
      <c r="Q112" s="447"/>
      <c r="R112" s="184">
        <f>O64-O80</f>
        <v>30</v>
      </c>
      <c r="T112" s="478"/>
      <c r="U112" s="476" t="s">
        <v>187</v>
      </c>
      <c r="V112" s="447"/>
      <c r="W112" s="184">
        <f>T64-T80</f>
        <v>30</v>
      </c>
      <c r="Y112" s="478"/>
      <c r="Z112" s="476" t="s">
        <v>187</v>
      </c>
      <c r="AA112" s="447"/>
      <c r="AB112" s="184">
        <f>Y64-Y80</f>
        <v>24</v>
      </c>
      <c r="AD112" s="478"/>
      <c r="AE112" s="476" t="s">
        <v>187</v>
      </c>
      <c r="AF112" s="447"/>
      <c r="AG112" s="184">
        <f>AD64-AD80</f>
        <v>29</v>
      </c>
      <c r="AI112" s="478"/>
      <c r="AJ112" s="476" t="s">
        <v>187</v>
      </c>
      <c r="AK112" s="447"/>
      <c r="AL112" s="184">
        <f>AI64-AI80</f>
        <v>23</v>
      </c>
      <c r="AN112" s="478"/>
      <c r="AO112" s="476" t="s">
        <v>187</v>
      </c>
      <c r="AP112" s="447"/>
      <c r="AQ112" s="184">
        <f>AN64-AN80</f>
        <v>29</v>
      </c>
      <c r="AS112" s="478"/>
      <c r="AT112" s="476" t="s">
        <v>187</v>
      </c>
      <c r="AU112" s="447"/>
      <c r="AV112" s="184">
        <f>AS64-AS80</f>
        <v>20</v>
      </c>
      <c r="AX112" s="478"/>
      <c r="AY112" s="476" t="s">
        <v>187</v>
      </c>
      <c r="AZ112" s="447"/>
      <c r="BA112" s="184">
        <f>AX64-AX80</f>
        <v>25</v>
      </c>
      <c r="BC112" s="478"/>
      <c r="BD112" s="476" t="s">
        <v>187</v>
      </c>
      <c r="BE112" s="447"/>
      <c r="BF112" s="184">
        <f>BC64-BC80</f>
        <v>30</v>
      </c>
      <c r="BH112" s="478"/>
      <c r="BI112" s="476" t="s">
        <v>187</v>
      </c>
      <c r="BJ112" s="447"/>
      <c r="BK112" s="184">
        <f>BH64-BH80</f>
        <v>30</v>
      </c>
      <c r="BM112" s="478"/>
      <c r="BN112" s="476" t="s">
        <v>187</v>
      </c>
      <c r="BO112" s="447"/>
      <c r="BP112" s="184">
        <f>BM64-BM80</f>
        <v>24</v>
      </c>
      <c r="BR112" s="478"/>
      <c r="BS112" s="476" t="s">
        <v>187</v>
      </c>
      <c r="BT112" s="447"/>
      <c r="BU112" s="184">
        <f>BR64-BR80</f>
        <v>29</v>
      </c>
      <c r="BW112" s="478"/>
      <c r="BX112" s="476" t="s">
        <v>187</v>
      </c>
      <c r="BY112" s="447"/>
      <c r="BZ112" s="184">
        <f>BW64-BW80</f>
        <v>23</v>
      </c>
      <c r="CB112" s="478"/>
      <c r="CC112" s="476" t="s">
        <v>187</v>
      </c>
      <c r="CD112" s="447"/>
      <c r="CE112" s="184">
        <f>CB64-CB80</f>
        <v>29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66</v>
      </c>
      <c r="J113" s="478"/>
      <c r="K113" s="476" t="s">
        <v>188</v>
      </c>
      <c r="L113" s="447"/>
      <c r="M113" s="184">
        <f>J84-J104+1</f>
        <v>76</v>
      </c>
      <c r="O113" s="478"/>
      <c r="P113" s="476" t="s">
        <v>188</v>
      </c>
      <c r="Q113" s="447"/>
      <c r="R113" s="184">
        <f>O84-O104+1</f>
        <v>66</v>
      </c>
      <c r="T113" s="478"/>
      <c r="U113" s="476" t="s">
        <v>188</v>
      </c>
      <c r="V113" s="447"/>
      <c r="W113" s="184">
        <f>T84-T104+1</f>
        <v>76</v>
      </c>
      <c r="Y113" s="478"/>
      <c r="Z113" s="476" t="s">
        <v>188</v>
      </c>
      <c r="AA113" s="447"/>
      <c r="AB113" s="184">
        <f>Y84-Y104+1</f>
        <v>66</v>
      </c>
      <c r="AD113" s="478"/>
      <c r="AE113" s="476" t="s">
        <v>188</v>
      </c>
      <c r="AF113" s="447"/>
      <c r="AG113" s="184">
        <f>AD84-AD104+1</f>
        <v>76</v>
      </c>
      <c r="AI113" s="478"/>
      <c r="AJ113" s="476" t="s">
        <v>188</v>
      </c>
      <c r="AK113" s="447"/>
      <c r="AL113" s="184">
        <f>AI84-AI104+1</f>
        <v>66</v>
      </c>
      <c r="AN113" s="478"/>
      <c r="AO113" s="476" t="s">
        <v>188</v>
      </c>
      <c r="AP113" s="447"/>
      <c r="AQ113" s="184">
        <f>AN84-AN104+1</f>
        <v>76</v>
      </c>
      <c r="AS113" s="478"/>
      <c r="AT113" s="476" t="s">
        <v>188</v>
      </c>
      <c r="AU113" s="447"/>
      <c r="AV113" s="184">
        <f>AS84-AS104+1</f>
        <v>69</v>
      </c>
      <c r="AX113" s="478"/>
      <c r="AY113" s="476" t="s">
        <v>188</v>
      </c>
      <c r="AZ113" s="447"/>
      <c r="BA113" s="184">
        <f>AX84-AX104+1</f>
        <v>79</v>
      </c>
      <c r="BC113" s="478"/>
      <c r="BD113" s="476" t="s">
        <v>188</v>
      </c>
      <c r="BE113" s="447"/>
      <c r="BF113" s="184">
        <f>BC84-BC104+1</f>
        <v>69</v>
      </c>
      <c r="BH113" s="478"/>
      <c r="BI113" s="476" t="s">
        <v>188</v>
      </c>
      <c r="BJ113" s="447"/>
      <c r="BK113" s="184">
        <f>BH84-BH104+1</f>
        <v>79</v>
      </c>
      <c r="BM113" s="478"/>
      <c r="BN113" s="476" t="s">
        <v>188</v>
      </c>
      <c r="BO113" s="447"/>
      <c r="BP113" s="184">
        <f>BM84-BM104+1</f>
        <v>69</v>
      </c>
      <c r="BR113" s="478"/>
      <c r="BS113" s="476" t="s">
        <v>188</v>
      </c>
      <c r="BT113" s="447"/>
      <c r="BU113" s="184">
        <f>BR84-BR104+1</f>
        <v>79</v>
      </c>
      <c r="BW113" s="478"/>
      <c r="BX113" s="476" t="s">
        <v>188</v>
      </c>
      <c r="BY113" s="447"/>
      <c r="BZ113" s="184">
        <f>BW84-BW104+1</f>
        <v>69</v>
      </c>
      <c r="CB113" s="478"/>
      <c r="CC113" s="476" t="s">
        <v>188</v>
      </c>
      <c r="CD113" s="447"/>
      <c r="CE113" s="184">
        <f>CB84-CB104+1</f>
        <v>79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54</v>
      </c>
      <c r="J114" s="478"/>
      <c r="K114" s="476" t="s">
        <v>228</v>
      </c>
      <c r="L114" s="447"/>
      <c r="M114" s="185">
        <f>MAX(K12,K16,K27,K29,K31)</f>
        <v>54</v>
      </c>
      <c r="O114" s="478"/>
      <c r="P114" s="476" t="s">
        <v>228</v>
      </c>
      <c r="Q114" s="447"/>
      <c r="R114" s="185">
        <f>MAX(P12,P16,P27,P29,P31)</f>
        <v>54</v>
      </c>
      <c r="T114" s="478"/>
      <c r="U114" s="476" t="s">
        <v>228</v>
      </c>
      <c r="V114" s="447"/>
      <c r="W114" s="185">
        <f>MAX(U12,U16,U27,U29,U31)</f>
        <v>54</v>
      </c>
      <c r="Y114" s="478"/>
      <c r="Z114" s="476" t="s">
        <v>228</v>
      </c>
      <c r="AA114" s="447"/>
      <c r="AB114" s="185">
        <f>MAX(Z12,Z16,Z27,Z29,Z31)</f>
        <v>54</v>
      </c>
      <c r="AD114" s="478"/>
      <c r="AE114" s="476" t="s">
        <v>228</v>
      </c>
      <c r="AF114" s="447"/>
      <c r="AG114" s="185">
        <f>MAX(AE12,AE16,AE27,AE29,AE31)</f>
        <v>54</v>
      </c>
      <c r="AI114" s="478"/>
      <c r="AJ114" s="476" t="s">
        <v>228</v>
      </c>
      <c r="AK114" s="447"/>
      <c r="AL114" s="185">
        <f>MAX(AJ12,AJ16,AJ27,AJ29,AJ31)</f>
        <v>54</v>
      </c>
      <c r="AN114" s="478"/>
      <c r="AO114" s="476" t="s">
        <v>228</v>
      </c>
      <c r="AP114" s="447"/>
      <c r="AQ114" s="185">
        <f>MAX(AO12,AO16,AO27,AO29,AO31)</f>
        <v>54</v>
      </c>
      <c r="AS114" s="478"/>
      <c r="AT114" s="476" t="s">
        <v>228</v>
      </c>
      <c r="AU114" s="447"/>
      <c r="AV114" s="185">
        <f>MAX(AT12,AT16,AT27,AT29,AT31)</f>
        <v>54</v>
      </c>
      <c r="AX114" s="478"/>
      <c r="AY114" s="476" t="s">
        <v>228</v>
      </c>
      <c r="AZ114" s="447"/>
      <c r="BA114" s="185">
        <f>MAX(AY12,AY16,AY27,AY29,AY31)</f>
        <v>54</v>
      </c>
      <c r="BC114" s="478"/>
      <c r="BD114" s="476" t="s">
        <v>228</v>
      </c>
      <c r="BE114" s="447"/>
      <c r="BF114" s="185">
        <f>MAX(BD12,BD16,BD27,BD29,BD31)</f>
        <v>54</v>
      </c>
      <c r="BH114" s="478"/>
      <c r="BI114" s="476" t="s">
        <v>228</v>
      </c>
      <c r="BJ114" s="447"/>
      <c r="BK114" s="185">
        <f>MAX(BI12,BI16,BI27,BI29,BI31)</f>
        <v>54</v>
      </c>
      <c r="BM114" s="478"/>
      <c r="BN114" s="476" t="s">
        <v>228</v>
      </c>
      <c r="BO114" s="447"/>
      <c r="BP114" s="185">
        <f>MAX(BN12,BN16,BN27,BN29,BN31)</f>
        <v>54</v>
      </c>
      <c r="BR114" s="478"/>
      <c r="BS114" s="476" t="s">
        <v>228</v>
      </c>
      <c r="BT114" s="447"/>
      <c r="BU114" s="185">
        <f>MAX(BS12,BS16,BS27,BS29,BS31)</f>
        <v>54</v>
      </c>
      <c r="BW114" s="478"/>
      <c r="BX114" s="476" t="s">
        <v>228</v>
      </c>
      <c r="BY114" s="447"/>
      <c r="BZ114" s="185">
        <f>MAX(BX12,BX16,BX27,BX29,BX31)</f>
        <v>54</v>
      </c>
      <c r="CB114" s="478"/>
      <c r="CC114" s="476" t="s">
        <v>228</v>
      </c>
      <c r="CD114" s="447"/>
      <c r="CE114" s="185">
        <f>MAX(CC12,CC16,CC27,CC29,CC31)</f>
        <v>54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58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58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58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58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58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58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58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58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H2:BL2"/>
    <mergeCell ref="BM2:BQ2"/>
    <mergeCell ref="BR2:BV2"/>
    <mergeCell ref="BW2:CA2"/>
    <mergeCell ref="CB2:CF2"/>
    <mergeCell ref="E3:I3"/>
    <mergeCell ref="J3:N3"/>
    <mergeCell ref="O3:S3"/>
    <mergeCell ref="T3:X3"/>
    <mergeCell ref="Y3:AC3"/>
    <mergeCell ref="AD2:AH2"/>
    <mergeCell ref="AI2:AM2"/>
    <mergeCell ref="AN2:AR2"/>
    <mergeCell ref="AS2:AW2"/>
    <mergeCell ref="AX2:BB2"/>
    <mergeCell ref="BC2:BG2"/>
    <mergeCell ref="E2:I2"/>
    <mergeCell ref="J2:N2"/>
    <mergeCell ref="O2:S2"/>
    <mergeCell ref="T2:X2"/>
    <mergeCell ref="Y2:AC2"/>
    <mergeCell ref="BH3:BL3"/>
    <mergeCell ref="BM3:BQ3"/>
    <mergeCell ref="BR3:BV3"/>
    <mergeCell ref="BW3:CA3"/>
    <mergeCell ref="CB3:CF3"/>
    <mergeCell ref="A4:A6"/>
    <mergeCell ref="B4:B6"/>
    <mergeCell ref="C4:C6"/>
    <mergeCell ref="D4:D6"/>
    <mergeCell ref="E4:I4"/>
    <mergeCell ref="AD3:AH3"/>
    <mergeCell ref="AI3:AM3"/>
    <mergeCell ref="AN3:AR3"/>
    <mergeCell ref="AS3:AW3"/>
    <mergeCell ref="AX3:BB3"/>
    <mergeCell ref="BC3:BG3"/>
    <mergeCell ref="A1:D3"/>
    <mergeCell ref="E1:X1"/>
    <mergeCell ref="Y1:AR1"/>
    <mergeCell ref="AS1:BL1"/>
    <mergeCell ref="BM1:CF1"/>
    <mergeCell ref="BR4:BV4"/>
    <mergeCell ref="BW4:CA4"/>
    <mergeCell ref="CB4:CF4"/>
    <mergeCell ref="E5:G5"/>
    <mergeCell ref="H5:H6"/>
    <mergeCell ref="I5:I6"/>
    <mergeCell ref="BM4:BQ4"/>
    <mergeCell ref="J4:N4"/>
    <mergeCell ref="O4:S4"/>
    <mergeCell ref="T4:X4"/>
    <mergeCell ref="Y4:AC4"/>
    <mergeCell ref="AD4:AH4"/>
    <mergeCell ref="AI4:AM4"/>
    <mergeCell ref="CE5:CE6"/>
    <mergeCell ref="CF5:CF6"/>
    <mergeCell ref="J5:L5"/>
    <mergeCell ref="M5:M6"/>
    <mergeCell ref="N5:N6"/>
    <mergeCell ref="O5:Q5"/>
    <mergeCell ref="AN4:AR4"/>
    <mergeCell ref="AS4:AW4"/>
    <mergeCell ref="AX4:BB4"/>
    <mergeCell ref="BC4:BG4"/>
    <mergeCell ref="BH4:BL4"/>
    <mergeCell ref="A7:A22"/>
    <mergeCell ref="BP5:BP6"/>
    <mergeCell ref="BQ5:BQ6"/>
    <mergeCell ref="BR5:BT5"/>
    <mergeCell ref="BU5:BU6"/>
    <mergeCell ref="BV5:BV6"/>
    <mergeCell ref="BW5:BY5"/>
    <mergeCell ref="BF5:BF6"/>
    <mergeCell ref="BG5:BG6"/>
    <mergeCell ref="BH5:BJ5"/>
    <mergeCell ref="BK5:BK6"/>
    <mergeCell ref="BL5:BL6"/>
    <mergeCell ref="BM5:BO5"/>
    <mergeCell ref="AV5:AV6"/>
    <mergeCell ref="AW5:AW6"/>
    <mergeCell ref="AX5:AZ5"/>
    <mergeCell ref="BA5:BA6"/>
    <mergeCell ref="BB5:BB6"/>
    <mergeCell ref="BC5:BE5"/>
    <mergeCell ref="AL5:AL6"/>
    <mergeCell ref="AM5:AM6"/>
    <mergeCell ref="AN5:AP5"/>
    <mergeCell ref="A23:A40"/>
    <mergeCell ref="A41:A44"/>
    <mergeCell ref="A45:A51"/>
    <mergeCell ref="A52:A55"/>
    <mergeCell ref="A56:A63"/>
    <mergeCell ref="A64:A75"/>
    <mergeCell ref="BZ5:BZ6"/>
    <mergeCell ref="CA5:CA6"/>
    <mergeCell ref="CB5:CD5"/>
    <mergeCell ref="AQ5:AQ6"/>
    <mergeCell ref="AR5:AR6"/>
    <mergeCell ref="AS5:AU5"/>
    <mergeCell ref="AB5:AB6"/>
    <mergeCell ref="AC5:AC6"/>
    <mergeCell ref="AD5:AF5"/>
    <mergeCell ref="AG5:AG6"/>
    <mergeCell ref="AH5:AH6"/>
    <mergeCell ref="AI5:AK5"/>
    <mergeCell ref="R5:R6"/>
    <mergeCell ref="S5:S6"/>
    <mergeCell ref="T5:V5"/>
    <mergeCell ref="W5:W6"/>
    <mergeCell ref="X5:X6"/>
    <mergeCell ref="Y5:AA5"/>
    <mergeCell ref="U109:V109"/>
    <mergeCell ref="K110:L110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P110:Q110"/>
    <mergeCell ref="U110:V110"/>
    <mergeCell ref="F115:G115"/>
    <mergeCell ref="K115:L115"/>
    <mergeCell ref="P115:Q115"/>
    <mergeCell ref="U115:V115"/>
    <mergeCell ref="AO109:AP109"/>
    <mergeCell ref="AT109:AU109"/>
    <mergeCell ref="AY109:AZ109"/>
    <mergeCell ref="AT110:AU110"/>
    <mergeCell ref="Y108:Y115"/>
    <mergeCell ref="Z108:AA108"/>
    <mergeCell ref="AD108:AD115"/>
    <mergeCell ref="AE108:AF108"/>
    <mergeCell ref="AI108:AI115"/>
    <mergeCell ref="AJ108:AK108"/>
    <mergeCell ref="Z109:AA109"/>
    <mergeCell ref="AE109:AF109"/>
    <mergeCell ref="AJ109:AK109"/>
    <mergeCell ref="AY110:AZ110"/>
    <mergeCell ref="Z110:AA110"/>
    <mergeCell ref="AE110:AF110"/>
    <mergeCell ref="AJ110:AK110"/>
    <mergeCell ref="AO110:AP110"/>
    <mergeCell ref="AN108:AN115"/>
    <mergeCell ref="AO108:AP108"/>
    <mergeCell ref="AS108:AS115"/>
    <mergeCell ref="AT108:AU108"/>
    <mergeCell ref="AX108:AX115"/>
    <mergeCell ref="AY108:AZ108"/>
    <mergeCell ref="CC109:CD109"/>
    <mergeCell ref="CC110:CD110"/>
    <mergeCell ref="BC108:BC115"/>
    <mergeCell ref="BD108:BE108"/>
    <mergeCell ref="BH108:BH115"/>
    <mergeCell ref="BI108:BJ108"/>
    <mergeCell ref="BM108:BM115"/>
    <mergeCell ref="BN108:BO108"/>
    <mergeCell ref="BD109:BE109"/>
    <mergeCell ref="BI109:BJ109"/>
    <mergeCell ref="BN109:BO109"/>
    <mergeCell ref="BD110:BE110"/>
    <mergeCell ref="BI110:BJ110"/>
    <mergeCell ref="BN110:BO110"/>
    <mergeCell ref="BS110:BT110"/>
    <mergeCell ref="BX110:BY110"/>
    <mergeCell ref="BR108:BR115"/>
    <mergeCell ref="BS108:BT108"/>
    <mergeCell ref="BW108:BW115"/>
    <mergeCell ref="BX108:BY108"/>
    <mergeCell ref="BS109:BT109"/>
    <mergeCell ref="BX109:BY109"/>
    <mergeCell ref="BS111:BT111"/>
    <mergeCell ref="BX111:BY111"/>
    <mergeCell ref="CC111:CD111"/>
    <mergeCell ref="F112:G112"/>
    <mergeCell ref="K112:L112"/>
    <mergeCell ref="P112:Q112"/>
    <mergeCell ref="U112:V112"/>
    <mergeCell ref="Z112:AA112"/>
    <mergeCell ref="AE112:AF112"/>
    <mergeCell ref="AJ112:AK112"/>
    <mergeCell ref="AO111:AP111"/>
    <mergeCell ref="AT111:AU111"/>
    <mergeCell ref="AY111:AZ111"/>
    <mergeCell ref="BD111:BE111"/>
    <mergeCell ref="BI111:BJ111"/>
    <mergeCell ref="BN111:BO111"/>
    <mergeCell ref="K111:L111"/>
    <mergeCell ref="P111:Q111"/>
    <mergeCell ref="U111:V111"/>
    <mergeCell ref="Z111:AA111"/>
    <mergeCell ref="AE111:AF111"/>
    <mergeCell ref="AJ111:AK111"/>
    <mergeCell ref="CB108:CB115"/>
    <mergeCell ref="CC108:CD108"/>
    <mergeCell ref="BS112:BT112"/>
    <mergeCell ref="BX112:BY112"/>
    <mergeCell ref="CC112:CD112"/>
    <mergeCell ref="F113:G113"/>
    <mergeCell ref="K113:L113"/>
    <mergeCell ref="P113:Q113"/>
    <mergeCell ref="U113:V113"/>
    <mergeCell ref="Z113:AA113"/>
    <mergeCell ref="AE113:AF113"/>
    <mergeCell ref="AJ113:AK113"/>
    <mergeCell ref="AO112:AP112"/>
    <mergeCell ref="AT112:AU112"/>
    <mergeCell ref="AY112:AZ112"/>
    <mergeCell ref="BD112:BE112"/>
    <mergeCell ref="BI112:BJ112"/>
    <mergeCell ref="BN112:BO112"/>
    <mergeCell ref="J108:J115"/>
    <mergeCell ref="K108:L108"/>
    <mergeCell ref="O108:O115"/>
    <mergeCell ref="P108:Q108"/>
    <mergeCell ref="T108:T115"/>
    <mergeCell ref="U108:V108"/>
    <mergeCell ref="K109:L109"/>
    <mergeCell ref="P109:Q109"/>
    <mergeCell ref="BS113:BT113"/>
    <mergeCell ref="BX113:BY113"/>
    <mergeCell ref="CC113:CD113"/>
    <mergeCell ref="F114:G114"/>
    <mergeCell ref="K114:L114"/>
    <mergeCell ref="P114:Q114"/>
    <mergeCell ref="U114:V114"/>
    <mergeCell ref="Z114:AA114"/>
    <mergeCell ref="AE114:AF114"/>
    <mergeCell ref="AJ114:AK114"/>
    <mergeCell ref="AO113:AP113"/>
    <mergeCell ref="AT113:AU113"/>
    <mergeCell ref="AY113:AZ113"/>
    <mergeCell ref="BD113:BE113"/>
    <mergeCell ref="BI113:BJ113"/>
    <mergeCell ref="BN113:BO113"/>
    <mergeCell ref="BS114:BT114"/>
    <mergeCell ref="BX114:BY114"/>
    <mergeCell ref="CC114:CD114"/>
    <mergeCell ref="Z115:AA115"/>
    <mergeCell ref="AE115:AF115"/>
    <mergeCell ref="AJ115:AK115"/>
    <mergeCell ref="AO114:AP114"/>
    <mergeCell ref="AT114:AU114"/>
    <mergeCell ref="AY114:AZ114"/>
    <mergeCell ref="BD114:BE114"/>
    <mergeCell ref="BI114:BJ114"/>
    <mergeCell ref="BN114:BO114"/>
    <mergeCell ref="BS115:BT115"/>
    <mergeCell ref="BX115:BY115"/>
    <mergeCell ref="CC115:CD115"/>
    <mergeCell ref="AO115:AP115"/>
    <mergeCell ref="AT115:AU115"/>
    <mergeCell ref="AY115:AZ115"/>
    <mergeCell ref="BD115:BE115"/>
    <mergeCell ref="BI115:BJ115"/>
    <mergeCell ref="BN115:BO115"/>
  </mergeCells>
  <dataValidations count="2">
    <dataValidation type="list" allowBlank="1" showInputMessage="1" showErrorMessage="1" sqref="W7:W104 M7:M104 H7:H104 R7:R104 AL7:AL104 AB7:AB104 AG7:AG104 AQ7:AQ104 BK7:BK104 BA7:BA104 AV7:AV104 BF7:BF104 BZ7:BZ104 BP7:BP104 BU7:BU104 CE7:CE104">
      <formula1>"-, ALT, ÜST, 60sn ÜST-60sn ALT,90sn ÜST-60sn ALT, 60sn ÜST-90sn ALT,SÜREKLİ ENERJİLİ, ENERJİSİZ"</formula1>
    </dataValidation>
    <dataValidation type="list" allowBlank="1" showInputMessage="1" showErrorMessage="1" sqref="X7:X104 N7:N104 I7:I104 S7:S104 AR7:AR104 AH7:AH104 AC7:AC104 AM7:AM104 BL7:BL104 BB7:BB104 AW7:AW104 BG7:BG104 CF7:CF104 BV7:BV104 BQ7:BQ104 CA7:CA104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Y1" sqref="Y1:AR2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bestFit="1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bestFit="1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bestFit="1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bestFit="1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42" customHeight="1" thickBot="1" x14ac:dyDescent="0.25">
      <c r="A2" s="536"/>
      <c r="B2" s="536"/>
      <c r="C2" s="536"/>
      <c r="D2" s="537"/>
      <c r="E2" s="456" t="s">
        <v>288</v>
      </c>
      <c r="F2" s="457"/>
      <c r="G2" s="457"/>
      <c r="H2" s="457"/>
      <c r="I2" s="458"/>
      <c r="J2" s="456" t="s">
        <v>288</v>
      </c>
      <c r="K2" s="457"/>
      <c r="L2" s="457"/>
      <c r="M2" s="457"/>
      <c r="N2" s="458"/>
      <c r="O2" s="456" t="s">
        <v>288</v>
      </c>
      <c r="P2" s="457"/>
      <c r="Q2" s="457"/>
      <c r="R2" s="457"/>
      <c r="S2" s="458"/>
      <c r="T2" s="456" t="s">
        <v>288</v>
      </c>
      <c r="U2" s="457"/>
      <c r="V2" s="457"/>
      <c r="W2" s="457"/>
      <c r="X2" s="458"/>
      <c r="Y2" s="486" t="s">
        <v>288</v>
      </c>
      <c r="Z2" s="487"/>
      <c r="AA2" s="487"/>
      <c r="AB2" s="487"/>
      <c r="AC2" s="488"/>
      <c r="AD2" s="486" t="s">
        <v>288</v>
      </c>
      <c r="AE2" s="487"/>
      <c r="AF2" s="487"/>
      <c r="AG2" s="487"/>
      <c r="AH2" s="488"/>
      <c r="AI2" s="486" t="s">
        <v>288</v>
      </c>
      <c r="AJ2" s="487"/>
      <c r="AK2" s="487"/>
      <c r="AL2" s="487"/>
      <c r="AM2" s="488"/>
      <c r="AN2" s="486" t="s">
        <v>288</v>
      </c>
      <c r="AO2" s="487"/>
      <c r="AP2" s="487"/>
      <c r="AQ2" s="487"/>
      <c r="AR2" s="488"/>
      <c r="AS2" s="492" t="s">
        <v>288</v>
      </c>
      <c r="AT2" s="493"/>
      <c r="AU2" s="493"/>
      <c r="AV2" s="493"/>
      <c r="AW2" s="494"/>
      <c r="AX2" s="492" t="s">
        <v>288</v>
      </c>
      <c r="AY2" s="493"/>
      <c r="AZ2" s="493"/>
      <c r="BA2" s="493"/>
      <c r="BB2" s="494"/>
      <c r="BC2" s="492" t="s">
        <v>288</v>
      </c>
      <c r="BD2" s="493"/>
      <c r="BE2" s="493"/>
      <c r="BF2" s="493"/>
      <c r="BG2" s="494"/>
      <c r="BH2" s="492" t="s">
        <v>288</v>
      </c>
      <c r="BI2" s="493"/>
      <c r="BJ2" s="493"/>
      <c r="BK2" s="493"/>
      <c r="BL2" s="494"/>
      <c r="BM2" s="489" t="s">
        <v>288</v>
      </c>
      <c r="BN2" s="490"/>
      <c r="BO2" s="490"/>
      <c r="BP2" s="490"/>
      <c r="BQ2" s="491"/>
      <c r="BR2" s="489" t="s">
        <v>288</v>
      </c>
      <c r="BS2" s="490"/>
      <c r="BT2" s="490"/>
      <c r="BU2" s="490"/>
      <c r="BV2" s="491"/>
      <c r="BW2" s="489" t="s">
        <v>288</v>
      </c>
      <c r="BX2" s="490"/>
      <c r="BY2" s="490"/>
      <c r="BZ2" s="490"/>
      <c r="CA2" s="491"/>
      <c r="CB2" s="489" t="s">
        <v>288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518" t="s">
        <v>165</v>
      </c>
      <c r="F3" s="519"/>
      <c r="G3" s="519"/>
      <c r="H3" s="519"/>
      <c r="I3" s="520"/>
      <c r="J3" s="518" t="s">
        <v>165</v>
      </c>
      <c r="K3" s="519"/>
      <c r="L3" s="519"/>
      <c r="M3" s="519"/>
      <c r="N3" s="520"/>
      <c r="O3" s="518" t="s">
        <v>165</v>
      </c>
      <c r="P3" s="519"/>
      <c r="Q3" s="519"/>
      <c r="R3" s="519"/>
      <c r="S3" s="520"/>
      <c r="T3" s="518" t="s">
        <v>165</v>
      </c>
      <c r="U3" s="519"/>
      <c r="V3" s="519"/>
      <c r="W3" s="519"/>
      <c r="X3" s="520"/>
      <c r="Y3" s="513" t="s">
        <v>165</v>
      </c>
      <c r="Z3" s="514"/>
      <c r="AA3" s="514"/>
      <c r="AB3" s="514"/>
      <c r="AC3" s="515"/>
      <c r="AD3" s="513" t="s">
        <v>165</v>
      </c>
      <c r="AE3" s="514"/>
      <c r="AF3" s="514"/>
      <c r="AG3" s="514"/>
      <c r="AH3" s="515"/>
      <c r="AI3" s="513" t="s">
        <v>165</v>
      </c>
      <c r="AJ3" s="514"/>
      <c r="AK3" s="514"/>
      <c r="AL3" s="514"/>
      <c r="AM3" s="515"/>
      <c r="AN3" s="513" t="s">
        <v>165</v>
      </c>
      <c r="AO3" s="514"/>
      <c r="AP3" s="514"/>
      <c r="AQ3" s="514"/>
      <c r="AR3" s="515"/>
      <c r="AS3" s="510" t="s">
        <v>165</v>
      </c>
      <c r="AT3" s="511"/>
      <c r="AU3" s="511"/>
      <c r="AV3" s="511"/>
      <c r="AW3" s="512"/>
      <c r="AX3" s="510" t="s">
        <v>165</v>
      </c>
      <c r="AY3" s="511"/>
      <c r="AZ3" s="511"/>
      <c r="BA3" s="511"/>
      <c r="BB3" s="512"/>
      <c r="BC3" s="510" t="s">
        <v>165</v>
      </c>
      <c r="BD3" s="511"/>
      <c r="BE3" s="511"/>
      <c r="BF3" s="511"/>
      <c r="BG3" s="512"/>
      <c r="BH3" s="510" t="s">
        <v>165</v>
      </c>
      <c r="BI3" s="511"/>
      <c r="BJ3" s="511"/>
      <c r="BK3" s="511"/>
      <c r="BL3" s="512"/>
      <c r="BM3" s="507" t="s">
        <v>165</v>
      </c>
      <c r="BN3" s="508"/>
      <c r="BO3" s="508"/>
      <c r="BP3" s="508"/>
      <c r="BQ3" s="509"/>
      <c r="BR3" s="507" t="s">
        <v>165</v>
      </c>
      <c r="BS3" s="508"/>
      <c r="BT3" s="508"/>
      <c r="BU3" s="508"/>
      <c r="BV3" s="509"/>
      <c r="BW3" s="507" t="s">
        <v>165</v>
      </c>
      <c r="BX3" s="508"/>
      <c r="BY3" s="508"/>
      <c r="BZ3" s="508"/>
      <c r="CA3" s="509"/>
      <c r="CB3" s="507" t="s">
        <v>165</v>
      </c>
      <c r="CC3" s="508"/>
      <c r="CD3" s="508"/>
      <c r="CE3" s="508"/>
      <c r="CF3" s="509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264</v>
      </c>
      <c r="F4" s="457"/>
      <c r="G4" s="457"/>
      <c r="H4" s="457"/>
      <c r="I4" s="458"/>
      <c r="J4" s="456" t="s">
        <v>264</v>
      </c>
      <c r="K4" s="457"/>
      <c r="L4" s="457"/>
      <c r="M4" s="457"/>
      <c r="N4" s="458"/>
      <c r="O4" s="456" t="s">
        <v>264</v>
      </c>
      <c r="P4" s="457"/>
      <c r="Q4" s="457"/>
      <c r="R4" s="457"/>
      <c r="S4" s="458"/>
      <c r="T4" s="456" t="s">
        <v>264</v>
      </c>
      <c r="U4" s="457"/>
      <c r="V4" s="457"/>
      <c r="W4" s="457"/>
      <c r="X4" s="458"/>
      <c r="Y4" s="486" t="s">
        <v>264</v>
      </c>
      <c r="Z4" s="487"/>
      <c r="AA4" s="487"/>
      <c r="AB4" s="487"/>
      <c r="AC4" s="488"/>
      <c r="AD4" s="486" t="s">
        <v>264</v>
      </c>
      <c r="AE4" s="487"/>
      <c r="AF4" s="487"/>
      <c r="AG4" s="487"/>
      <c r="AH4" s="488"/>
      <c r="AI4" s="486" t="s">
        <v>264</v>
      </c>
      <c r="AJ4" s="487"/>
      <c r="AK4" s="487"/>
      <c r="AL4" s="487"/>
      <c r="AM4" s="488"/>
      <c r="AN4" s="486" t="s">
        <v>264</v>
      </c>
      <c r="AO4" s="487"/>
      <c r="AP4" s="487"/>
      <c r="AQ4" s="487"/>
      <c r="AR4" s="488"/>
      <c r="AS4" s="492" t="s">
        <v>264</v>
      </c>
      <c r="AT4" s="493"/>
      <c r="AU4" s="493"/>
      <c r="AV4" s="493"/>
      <c r="AW4" s="494"/>
      <c r="AX4" s="492" t="s">
        <v>264</v>
      </c>
      <c r="AY4" s="493"/>
      <c r="AZ4" s="493"/>
      <c r="BA4" s="493"/>
      <c r="BB4" s="494"/>
      <c r="BC4" s="492" t="s">
        <v>264</v>
      </c>
      <c r="BD4" s="493"/>
      <c r="BE4" s="493"/>
      <c r="BF4" s="493"/>
      <c r="BG4" s="494"/>
      <c r="BH4" s="492" t="s">
        <v>264</v>
      </c>
      <c r="BI4" s="493"/>
      <c r="BJ4" s="493"/>
      <c r="BK4" s="493"/>
      <c r="BL4" s="494"/>
      <c r="BM4" s="489" t="s">
        <v>264</v>
      </c>
      <c r="BN4" s="490"/>
      <c r="BO4" s="490"/>
      <c r="BP4" s="490"/>
      <c r="BQ4" s="491"/>
      <c r="BR4" s="489" t="s">
        <v>264</v>
      </c>
      <c r="BS4" s="490"/>
      <c r="BT4" s="490"/>
      <c r="BU4" s="490"/>
      <c r="BV4" s="491"/>
      <c r="BW4" s="489" t="s">
        <v>264</v>
      </c>
      <c r="BX4" s="490"/>
      <c r="BY4" s="490"/>
      <c r="BZ4" s="490"/>
      <c r="CA4" s="491"/>
      <c r="CB4" s="489" t="s">
        <v>264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226">
        <v>193</v>
      </c>
      <c r="F7" s="69">
        <v>30</v>
      </c>
      <c r="G7" s="59" t="s">
        <v>130</v>
      </c>
      <c r="H7" s="119" t="s">
        <v>4</v>
      </c>
      <c r="I7" s="119" t="s">
        <v>4</v>
      </c>
      <c r="J7" s="40">
        <v>208</v>
      </c>
      <c r="K7" s="69">
        <v>30</v>
      </c>
      <c r="L7" s="59" t="s">
        <v>130</v>
      </c>
      <c r="M7" s="119" t="s">
        <v>4</v>
      </c>
      <c r="N7" s="119" t="s">
        <v>4</v>
      </c>
      <c r="O7" s="9">
        <v>181</v>
      </c>
      <c r="P7" s="69">
        <v>30</v>
      </c>
      <c r="Q7" s="59" t="s">
        <v>130</v>
      </c>
      <c r="R7" s="119" t="s">
        <v>4</v>
      </c>
      <c r="S7" s="119" t="s">
        <v>4</v>
      </c>
      <c r="T7" s="9">
        <v>190</v>
      </c>
      <c r="U7" s="69">
        <v>30</v>
      </c>
      <c r="V7" s="59" t="s">
        <v>130</v>
      </c>
      <c r="W7" s="119" t="s">
        <v>4</v>
      </c>
      <c r="X7" s="119" t="s">
        <v>4</v>
      </c>
      <c r="Y7" s="226">
        <v>203</v>
      </c>
      <c r="Z7" s="69">
        <v>30</v>
      </c>
      <c r="AA7" s="59" t="s">
        <v>130</v>
      </c>
      <c r="AB7" s="119" t="s">
        <v>4</v>
      </c>
      <c r="AC7" s="119" t="s">
        <v>4</v>
      </c>
      <c r="AD7" s="40">
        <v>218</v>
      </c>
      <c r="AE7" s="69">
        <v>30</v>
      </c>
      <c r="AF7" s="59" t="s">
        <v>130</v>
      </c>
      <c r="AG7" s="119" t="s">
        <v>4</v>
      </c>
      <c r="AH7" s="119" t="s">
        <v>4</v>
      </c>
      <c r="AI7" s="9">
        <v>186</v>
      </c>
      <c r="AJ7" s="69">
        <v>30</v>
      </c>
      <c r="AK7" s="59" t="s">
        <v>130</v>
      </c>
      <c r="AL7" s="119" t="s">
        <v>4</v>
      </c>
      <c r="AM7" s="119" t="s">
        <v>4</v>
      </c>
      <c r="AN7" s="9">
        <v>201</v>
      </c>
      <c r="AO7" s="69">
        <v>30</v>
      </c>
      <c r="AP7" s="59" t="s">
        <v>130</v>
      </c>
      <c r="AQ7" s="119" t="s">
        <v>4</v>
      </c>
      <c r="AR7" s="119" t="s">
        <v>4</v>
      </c>
      <c r="AS7" s="226">
        <v>193</v>
      </c>
      <c r="AT7" s="69">
        <v>30</v>
      </c>
      <c r="AU7" s="59" t="s">
        <v>130</v>
      </c>
      <c r="AV7" s="119" t="s">
        <v>4</v>
      </c>
      <c r="AW7" s="119" t="s">
        <v>4</v>
      </c>
      <c r="AX7" s="40">
        <v>208</v>
      </c>
      <c r="AY7" s="69">
        <v>30</v>
      </c>
      <c r="AZ7" s="59" t="s">
        <v>130</v>
      </c>
      <c r="BA7" s="119" t="s">
        <v>4</v>
      </c>
      <c r="BB7" s="119" t="s">
        <v>4</v>
      </c>
      <c r="BC7" s="9">
        <v>181</v>
      </c>
      <c r="BD7" s="69">
        <v>30</v>
      </c>
      <c r="BE7" s="59" t="s">
        <v>130</v>
      </c>
      <c r="BF7" s="119" t="s">
        <v>4</v>
      </c>
      <c r="BG7" s="119" t="s">
        <v>4</v>
      </c>
      <c r="BH7" s="9">
        <v>190</v>
      </c>
      <c r="BI7" s="69">
        <v>30</v>
      </c>
      <c r="BJ7" s="59" t="s">
        <v>130</v>
      </c>
      <c r="BK7" s="119" t="s">
        <v>4</v>
      </c>
      <c r="BL7" s="119" t="s">
        <v>4</v>
      </c>
      <c r="BM7" s="226">
        <v>203</v>
      </c>
      <c r="BN7" s="69">
        <v>30</v>
      </c>
      <c r="BO7" s="59" t="s">
        <v>130</v>
      </c>
      <c r="BP7" s="119" t="s">
        <v>4</v>
      </c>
      <c r="BQ7" s="119" t="s">
        <v>4</v>
      </c>
      <c r="BR7" s="40">
        <v>218</v>
      </c>
      <c r="BS7" s="69">
        <v>30</v>
      </c>
      <c r="BT7" s="59" t="s">
        <v>130</v>
      </c>
      <c r="BU7" s="119" t="s">
        <v>4</v>
      </c>
      <c r="BV7" s="119" t="s">
        <v>4</v>
      </c>
      <c r="BW7" s="9">
        <v>186</v>
      </c>
      <c r="BX7" s="69">
        <v>30</v>
      </c>
      <c r="BY7" s="59" t="s">
        <v>130</v>
      </c>
      <c r="BZ7" s="119" t="s">
        <v>4</v>
      </c>
      <c r="CA7" s="119" t="s">
        <v>4</v>
      </c>
      <c r="CB7" s="9">
        <v>201</v>
      </c>
      <c r="CC7" s="69">
        <v>30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227">
        <v>192</v>
      </c>
      <c r="F8" s="207">
        <v>3.6</v>
      </c>
      <c r="G8" s="61" t="s">
        <v>131</v>
      </c>
      <c r="H8" s="120" t="s">
        <v>134</v>
      </c>
      <c r="I8" s="120" t="s">
        <v>4</v>
      </c>
      <c r="J8" s="40">
        <v>207</v>
      </c>
      <c r="K8" s="207">
        <v>3.6</v>
      </c>
      <c r="L8" s="61" t="s">
        <v>131</v>
      </c>
      <c r="M8" s="120" t="s">
        <v>134</v>
      </c>
      <c r="N8" s="120" t="s">
        <v>4</v>
      </c>
      <c r="O8" s="12">
        <v>180</v>
      </c>
      <c r="P8" s="249">
        <v>3.4</v>
      </c>
      <c r="Q8" s="61" t="s">
        <v>131</v>
      </c>
      <c r="R8" s="120" t="s">
        <v>134</v>
      </c>
      <c r="S8" s="120" t="s">
        <v>4</v>
      </c>
      <c r="T8" s="12">
        <v>190</v>
      </c>
      <c r="U8" s="70">
        <v>3.6</v>
      </c>
      <c r="V8" s="61" t="s">
        <v>131</v>
      </c>
      <c r="W8" s="120" t="s">
        <v>134</v>
      </c>
      <c r="X8" s="120" t="s">
        <v>4</v>
      </c>
      <c r="Y8" s="227">
        <v>202</v>
      </c>
      <c r="Z8" s="207">
        <v>3.6</v>
      </c>
      <c r="AA8" s="61" t="s">
        <v>131</v>
      </c>
      <c r="AB8" s="120" t="s">
        <v>134</v>
      </c>
      <c r="AC8" s="120" t="s">
        <v>4</v>
      </c>
      <c r="AD8" s="40">
        <v>217</v>
      </c>
      <c r="AE8" s="207">
        <v>3.6</v>
      </c>
      <c r="AF8" s="61" t="s">
        <v>131</v>
      </c>
      <c r="AG8" s="120" t="s">
        <v>134</v>
      </c>
      <c r="AH8" s="120" t="s">
        <v>4</v>
      </c>
      <c r="AI8" s="12">
        <v>185</v>
      </c>
      <c r="AJ8" s="249">
        <v>3.4</v>
      </c>
      <c r="AK8" s="61" t="s">
        <v>131</v>
      </c>
      <c r="AL8" s="120" t="s">
        <v>134</v>
      </c>
      <c r="AM8" s="120" t="s">
        <v>4</v>
      </c>
      <c r="AN8" s="12">
        <v>200</v>
      </c>
      <c r="AO8" s="70">
        <v>3.6</v>
      </c>
      <c r="AP8" s="61" t="s">
        <v>131</v>
      </c>
      <c r="AQ8" s="120" t="s">
        <v>134</v>
      </c>
      <c r="AR8" s="120" t="s">
        <v>4</v>
      </c>
      <c r="AS8" s="227">
        <v>192</v>
      </c>
      <c r="AT8" s="207">
        <v>3.6</v>
      </c>
      <c r="AU8" s="61" t="s">
        <v>131</v>
      </c>
      <c r="AV8" s="120" t="s">
        <v>134</v>
      </c>
      <c r="AW8" s="120" t="s">
        <v>4</v>
      </c>
      <c r="AX8" s="40">
        <v>207</v>
      </c>
      <c r="AY8" s="207">
        <v>3.6</v>
      </c>
      <c r="AZ8" s="61" t="s">
        <v>131</v>
      </c>
      <c r="BA8" s="120" t="s">
        <v>134</v>
      </c>
      <c r="BB8" s="120" t="s">
        <v>4</v>
      </c>
      <c r="BC8" s="12">
        <v>180</v>
      </c>
      <c r="BD8" s="249">
        <v>3.4</v>
      </c>
      <c r="BE8" s="61" t="s">
        <v>131</v>
      </c>
      <c r="BF8" s="120" t="s">
        <v>134</v>
      </c>
      <c r="BG8" s="120" t="s">
        <v>4</v>
      </c>
      <c r="BH8" s="12">
        <v>190</v>
      </c>
      <c r="BI8" s="70">
        <v>3.6</v>
      </c>
      <c r="BJ8" s="61" t="s">
        <v>131</v>
      </c>
      <c r="BK8" s="120" t="s">
        <v>134</v>
      </c>
      <c r="BL8" s="120" t="s">
        <v>4</v>
      </c>
      <c r="BM8" s="227">
        <v>202</v>
      </c>
      <c r="BN8" s="207">
        <v>3.6</v>
      </c>
      <c r="BO8" s="61" t="s">
        <v>131</v>
      </c>
      <c r="BP8" s="120" t="s">
        <v>134</v>
      </c>
      <c r="BQ8" s="120" t="s">
        <v>4</v>
      </c>
      <c r="BR8" s="40">
        <v>217</v>
      </c>
      <c r="BS8" s="207">
        <v>3.6</v>
      </c>
      <c r="BT8" s="61" t="s">
        <v>131</v>
      </c>
      <c r="BU8" s="120" t="s">
        <v>134</v>
      </c>
      <c r="BV8" s="120" t="s">
        <v>4</v>
      </c>
      <c r="BW8" s="12">
        <v>185</v>
      </c>
      <c r="BX8" s="249">
        <v>3.4</v>
      </c>
      <c r="BY8" s="61" t="s">
        <v>131</v>
      </c>
      <c r="BZ8" s="120" t="s">
        <v>134</v>
      </c>
      <c r="CA8" s="120" t="s">
        <v>4</v>
      </c>
      <c r="CB8" s="12">
        <v>200</v>
      </c>
      <c r="CC8" s="70">
        <v>3.6</v>
      </c>
      <c r="CD8" s="61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227">
        <v>191</v>
      </c>
      <c r="F9" s="70" t="s">
        <v>4</v>
      </c>
      <c r="G9" s="61" t="s">
        <v>130</v>
      </c>
      <c r="H9" s="121" t="s">
        <v>4</v>
      </c>
      <c r="I9" s="121" t="s">
        <v>4</v>
      </c>
      <c r="J9" s="40">
        <v>206</v>
      </c>
      <c r="K9" s="70" t="s">
        <v>4</v>
      </c>
      <c r="L9" s="61" t="s">
        <v>130</v>
      </c>
      <c r="M9" s="121" t="s">
        <v>4</v>
      </c>
      <c r="N9" s="121" t="s">
        <v>4</v>
      </c>
      <c r="O9" s="12">
        <v>179</v>
      </c>
      <c r="P9" s="70" t="s">
        <v>4</v>
      </c>
      <c r="Q9" s="61" t="s">
        <v>130</v>
      </c>
      <c r="R9" s="121" t="s">
        <v>4</v>
      </c>
      <c r="S9" s="121" t="s">
        <v>4</v>
      </c>
      <c r="T9" s="15">
        <v>189</v>
      </c>
      <c r="U9" s="70" t="s">
        <v>4</v>
      </c>
      <c r="V9" s="61" t="s">
        <v>130</v>
      </c>
      <c r="W9" s="121" t="s">
        <v>4</v>
      </c>
      <c r="X9" s="121" t="s">
        <v>4</v>
      </c>
      <c r="Y9" s="227">
        <v>201</v>
      </c>
      <c r="Z9" s="70" t="s">
        <v>4</v>
      </c>
      <c r="AA9" s="61" t="s">
        <v>130</v>
      </c>
      <c r="AB9" s="121" t="s">
        <v>4</v>
      </c>
      <c r="AC9" s="121" t="s">
        <v>4</v>
      </c>
      <c r="AD9" s="40">
        <v>216</v>
      </c>
      <c r="AE9" s="70" t="s">
        <v>4</v>
      </c>
      <c r="AF9" s="61" t="s">
        <v>130</v>
      </c>
      <c r="AG9" s="121" t="s">
        <v>4</v>
      </c>
      <c r="AH9" s="121" t="s">
        <v>4</v>
      </c>
      <c r="AI9" s="12">
        <v>184</v>
      </c>
      <c r="AJ9" s="70" t="s">
        <v>4</v>
      </c>
      <c r="AK9" s="61" t="s">
        <v>130</v>
      </c>
      <c r="AL9" s="121" t="s">
        <v>4</v>
      </c>
      <c r="AM9" s="121" t="s">
        <v>4</v>
      </c>
      <c r="AN9" s="15">
        <v>199</v>
      </c>
      <c r="AO9" s="70" t="s">
        <v>4</v>
      </c>
      <c r="AP9" s="61" t="s">
        <v>130</v>
      </c>
      <c r="AQ9" s="121" t="s">
        <v>4</v>
      </c>
      <c r="AR9" s="121" t="s">
        <v>4</v>
      </c>
      <c r="AS9" s="227">
        <v>191</v>
      </c>
      <c r="AT9" s="70" t="s">
        <v>4</v>
      </c>
      <c r="AU9" s="61" t="s">
        <v>130</v>
      </c>
      <c r="AV9" s="121" t="s">
        <v>4</v>
      </c>
      <c r="AW9" s="121" t="s">
        <v>4</v>
      </c>
      <c r="AX9" s="40">
        <v>206</v>
      </c>
      <c r="AY9" s="70" t="s">
        <v>4</v>
      </c>
      <c r="AZ9" s="61" t="s">
        <v>130</v>
      </c>
      <c r="BA9" s="121" t="s">
        <v>4</v>
      </c>
      <c r="BB9" s="121" t="s">
        <v>4</v>
      </c>
      <c r="BC9" s="12">
        <v>179</v>
      </c>
      <c r="BD9" s="70" t="s">
        <v>4</v>
      </c>
      <c r="BE9" s="61" t="s">
        <v>130</v>
      </c>
      <c r="BF9" s="121" t="s">
        <v>4</v>
      </c>
      <c r="BG9" s="121" t="s">
        <v>4</v>
      </c>
      <c r="BH9" s="15">
        <v>189</v>
      </c>
      <c r="BI9" s="70" t="s">
        <v>4</v>
      </c>
      <c r="BJ9" s="61" t="s">
        <v>130</v>
      </c>
      <c r="BK9" s="121" t="s">
        <v>4</v>
      </c>
      <c r="BL9" s="121" t="s">
        <v>4</v>
      </c>
      <c r="BM9" s="227">
        <v>201</v>
      </c>
      <c r="BN9" s="70" t="s">
        <v>4</v>
      </c>
      <c r="BO9" s="61" t="s">
        <v>130</v>
      </c>
      <c r="BP9" s="121" t="s">
        <v>4</v>
      </c>
      <c r="BQ9" s="121" t="s">
        <v>4</v>
      </c>
      <c r="BR9" s="40">
        <v>216</v>
      </c>
      <c r="BS9" s="70" t="s">
        <v>4</v>
      </c>
      <c r="BT9" s="61" t="s">
        <v>130</v>
      </c>
      <c r="BU9" s="121" t="s">
        <v>4</v>
      </c>
      <c r="BV9" s="121" t="s">
        <v>4</v>
      </c>
      <c r="BW9" s="12">
        <v>184</v>
      </c>
      <c r="BX9" s="70" t="s">
        <v>4</v>
      </c>
      <c r="BY9" s="61" t="s">
        <v>130</v>
      </c>
      <c r="BZ9" s="121" t="s">
        <v>4</v>
      </c>
      <c r="CA9" s="121" t="s">
        <v>4</v>
      </c>
      <c r="CB9" s="15">
        <v>199</v>
      </c>
      <c r="CC9" s="70" t="s">
        <v>4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228">
        <v>191</v>
      </c>
      <c r="F10" s="71">
        <v>2</v>
      </c>
      <c r="G10" s="61" t="s">
        <v>132</v>
      </c>
      <c r="H10" s="120" t="s">
        <v>134</v>
      </c>
      <c r="I10" s="120" t="s">
        <v>4</v>
      </c>
      <c r="J10" s="40">
        <v>206</v>
      </c>
      <c r="K10" s="71">
        <v>2</v>
      </c>
      <c r="L10" s="61" t="s">
        <v>132</v>
      </c>
      <c r="M10" s="120" t="s">
        <v>134</v>
      </c>
      <c r="N10" s="120" t="s">
        <v>4</v>
      </c>
      <c r="O10" s="15">
        <v>179</v>
      </c>
      <c r="P10" s="175" t="s">
        <v>4</v>
      </c>
      <c r="Q10" s="61" t="s">
        <v>132</v>
      </c>
      <c r="R10" s="120" t="s">
        <v>134</v>
      </c>
      <c r="S10" s="120" t="s">
        <v>4</v>
      </c>
      <c r="T10" s="15">
        <v>189</v>
      </c>
      <c r="U10" s="175" t="s">
        <v>4</v>
      </c>
      <c r="V10" s="61" t="s">
        <v>132</v>
      </c>
      <c r="W10" s="120" t="s">
        <v>134</v>
      </c>
      <c r="X10" s="120" t="s">
        <v>4</v>
      </c>
      <c r="Y10" s="228">
        <v>201</v>
      </c>
      <c r="Z10" s="71">
        <v>2</v>
      </c>
      <c r="AA10" s="61" t="s">
        <v>132</v>
      </c>
      <c r="AB10" s="120" t="s">
        <v>134</v>
      </c>
      <c r="AC10" s="120" t="s">
        <v>4</v>
      </c>
      <c r="AD10" s="40">
        <v>216</v>
      </c>
      <c r="AE10" s="71">
        <v>2</v>
      </c>
      <c r="AF10" s="61" t="s">
        <v>132</v>
      </c>
      <c r="AG10" s="120" t="s">
        <v>134</v>
      </c>
      <c r="AH10" s="120" t="s">
        <v>4</v>
      </c>
      <c r="AI10" s="15">
        <v>184</v>
      </c>
      <c r="AJ10" s="175" t="s">
        <v>4</v>
      </c>
      <c r="AK10" s="61" t="s">
        <v>132</v>
      </c>
      <c r="AL10" s="120" t="s">
        <v>134</v>
      </c>
      <c r="AM10" s="120" t="s">
        <v>4</v>
      </c>
      <c r="AN10" s="15">
        <v>199</v>
      </c>
      <c r="AO10" s="175" t="s">
        <v>4</v>
      </c>
      <c r="AP10" s="61" t="s">
        <v>132</v>
      </c>
      <c r="AQ10" s="120" t="s">
        <v>134</v>
      </c>
      <c r="AR10" s="120" t="s">
        <v>4</v>
      </c>
      <c r="AS10" s="228">
        <v>191</v>
      </c>
      <c r="AT10" s="71">
        <v>2</v>
      </c>
      <c r="AU10" s="61" t="s">
        <v>132</v>
      </c>
      <c r="AV10" s="120" t="s">
        <v>134</v>
      </c>
      <c r="AW10" s="120" t="s">
        <v>4</v>
      </c>
      <c r="AX10" s="40">
        <v>206</v>
      </c>
      <c r="AY10" s="71">
        <v>2</v>
      </c>
      <c r="AZ10" s="61" t="s">
        <v>132</v>
      </c>
      <c r="BA10" s="120" t="s">
        <v>134</v>
      </c>
      <c r="BB10" s="120" t="s">
        <v>4</v>
      </c>
      <c r="BC10" s="15">
        <v>179</v>
      </c>
      <c r="BD10" s="175" t="s">
        <v>4</v>
      </c>
      <c r="BE10" s="61" t="s">
        <v>132</v>
      </c>
      <c r="BF10" s="120" t="s">
        <v>134</v>
      </c>
      <c r="BG10" s="120" t="s">
        <v>4</v>
      </c>
      <c r="BH10" s="15">
        <v>189</v>
      </c>
      <c r="BI10" s="175" t="s">
        <v>4</v>
      </c>
      <c r="BJ10" s="61" t="s">
        <v>132</v>
      </c>
      <c r="BK10" s="120" t="s">
        <v>134</v>
      </c>
      <c r="BL10" s="120" t="s">
        <v>4</v>
      </c>
      <c r="BM10" s="228">
        <v>201</v>
      </c>
      <c r="BN10" s="71">
        <v>2</v>
      </c>
      <c r="BO10" s="61" t="s">
        <v>132</v>
      </c>
      <c r="BP10" s="120" t="s">
        <v>134</v>
      </c>
      <c r="BQ10" s="120" t="s">
        <v>4</v>
      </c>
      <c r="BR10" s="40">
        <v>216</v>
      </c>
      <c r="BS10" s="71">
        <v>2</v>
      </c>
      <c r="BT10" s="61" t="s">
        <v>132</v>
      </c>
      <c r="BU10" s="120" t="s">
        <v>134</v>
      </c>
      <c r="BV10" s="120" t="s">
        <v>4</v>
      </c>
      <c r="BW10" s="15">
        <v>184</v>
      </c>
      <c r="BX10" s="175" t="s">
        <v>4</v>
      </c>
      <c r="BY10" s="61" t="s">
        <v>132</v>
      </c>
      <c r="BZ10" s="120" t="s">
        <v>134</v>
      </c>
      <c r="CA10" s="120" t="s">
        <v>4</v>
      </c>
      <c r="CB10" s="15">
        <v>199</v>
      </c>
      <c r="CC10" s="175" t="s">
        <v>4</v>
      </c>
      <c r="CD10" s="61" t="s">
        <v>132</v>
      </c>
      <c r="CE10" s="120" t="s">
        <v>134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228">
        <v>189</v>
      </c>
      <c r="F11" s="71">
        <v>1</v>
      </c>
      <c r="G11" s="61" t="s">
        <v>132</v>
      </c>
      <c r="H11" s="122" t="s">
        <v>134</v>
      </c>
      <c r="I11" s="122" t="s">
        <v>141</v>
      </c>
      <c r="J11" s="40">
        <v>204</v>
      </c>
      <c r="K11" s="71">
        <v>1</v>
      </c>
      <c r="L11" s="61" t="s">
        <v>132</v>
      </c>
      <c r="M11" s="122" t="s">
        <v>134</v>
      </c>
      <c r="N11" s="122" t="s">
        <v>141</v>
      </c>
      <c r="O11" s="15">
        <v>179</v>
      </c>
      <c r="P11" s="71">
        <v>1</v>
      </c>
      <c r="Q11" s="61" t="s">
        <v>132</v>
      </c>
      <c r="R11" s="122" t="s">
        <v>134</v>
      </c>
      <c r="S11" s="122" t="s">
        <v>141</v>
      </c>
      <c r="T11" s="15">
        <v>189</v>
      </c>
      <c r="U11" s="71">
        <v>1</v>
      </c>
      <c r="V11" s="61" t="s">
        <v>132</v>
      </c>
      <c r="W11" s="122" t="s">
        <v>134</v>
      </c>
      <c r="X11" s="122" t="s">
        <v>141</v>
      </c>
      <c r="Y11" s="228">
        <v>199</v>
      </c>
      <c r="Z11" s="71">
        <v>1</v>
      </c>
      <c r="AA11" s="61" t="s">
        <v>132</v>
      </c>
      <c r="AB11" s="122" t="s">
        <v>134</v>
      </c>
      <c r="AC11" s="122" t="s">
        <v>141</v>
      </c>
      <c r="AD11" s="40">
        <v>214</v>
      </c>
      <c r="AE11" s="71">
        <v>1</v>
      </c>
      <c r="AF11" s="61" t="s">
        <v>132</v>
      </c>
      <c r="AG11" s="122" t="s">
        <v>134</v>
      </c>
      <c r="AH11" s="122" t="s">
        <v>141</v>
      </c>
      <c r="AI11" s="15">
        <v>184</v>
      </c>
      <c r="AJ11" s="71">
        <v>1</v>
      </c>
      <c r="AK11" s="61" t="s">
        <v>132</v>
      </c>
      <c r="AL11" s="122" t="s">
        <v>134</v>
      </c>
      <c r="AM11" s="122" t="s">
        <v>141</v>
      </c>
      <c r="AN11" s="15">
        <v>199</v>
      </c>
      <c r="AO11" s="71">
        <v>1</v>
      </c>
      <c r="AP11" s="61" t="s">
        <v>132</v>
      </c>
      <c r="AQ11" s="122" t="s">
        <v>134</v>
      </c>
      <c r="AR11" s="122" t="s">
        <v>141</v>
      </c>
      <c r="AS11" s="228">
        <v>189</v>
      </c>
      <c r="AT11" s="71">
        <v>1</v>
      </c>
      <c r="AU11" s="61" t="s">
        <v>132</v>
      </c>
      <c r="AV11" s="122" t="s">
        <v>134</v>
      </c>
      <c r="AW11" s="122" t="s">
        <v>141</v>
      </c>
      <c r="AX11" s="40">
        <v>204</v>
      </c>
      <c r="AY11" s="71">
        <v>1</v>
      </c>
      <c r="AZ11" s="61" t="s">
        <v>132</v>
      </c>
      <c r="BA11" s="122" t="s">
        <v>134</v>
      </c>
      <c r="BB11" s="122" t="s">
        <v>141</v>
      </c>
      <c r="BC11" s="15">
        <v>179</v>
      </c>
      <c r="BD11" s="71">
        <v>1</v>
      </c>
      <c r="BE11" s="61" t="s">
        <v>132</v>
      </c>
      <c r="BF11" s="122" t="s">
        <v>134</v>
      </c>
      <c r="BG11" s="122" t="s">
        <v>141</v>
      </c>
      <c r="BH11" s="15">
        <v>189</v>
      </c>
      <c r="BI11" s="71">
        <v>1</v>
      </c>
      <c r="BJ11" s="61" t="s">
        <v>132</v>
      </c>
      <c r="BK11" s="122" t="s">
        <v>134</v>
      </c>
      <c r="BL11" s="122" t="s">
        <v>141</v>
      </c>
      <c r="BM11" s="228">
        <v>199</v>
      </c>
      <c r="BN11" s="71">
        <v>1</v>
      </c>
      <c r="BO11" s="61" t="s">
        <v>132</v>
      </c>
      <c r="BP11" s="122" t="s">
        <v>134</v>
      </c>
      <c r="BQ11" s="122" t="s">
        <v>141</v>
      </c>
      <c r="BR11" s="40">
        <v>214</v>
      </c>
      <c r="BS11" s="71">
        <v>1</v>
      </c>
      <c r="BT11" s="61" t="s">
        <v>132</v>
      </c>
      <c r="BU11" s="122" t="s">
        <v>134</v>
      </c>
      <c r="BV11" s="122" t="s">
        <v>141</v>
      </c>
      <c r="BW11" s="15">
        <v>184</v>
      </c>
      <c r="BX11" s="71">
        <v>1</v>
      </c>
      <c r="BY11" s="61" t="s">
        <v>132</v>
      </c>
      <c r="BZ11" s="122" t="s">
        <v>134</v>
      </c>
      <c r="CA11" s="122" t="s">
        <v>141</v>
      </c>
      <c r="CB11" s="15">
        <v>199</v>
      </c>
      <c r="CC11" s="71">
        <v>1</v>
      </c>
      <c r="CD11" s="61" t="s">
        <v>132</v>
      </c>
      <c r="CE11" s="122" t="s">
        <v>134</v>
      </c>
      <c r="CF11" s="122" t="s">
        <v>141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228">
        <v>188</v>
      </c>
      <c r="F12" s="71" t="s">
        <v>4</v>
      </c>
      <c r="G12" s="61" t="s">
        <v>133</v>
      </c>
      <c r="H12" s="120" t="s">
        <v>4</v>
      </c>
      <c r="I12" s="120" t="s">
        <v>4</v>
      </c>
      <c r="J12" s="40">
        <v>203</v>
      </c>
      <c r="K12" s="71" t="s">
        <v>4</v>
      </c>
      <c r="L12" s="61" t="s">
        <v>133</v>
      </c>
      <c r="M12" s="120" t="s">
        <v>4</v>
      </c>
      <c r="N12" s="120" t="s">
        <v>4</v>
      </c>
      <c r="O12" s="15">
        <v>178</v>
      </c>
      <c r="P12" s="71" t="s">
        <v>4</v>
      </c>
      <c r="Q12" s="61" t="s">
        <v>133</v>
      </c>
      <c r="R12" s="120" t="s">
        <v>4</v>
      </c>
      <c r="S12" s="120" t="s">
        <v>4</v>
      </c>
      <c r="T12" s="15">
        <v>188</v>
      </c>
      <c r="U12" s="71" t="s">
        <v>4</v>
      </c>
      <c r="V12" s="61" t="s">
        <v>133</v>
      </c>
      <c r="W12" s="120" t="s">
        <v>4</v>
      </c>
      <c r="X12" s="120" t="s">
        <v>4</v>
      </c>
      <c r="Y12" s="228">
        <v>198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40">
        <v>213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15">
        <v>183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15">
        <v>198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228">
        <v>188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40">
        <v>203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15">
        <v>178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15">
        <v>188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228">
        <v>198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40">
        <v>213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15">
        <v>183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15">
        <v>198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228">
        <v>188</v>
      </c>
      <c r="F13" s="71" t="s">
        <v>4</v>
      </c>
      <c r="G13" s="61" t="s">
        <v>130</v>
      </c>
      <c r="H13" s="120" t="s">
        <v>4</v>
      </c>
      <c r="I13" s="120" t="s">
        <v>4</v>
      </c>
      <c r="J13" s="40">
        <v>203</v>
      </c>
      <c r="K13" s="71" t="s">
        <v>4</v>
      </c>
      <c r="L13" s="61" t="s">
        <v>130</v>
      </c>
      <c r="M13" s="120" t="s">
        <v>4</v>
      </c>
      <c r="N13" s="120" t="s">
        <v>4</v>
      </c>
      <c r="O13" s="15">
        <v>178</v>
      </c>
      <c r="P13" s="71" t="s">
        <v>4</v>
      </c>
      <c r="Q13" s="61" t="s">
        <v>130</v>
      </c>
      <c r="R13" s="120" t="s">
        <v>4</v>
      </c>
      <c r="S13" s="120" t="s">
        <v>4</v>
      </c>
      <c r="T13" s="15">
        <v>188</v>
      </c>
      <c r="U13" s="71" t="s">
        <v>4</v>
      </c>
      <c r="V13" s="61" t="s">
        <v>130</v>
      </c>
      <c r="W13" s="120" t="s">
        <v>4</v>
      </c>
      <c r="X13" s="120" t="s">
        <v>4</v>
      </c>
      <c r="Y13" s="228">
        <v>198</v>
      </c>
      <c r="Z13" s="71" t="s">
        <v>4</v>
      </c>
      <c r="AA13" s="61" t="s">
        <v>130</v>
      </c>
      <c r="AB13" s="120" t="s">
        <v>4</v>
      </c>
      <c r="AC13" s="120" t="s">
        <v>4</v>
      </c>
      <c r="AD13" s="40">
        <v>213</v>
      </c>
      <c r="AE13" s="71" t="s">
        <v>4</v>
      </c>
      <c r="AF13" s="61" t="s">
        <v>130</v>
      </c>
      <c r="AG13" s="120" t="s">
        <v>4</v>
      </c>
      <c r="AH13" s="120" t="s">
        <v>4</v>
      </c>
      <c r="AI13" s="15">
        <v>183</v>
      </c>
      <c r="AJ13" s="71" t="s">
        <v>4</v>
      </c>
      <c r="AK13" s="61" t="s">
        <v>130</v>
      </c>
      <c r="AL13" s="120" t="s">
        <v>4</v>
      </c>
      <c r="AM13" s="120" t="s">
        <v>4</v>
      </c>
      <c r="AN13" s="15">
        <v>198</v>
      </c>
      <c r="AO13" s="71" t="s">
        <v>4</v>
      </c>
      <c r="AP13" s="61" t="s">
        <v>130</v>
      </c>
      <c r="AQ13" s="120" t="s">
        <v>4</v>
      </c>
      <c r="AR13" s="120" t="s">
        <v>4</v>
      </c>
      <c r="AS13" s="228">
        <v>188</v>
      </c>
      <c r="AT13" s="71" t="s">
        <v>4</v>
      </c>
      <c r="AU13" s="61" t="s">
        <v>130</v>
      </c>
      <c r="AV13" s="120" t="s">
        <v>4</v>
      </c>
      <c r="AW13" s="120" t="s">
        <v>4</v>
      </c>
      <c r="AX13" s="40">
        <v>203</v>
      </c>
      <c r="AY13" s="71" t="s">
        <v>4</v>
      </c>
      <c r="AZ13" s="61" t="s">
        <v>130</v>
      </c>
      <c r="BA13" s="120" t="s">
        <v>4</v>
      </c>
      <c r="BB13" s="120" t="s">
        <v>4</v>
      </c>
      <c r="BC13" s="15">
        <v>178</v>
      </c>
      <c r="BD13" s="71" t="s">
        <v>4</v>
      </c>
      <c r="BE13" s="61" t="s">
        <v>130</v>
      </c>
      <c r="BF13" s="120" t="s">
        <v>4</v>
      </c>
      <c r="BG13" s="120" t="s">
        <v>4</v>
      </c>
      <c r="BH13" s="15">
        <v>188</v>
      </c>
      <c r="BI13" s="71" t="s">
        <v>4</v>
      </c>
      <c r="BJ13" s="61" t="s">
        <v>130</v>
      </c>
      <c r="BK13" s="120" t="s">
        <v>4</v>
      </c>
      <c r="BL13" s="120" t="s">
        <v>4</v>
      </c>
      <c r="BM13" s="228">
        <v>198</v>
      </c>
      <c r="BN13" s="71" t="s">
        <v>4</v>
      </c>
      <c r="BO13" s="61" t="s">
        <v>130</v>
      </c>
      <c r="BP13" s="120" t="s">
        <v>4</v>
      </c>
      <c r="BQ13" s="120" t="s">
        <v>4</v>
      </c>
      <c r="BR13" s="40">
        <v>213</v>
      </c>
      <c r="BS13" s="71" t="s">
        <v>4</v>
      </c>
      <c r="BT13" s="61" t="s">
        <v>130</v>
      </c>
      <c r="BU13" s="120" t="s">
        <v>4</v>
      </c>
      <c r="BV13" s="120" t="s">
        <v>4</v>
      </c>
      <c r="BW13" s="15">
        <v>183</v>
      </c>
      <c r="BX13" s="71" t="s">
        <v>4</v>
      </c>
      <c r="BY13" s="61" t="s">
        <v>130</v>
      </c>
      <c r="BZ13" s="120" t="s">
        <v>4</v>
      </c>
      <c r="CA13" s="120" t="s">
        <v>4</v>
      </c>
      <c r="CB13" s="15">
        <v>198</v>
      </c>
      <c r="CC13" s="71" t="s">
        <v>4</v>
      </c>
      <c r="CD13" s="61" t="s">
        <v>130</v>
      </c>
      <c r="CE13" s="120" t="s">
        <v>4</v>
      </c>
      <c r="CF13" s="120" t="s">
        <v>4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228">
        <v>188</v>
      </c>
      <c r="F14" s="71" t="s">
        <v>4</v>
      </c>
      <c r="G14" s="61" t="s">
        <v>132</v>
      </c>
      <c r="H14" s="120" t="s">
        <v>4</v>
      </c>
      <c r="I14" s="120" t="s">
        <v>4</v>
      </c>
      <c r="J14" s="40">
        <v>203</v>
      </c>
      <c r="K14" s="71" t="s">
        <v>4</v>
      </c>
      <c r="L14" s="61" t="s">
        <v>132</v>
      </c>
      <c r="M14" s="120" t="s">
        <v>4</v>
      </c>
      <c r="N14" s="120" t="s">
        <v>4</v>
      </c>
      <c r="O14" s="15">
        <v>178</v>
      </c>
      <c r="P14" s="71" t="s">
        <v>4</v>
      </c>
      <c r="Q14" s="61" t="s">
        <v>132</v>
      </c>
      <c r="R14" s="120" t="s">
        <v>4</v>
      </c>
      <c r="S14" s="120" t="s">
        <v>4</v>
      </c>
      <c r="T14" s="15">
        <v>188</v>
      </c>
      <c r="U14" s="71" t="s">
        <v>4</v>
      </c>
      <c r="V14" s="61" t="s">
        <v>132</v>
      </c>
      <c r="W14" s="120" t="s">
        <v>4</v>
      </c>
      <c r="X14" s="120" t="s">
        <v>4</v>
      </c>
      <c r="Y14" s="228">
        <v>198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40">
        <v>213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15">
        <v>183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15">
        <v>198</v>
      </c>
      <c r="AO14" s="71" t="s">
        <v>4</v>
      </c>
      <c r="AP14" s="61" t="s">
        <v>132</v>
      </c>
      <c r="AQ14" s="120" t="s">
        <v>4</v>
      </c>
      <c r="AR14" s="120" t="s">
        <v>4</v>
      </c>
      <c r="AS14" s="228">
        <v>188</v>
      </c>
      <c r="AT14" s="71" t="s">
        <v>4</v>
      </c>
      <c r="AU14" s="61" t="s">
        <v>132</v>
      </c>
      <c r="AV14" s="120" t="s">
        <v>4</v>
      </c>
      <c r="AW14" s="120" t="s">
        <v>4</v>
      </c>
      <c r="AX14" s="40">
        <v>203</v>
      </c>
      <c r="AY14" s="71" t="s">
        <v>4</v>
      </c>
      <c r="AZ14" s="61" t="s">
        <v>132</v>
      </c>
      <c r="BA14" s="120" t="s">
        <v>4</v>
      </c>
      <c r="BB14" s="120" t="s">
        <v>4</v>
      </c>
      <c r="BC14" s="15">
        <v>178</v>
      </c>
      <c r="BD14" s="71" t="s">
        <v>4</v>
      </c>
      <c r="BE14" s="61" t="s">
        <v>132</v>
      </c>
      <c r="BF14" s="120" t="s">
        <v>4</v>
      </c>
      <c r="BG14" s="120" t="s">
        <v>4</v>
      </c>
      <c r="BH14" s="15">
        <v>188</v>
      </c>
      <c r="BI14" s="71" t="s">
        <v>4</v>
      </c>
      <c r="BJ14" s="61" t="s">
        <v>132</v>
      </c>
      <c r="BK14" s="120" t="s">
        <v>4</v>
      </c>
      <c r="BL14" s="120" t="s">
        <v>4</v>
      </c>
      <c r="BM14" s="228">
        <v>198</v>
      </c>
      <c r="BN14" s="71" t="s">
        <v>4</v>
      </c>
      <c r="BO14" s="61" t="s">
        <v>132</v>
      </c>
      <c r="BP14" s="120" t="s">
        <v>4</v>
      </c>
      <c r="BQ14" s="120" t="s">
        <v>4</v>
      </c>
      <c r="BR14" s="40">
        <v>213</v>
      </c>
      <c r="BS14" s="71" t="s">
        <v>4</v>
      </c>
      <c r="BT14" s="61" t="s">
        <v>132</v>
      </c>
      <c r="BU14" s="120" t="s">
        <v>4</v>
      </c>
      <c r="BV14" s="120" t="s">
        <v>4</v>
      </c>
      <c r="BW14" s="15">
        <v>183</v>
      </c>
      <c r="BX14" s="71" t="s">
        <v>4</v>
      </c>
      <c r="BY14" s="61" t="s">
        <v>132</v>
      </c>
      <c r="BZ14" s="120" t="s">
        <v>4</v>
      </c>
      <c r="CA14" s="120" t="s">
        <v>4</v>
      </c>
      <c r="CB14" s="15">
        <v>198</v>
      </c>
      <c r="CC14" s="71" t="s">
        <v>4</v>
      </c>
      <c r="CD14" s="61" t="s">
        <v>132</v>
      </c>
      <c r="CE14" s="120" t="s">
        <v>4</v>
      </c>
      <c r="CF14" s="120" t="s">
        <v>4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228">
        <v>188</v>
      </c>
      <c r="F15" s="71">
        <v>10</v>
      </c>
      <c r="G15" s="61" t="s">
        <v>130</v>
      </c>
      <c r="H15" s="120" t="s">
        <v>134</v>
      </c>
      <c r="I15" s="120" t="s">
        <v>141</v>
      </c>
      <c r="J15" s="40">
        <v>203</v>
      </c>
      <c r="K15" s="71">
        <v>10</v>
      </c>
      <c r="L15" s="61" t="s">
        <v>130</v>
      </c>
      <c r="M15" s="120" t="s">
        <v>134</v>
      </c>
      <c r="N15" s="120" t="s">
        <v>141</v>
      </c>
      <c r="O15" s="15">
        <v>178</v>
      </c>
      <c r="P15" s="71">
        <v>10</v>
      </c>
      <c r="Q15" s="61" t="s">
        <v>130</v>
      </c>
      <c r="R15" s="120" t="s">
        <v>134</v>
      </c>
      <c r="S15" s="120" t="s">
        <v>141</v>
      </c>
      <c r="T15" s="15">
        <v>188</v>
      </c>
      <c r="U15" s="71">
        <v>10</v>
      </c>
      <c r="V15" s="61" t="s">
        <v>130</v>
      </c>
      <c r="W15" s="120" t="s">
        <v>134</v>
      </c>
      <c r="X15" s="120" t="s">
        <v>141</v>
      </c>
      <c r="Y15" s="228">
        <v>198</v>
      </c>
      <c r="Z15" s="71">
        <v>10</v>
      </c>
      <c r="AA15" s="61" t="s">
        <v>130</v>
      </c>
      <c r="AB15" s="120" t="s">
        <v>134</v>
      </c>
      <c r="AC15" s="120" t="s">
        <v>141</v>
      </c>
      <c r="AD15" s="40">
        <v>213</v>
      </c>
      <c r="AE15" s="71">
        <v>10</v>
      </c>
      <c r="AF15" s="61" t="s">
        <v>130</v>
      </c>
      <c r="AG15" s="120" t="s">
        <v>134</v>
      </c>
      <c r="AH15" s="120" t="s">
        <v>141</v>
      </c>
      <c r="AI15" s="15">
        <v>183</v>
      </c>
      <c r="AJ15" s="71">
        <v>10</v>
      </c>
      <c r="AK15" s="61" t="s">
        <v>130</v>
      </c>
      <c r="AL15" s="120" t="s">
        <v>134</v>
      </c>
      <c r="AM15" s="120" t="s">
        <v>141</v>
      </c>
      <c r="AN15" s="15">
        <v>198</v>
      </c>
      <c r="AO15" s="71">
        <v>10</v>
      </c>
      <c r="AP15" s="61" t="s">
        <v>130</v>
      </c>
      <c r="AQ15" s="120" t="s">
        <v>134</v>
      </c>
      <c r="AR15" s="120" t="s">
        <v>141</v>
      </c>
      <c r="AS15" s="228">
        <v>188</v>
      </c>
      <c r="AT15" s="71">
        <v>10</v>
      </c>
      <c r="AU15" s="61" t="s">
        <v>130</v>
      </c>
      <c r="AV15" s="120" t="s">
        <v>134</v>
      </c>
      <c r="AW15" s="120" t="s">
        <v>141</v>
      </c>
      <c r="AX15" s="40">
        <v>203</v>
      </c>
      <c r="AY15" s="71">
        <v>10</v>
      </c>
      <c r="AZ15" s="61" t="s">
        <v>130</v>
      </c>
      <c r="BA15" s="120" t="s">
        <v>134</v>
      </c>
      <c r="BB15" s="120" t="s">
        <v>141</v>
      </c>
      <c r="BC15" s="15">
        <v>178</v>
      </c>
      <c r="BD15" s="71">
        <v>10</v>
      </c>
      <c r="BE15" s="61" t="s">
        <v>130</v>
      </c>
      <c r="BF15" s="120" t="s">
        <v>134</v>
      </c>
      <c r="BG15" s="120" t="s">
        <v>141</v>
      </c>
      <c r="BH15" s="15">
        <v>188</v>
      </c>
      <c r="BI15" s="71">
        <v>10</v>
      </c>
      <c r="BJ15" s="61" t="s">
        <v>130</v>
      </c>
      <c r="BK15" s="120" t="s">
        <v>134</v>
      </c>
      <c r="BL15" s="120" t="s">
        <v>141</v>
      </c>
      <c r="BM15" s="228">
        <v>198</v>
      </c>
      <c r="BN15" s="71">
        <v>10</v>
      </c>
      <c r="BO15" s="61" t="s">
        <v>130</v>
      </c>
      <c r="BP15" s="120" t="s">
        <v>134</v>
      </c>
      <c r="BQ15" s="120" t="s">
        <v>141</v>
      </c>
      <c r="BR15" s="40">
        <v>213</v>
      </c>
      <c r="BS15" s="71">
        <v>10</v>
      </c>
      <c r="BT15" s="61" t="s">
        <v>130</v>
      </c>
      <c r="BU15" s="120" t="s">
        <v>134</v>
      </c>
      <c r="BV15" s="120" t="s">
        <v>141</v>
      </c>
      <c r="BW15" s="15">
        <v>183</v>
      </c>
      <c r="BX15" s="71">
        <v>10</v>
      </c>
      <c r="BY15" s="61" t="s">
        <v>130</v>
      </c>
      <c r="BZ15" s="120" t="s">
        <v>134</v>
      </c>
      <c r="CA15" s="120" t="s">
        <v>141</v>
      </c>
      <c r="CB15" s="15">
        <v>198</v>
      </c>
      <c r="CC15" s="71">
        <v>10</v>
      </c>
      <c r="CD15" s="61" t="s">
        <v>130</v>
      </c>
      <c r="CE15" s="120" t="s">
        <v>134</v>
      </c>
      <c r="CF15" s="120" t="s">
        <v>141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228">
        <v>188</v>
      </c>
      <c r="F16" s="71">
        <v>54</v>
      </c>
      <c r="G16" s="61" t="s">
        <v>133</v>
      </c>
      <c r="H16" s="120" t="s">
        <v>181</v>
      </c>
      <c r="I16" s="120" t="s">
        <v>141</v>
      </c>
      <c r="J16" s="40">
        <v>203</v>
      </c>
      <c r="K16" s="71">
        <v>54</v>
      </c>
      <c r="L16" s="61" t="s">
        <v>133</v>
      </c>
      <c r="M16" s="120" t="s">
        <v>181</v>
      </c>
      <c r="N16" s="120" t="s">
        <v>141</v>
      </c>
      <c r="O16" s="15">
        <v>178</v>
      </c>
      <c r="P16" s="71">
        <v>54</v>
      </c>
      <c r="Q16" s="61" t="s">
        <v>133</v>
      </c>
      <c r="R16" s="120" t="s">
        <v>181</v>
      </c>
      <c r="S16" s="120" t="s">
        <v>141</v>
      </c>
      <c r="T16" s="15">
        <v>188</v>
      </c>
      <c r="U16" s="71">
        <v>54</v>
      </c>
      <c r="V16" s="61" t="s">
        <v>133</v>
      </c>
      <c r="W16" s="120" t="s">
        <v>181</v>
      </c>
      <c r="X16" s="120" t="s">
        <v>141</v>
      </c>
      <c r="Y16" s="228">
        <v>198</v>
      </c>
      <c r="Z16" s="71">
        <v>54</v>
      </c>
      <c r="AA16" s="61" t="s">
        <v>133</v>
      </c>
      <c r="AB16" s="120" t="s">
        <v>181</v>
      </c>
      <c r="AC16" s="120" t="s">
        <v>141</v>
      </c>
      <c r="AD16" s="40">
        <v>213</v>
      </c>
      <c r="AE16" s="71">
        <v>54</v>
      </c>
      <c r="AF16" s="61" t="s">
        <v>133</v>
      </c>
      <c r="AG16" s="120" t="s">
        <v>181</v>
      </c>
      <c r="AH16" s="120" t="s">
        <v>141</v>
      </c>
      <c r="AI16" s="15">
        <v>183</v>
      </c>
      <c r="AJ16" s="71">
        <v>54</v>
      </c>
      <c r="AK16" s="61" t="s">
        <v>133</v>
      </c>
      <c r="AL16" s="120" t="s">
        <v>181</v>
      </c>
      <c r="AM16" s="120" t="s">
        <v>141</v>
      </c>
      <c r="AN16" s="15">
        <v>198</v>
      </c>
      <c r="AO16" s="71">
        <v>54</v>
      </c>
      <c r="AP16" s="61" t="s">
        <v>133</v>
      </c>
      <c r="AQ16" s="120" t="s">
        <v>181</v>
      </c>
      <c r="AR16" s="120" t="s">
        <v>141</v>
      </c>
      <c r="AS16" s="228">
        <v>188</v>
      </c>
      <c r="AT16" s="71">
        <v>54</v>
      </c>
      <c r="AU16" s="61" t="s">
        <v>133</v>
      </c>
      <c r="AV16" s="120" t="s">
        <v>181</v>
      </c>
      <c r="AW16" s="120" t="s">
        <v>141</v>
      </c>
      <c r="AX16" s="40">
        <v>203</v>
      </c>
      <c r="AY16" s="71">
        <v>54</v>
      </c>
      <c r="AZ16" s="61" t="s">
        <v>133</v>
      </c>
      <c r="BA16" s="120" t="s">
        <v>181</v>
      </c>
      <c r="BB16" s="120" t="s">
        <v>141</v>
      </c>
      <c r="BC16" s="15">
        <v>178</v>
      </c>
      <c r="BD16" s="71">
        <v>54</v>
      </c>
      <c r="BE16" s="61" t="s">
        <v>133</v>
      </c>
      <c r="BF16" s="120" t="s">
        <v>181</v>
      </c>
      <c r="BG16" s="120" t="s">
        <v>141</v>
      </c>
      <c r="BH16" s="15">
        <v>188</v>
      </c>
      <c r="BI16" s="71">
        <v>54</v>
      </c>
      <c r="BJ16" s="61" t="s">
        <v>133</v>
      </c>
      <c r="BK16" s="120" t="s">
        <v>181</v>
      </c>
      <c r="BL16" s="120" t="s">
        <v>141</v>
      </c>
      <c r="BM16" s="228">
        <v>198</v>
      </c>
      <c r="BN16" s="71">
        <v>54</v>
      </c>
      <c r="BO16" s="61" t="s">
        <v>133</v>
      </c>
      <c r="BP16" s="120" t="s">
        <v>181</v>
      </c>
      <c r="BQ16" s="120" t="s">
        <v>141</v>
      </c>
      <c r="BR16" s="40">
        <v>213</v>
      </c>
      <c r="BS16" s="71">
        <v>54</v>
      </c>
      <c r="BT16" s="61" t="s">
        <v>133</v>
      </c>
      <c r="BU16" s="120" t="s">
        <v>181</v>
      </c>
      <c r="BV16" s="120" t="s">
        <v>141</v>
      </c>
      <c r="BW16" s="15">
        <v>183</v>
      </c>
      <c r="BX16" s="71">
        <v>54</v>
      </c>
      <c r="BY16" s="61" t="s">
        <v>133</v>
      </c>
      <c r="BZ16" s="120" t="s">
        <v>181</v>
      </c>
      <c r="CA16" s="120" t="s">
        <v>141</v>
      </c>
      <c r="CB16" s="15">
        <v>198</v>
      </c>
      <c r="CC16" s="71">
        <v>54</v>
      </c>
      <c r="CD16" s="61" t="s">
        <v>133</v>
      </c>
      <c r="CE16" s="120" t="s">
        <v>181</v>
      </c>
      <c r="CF16" s="120" t="s">
        <v>141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228">
        <v>171</v>
      </c>
      <c r="F17" s="72">
        <v>8</v>
      </c>
      <c r="G17" s="108" t="s">
        <v>132</v>
      </c>
      <c r="H17" s="122" t="s">
        <v>181</v>
      </c>
      <c r="I17" s="122" t="s">
        <v>141</v>
      </c>
      <c r="J17" s="40">
        <v>186</v>
      </c>
      <c r="K17" s="71">
        <v>8</v>
      </c>
      <c r="L17" s="61" t="s">
        <v>132</v>
      </c>
      <c r="M17" s="122" t="s">
        <v>181</v>
      </c>
      <c r="N17" s="122" t="s">
        <v>141</v>
      </c>
      <c r="O17" s="15">
        <v>163</v>
      </c>
      <c r="P17" s="71">
        <v>8</v>
      </c>
      <c r="Q17" s="61" t="s">
        <v>132</v>
      </c>
      <c r="R17" s="122" t="s">
        <v>181</v>
      </c>
      <c r="S17" s="122" t="s">
        <v>141</v>
      </c>
      <c r="T17" s="15">
        <v>173</v>
      </c>
      <c r="U17" s="71">
        <v>8</v>
      </c>
      <c r="V17" s="61" t="s">
        <v>132</v>
      </c>
      <c r="W17" s="122" t="s">
        <v>181</v>
      </c>
      <c r="X17" s="122" t="s">
        <v>141</v>
      </c>
      <c r="Y17" s="228">
        <v>181</v>
      </c>
      <c r="Z17" s="72">
        <v>8</v>
      </c>
      <c r="AA17" s="108" t="s">
        <v>132</v>
      </c>
      <c r="AB17" s="122" t="s">
        <v>181</v>
      </c>
      <c r="AC17" s="122" t="s">
        <v>141</v>
      </c>
      <c r="AD17" s="40">
        <v>196</v>
      </c>
      <c r="AE17" s="71">
        <v>8</v>
      </c>
      <c r="AF17" s="61" t="s">
        <v>132</v>
      </c>
      <c r="AG17" s="122" t="s">
        <v>181</v>
      </c>
      <c r="AH17" s="122" t="s">
        <v>141</v>
      </c>
      <c r="AI17" s="15">
        <v>166</v>
      </c>
      <c r="AJ17" s="71">
        <v>8</v>
      </c>
      <c r="AK17" s="61" t="s">
        <v>132</v>
      </c>
      <c r="AL17" s="122" t="s">
        <v>181</v>
      </c>
      <c r="AM17" s="122" t="s">
        <v>141</v>
      </c>
      <c r="AN17" s="15">
        <v>181</v>
      </c>
      <c r="AO17" s="71">
        <v>8</v>
      </c>
      <c r="AP17" s="61" t="s">
        <v>132</v>
      </c>
      <c r="AQ17" s="122" t="s">
        <v>181</v>
      </c>
      <c r="AR17" s="122" t="s">
        <v>141</v>
      </c>
      <c r="AS17" s="228">
        <v>171</v>
      </c>
      <c r="AT17" s="72">
        <v>8</v>
      </c>
      <c r="AU17" s="108" t="s">
        <v>132</v>
      </c>
      <c r="AV17" s="122" t="s">
        <v>181</v>
      </c>
      <c r="AW17" s="122" t="s">
        <v>141</v>
      </c>
      <c r="AX17" s="40">
        <v>186</v>
      </c>
      <c r="AY17" s="71">
        <v>8</v>
      </c>
      <c r="AZ17" s="61" t="s">
        <v>132</v>
      </c>
      <c r="BA17" s="122" t="s">
        <v>181</v>
      </c>
      <c r="BB17" s="122" t="s">
        <v>141</v>
      </c>
      <c r="BC17" s="15">
        <v>163</v>
      </c>
      <c r="BD17" s="71">
        <v>8</v>
      </c>
      <c r="BE17" s="61" t="s">
        <v>132</v>
      </c>
      <c r="BF17" s="122" t="s">
        <v>181</v>
      </c>
      <c r="BG17" s="122" t="s">
        <v>141</v>
      </c>
      <c r="BH17" s="15">
        <v>173</v>
      </c>
      <c r="BI17" s="71">
        <v>8</v>
      </c>
      <c r="BJ17" s="61" t="s">
        <v>132</v>
      </c>
      <c r="BK17" s="122" t="s">
        <v>181</v>
      </c>
      <c r="BL17" s="122" t="s">
        <v>141</v>
      </c>
      <c r="BM17" s="228">
        <v>181</v>
      </c>
      <c r="BN17" s="72">
        <v>8</v>
      </c>
      <c r="BO17" s="108" t="s">
        <v>132</v>
      </c>
      <c r="BP17" s="122" t="s">
        <v>181</v>
      </c>
      <c r="BQ17" s="122" t="s">
        <v>141</v>
      </c>
      <c r="BR17" s="40">
        <v>196</v>
      </c>
      <c r="BS17" s="71">
        <v>8</v>
      </c>
      <c r="BT17" s="61" t="s">
        <v>132</v>
      </c>
      <c r="BU17" s="122" t="s">
        <v>181</v>
      </c>
      <c r="BV17" s="122" t="s">
        <v>141</v>
      </c>
      <c r="BW17" s="15">
        <v>166</v>
      </c>
      <c r="BX17" s="71">
        <v>8</v>
      </c>
      <c r="BY17" s="61" t="s">
        <v>132</v>
      </c>
      <c r="BZ17" s="122" t="s">
        <v>181</v>
      </c>
      <c r="CA17" s="122" t="s">
        <v>141</v>
      </c>
      <c r="CB17" s="15">
        <v>181</v>
      </c>
      <c r="CC17" s="71">
        <v>8</v>
      </c>
      <c r="CD17" s="61" t="s">
        <v>132</v>
      </c>
      <c r="CE17" s="122" t="s">
        <v>181</v>
      </c>
      <c r="CF17" s="122" t="s">
        <v>141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228">
        <v>163</v>
      </c>
      <c r="F18" s="71" t="s">
        <v>4</v>
      </c>
      <c r="G18" s="61" t="s">
        <v>130</v>
      </c>
      <c r="H18" s="120" t="s">
        <v>4</v>
      </c>
      <c r="I18" s="120" t="s">
        <v>4</v>
      </c>
      <c r="J18" s="40">
        <v>178</v>
      </c>
      <c r="K18" s="71" t="s">
        <v>4</v>
      </c>
      <c r="L18" s="61" t="s">
        <v>130</v>
      </c>
      <c r="M18" s="120" t="s">
        <v>4</v>
      </c>
      <c r="N18" s="120" t="s">
        <v>4</v>
      </c>
      <c r="O18" s="15">
        <v>155</v>
      </c>
      <c r="P18" s="71" t="s">
        <v>4</v>
      </c>
      <c r="Q18" s="61" t="s">
        <v>130</v>
      </c>
      <c r="R18" s="120" t="s">
        <v>4</v>
      </c>
      <c r="S18" s="120" t="s">
        <v>4</v>
      </c>
      <c r="T18" s="15">
        <v>165</v>
      </c>
      <c r="U18" s="71" t="s">
        <v>4</v>
      </c>
      <c r="V18" s="61" t="s">
        <v>130</v>
      </c>
      <c r="W18" s="120" t="s">
        <v>4</v>
      </c>
      <c r="X18" s="120" t="s">
        <v>4</v>
      </c>
      <c r="Y18" s="228">
        <v>173</v>
      </c>
      <c r="Z18" s="71" t="s">
        <v>4</v>
      </c>
      <c r="AA18" s="61" t="s">
        <v>130</v>
      </c>
      <c r="AB18" s="120" t="s">
        <v>4</v>
      </c>
      <c r="AC18" s="120" t="s">
        <v>4</v>
      </c>
      <c r="AD18" s="40">
        <v>188</v>
      </c>
      <c r="AE18" s="71" t="s">
        <v>4</v>
      </c>
      <c r="AF18" s="61" t="s">
        <v>130</v>
      </c>
      <c r="AG18" s="120" t="s">
        <v>4</v>
      </c>
      <c r="AH18" s="120" t="s">
        <v>4</v>
      </c>
      <c r="AI18" s="15">
        <v>158</v>
      </c>
      <c r="AJ18" s="71" t="s">
        <v>4</v>
      </c>
      <c r="AK18" s="61" t="s">
        <v>130</v>
      </c>
      <c r="AL18" s="120" t="s">
        <v>4</v>
      </c>
      <c r="AM18" s="120" t="s">
        <v>4</v>
      </c>
      <c r="AN18" s="15">
        <v>173</v>
      </c>
      <c r="AO18" s="71" t="s">
        <v>4</v>
      </c>
      <c r="AP18" s="61" t="s">
        <v>130</v>
      </c>
      <c r="AQ18" s="120" t="s">
        <v>4</v>
      </c>
      <c r="AR18" s="120" t="s">
        <v>4</v>
      </c>
      <c r="AS18" s="228">
        <v>163</v>
      </c>
      <c r="AT18" s="71" t="s">
        <v>4</v>
      </c>
      <c r="AU18" s="61" t="s">
        <v>130</v>
      </c>
      <c r="AV18" s="120" t="s">
        <v>4</v>
      </c>
      <c r="AW18" s="120" t="s">
        <v>4</v>
      </c>
      <c r="AX18" s="40">
        <v>178</v>
      </c>
      <c r="AY18" s="71" t="s">
        <v>4</v>
      </c>
      <c r="AZ18" s="61" t="s">
        <v>130</v>
      </c>
      <c r="BA18" s="120" t="s">
        <v>4</v>
      </c>
      <c r="BB18" s="120" t="s">
        <v>4</v>
      </c>
      <c r="BC18" s="15">
        <v>155</v>
      </c>
      <c r="BD18" s="71" t="s">
        <v>4</v>
      </c>
      <c r="BE18" s="61" t="s">
        <v>130</v>
      </c>
      <c r="BF18" s="120" t="s">
        <v>4</v>
      </c>
      <c r="BG18" s="120" t="s">
        <v>4</v>
      </c>
      <c r="BH18" s="15">
        <v>165</v>
      </c>
      <c r="BI18" s="71" t="s">
        <v>4</v>
      </c>
      <c r="BJ18" s="61" t="s">
        <v>130</v>
      </c>
      <c r="BK18" s="120" t="s">
        <v>4</v>
      </c>
      <c r="BL18" s="120" t="s">
        <v>4</v>
      </c>
      <c r="BM18" s="228">
        <v>173</v>
      </c>
      <c r="BN18" s="71" t="s">
        <v>4</v>
      </c>
      <c r="BO18" s="61" t="s">
        <v>130</v>
      </c>
      <c r="BP18" s="120" t="s">
        <v>4</v>
      </c>
      <c r="BQ18" s="120" t="s">
        <v>4</v>
      </c>
      <c r="BR18" s="40">
        <v>188</v>
      </c>
      <c r="BS18" s="71" t="s">
        <v>4</v>
      </c>
      <c r="BT18" s="61" t="s">
        <v>130</v>
      </c>
      <c r="BU18" s="120" t="s">
        <v>4</v>
      </c>
      <c r="BV18" s="120" t="s">
        <v>4</v>
      </c>
      <c r="BW18" s="15">
        <v>158</v>
      </c>
      <c r="BX18" s="71" t="s">
        <v>4</v>
      </c>
      <c r="BY18" s="61" t="s">
        <v>130</v>
      </c>
      <c r="BZ18" s="120" t="s">
        <v>4</v>
      </c>
      <c r="CA18" s="120" t="s">
        <v>4</v>
      </c>
      <c r="CB18" s="15">
        <v>173</v>
      </c>
      <c r="CC18" s="71" t="s">
        <v>4</v>
      </c>
      <c r="CD18" s="61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228">
        <v>163</v>
      </c>
      <c r="F19" s="71">
        <v>8</v>
      </c>
      <c r="G19" s="108" t="s">
        <v>132</v>
      </c>
      <c r="H19" s="120" t="s">
        <v>182</v>
      </c>
      <c r="I19" s="120" t="s">
        <v>136</v>
      </c>
      <c r="J19" s="40">
        <v>178</v>
      </c>
      <c r="K19" s="71">
        <v>8</v>
      </c>
      <c r="L19" s="61" t="s">
        <v>132</v>
      </c>
      <c r="M19" s="120" t="s">
        <v>182</v>
      </c>
      <c r="N19" s="120" t="s">
        <v>136</v>
      </c>
      <c r="O19" s="15">
        <v>155</v>
      </c>
      <c r="P19" s="71">
        <v>8</v>
      </c>
      <c r="Q19" s="61" t="s">
        <v>132</v>
      </c>
      <c r="R19" s="120" t="s">
        <v>182</v>
      </c>
      <c r="S19" s="120" t="s">
        <v>136</v>
      </c>
      <c r="T19" s="15">
        <v>165</v>
      </c>
      <c r="U19" s="71">
        <v>8</v>
      </c>
      <c r="V19" s="61" t="s">
        <v>132</v>
      </c>
      <c r="W19" s="120" t="s">
        <v>182</v>
      </c>
      <c r="X19" s="120" t="s">
        <v>136</v>
      </c>
      <c r="Y19" s="228">
        <v>173</v>
      </c>
      <c r="Z19" s="71">
        <v>8</v>
      </c>
      <c r="AA19" s="108" t="s">
        <v>132</v>
      </c>
      <c r="AB19" s="120" t="s">
        <v>182</v>
      </c>
      <c r="AC19" s="120" t="s">
        <v>136</v>
      </c>
      <c r="AD19" s="40">
        <v>188</v>
      </c>
      <c r="AE19" s="71">
        <v>8</v>
      </c>
      <c r="AF19" s="61" t="s">
        <v>132</v>
      </c>
      <c r="AG19" s="120" t="s">
        <v>182</v>
      </c>
      <c r="AH19" s="120" t="s">
        <v>136</v>
      </c>
      <c r="AI19" s="15">
        <v>158</v>
      </c>
      <c r="AJ19" s="71">
        <v>8</v>
      </c>
      <c r="AK19" s="61" t="s">
        <v>132</v>
      </c>
      <c r="AL19" s="120" t="s">
        <v>182</v>
      </c>
      <c r="AM19" s="120" t="s">
        <v>136</v>
      </c>
      <c r="AN19" s="15">
        <v>173</v>
      </c>
      <c r="AO19" s="71">
        <v>8</v>
      </c>
      <c r="AP19" s="61" t="s">
        <v>132</v>
      </c>
      <c r="AQ19" s="120" t="s">
        <v>182</v>
      </c>
      <c r="AR19" s="120" t="s">
        <v>136</v>
      </c>
      <c r="AS19" s="228">
        <v>163</v>
      </c>
      <c r="AT19" s="71">
        <v>8</v>
      </c>
      <c r="AU19" s="108" t="s">
        <v>132</v>
      </c>
      <c r="AV19" s="120" t="s">
        <v>182</v>
      </c>
      <c r="AW19" s="120" t="s">
        <v>136</v>
      </c>
      <c r="AX19" s="40">
        <v>178</v>
      </c>
      <c r="AY19" s="71">
        <v>8</v>
      </c>
      <c r="AZ19" s="61" t="s">
        <v>132</v>
      </c>
      <c r="BA19" s="120" t="s">
        <v>182</v>
      </c>
      <c r="BB19" s="120" t="s">
        <v>136</v>
      </c>
      <c r="BC19" s="15">
        <v>155</v>
      </c>
      <c r="BD19" s="71">
        <v>8</v>
      </c>
      <c r="BE19" s="61" t="s">
        <v>132</v>
      </c>
      <c r="BF19" s="120" t="s">
        <v>182</v>
      </c>
      <c r="BG19" s="120" t="s">
        <v>136</v>
      </c>
      <c r="BH19" s="15">
        <v>165</v>
      </c>
      <c r="BI19" s="71">
        <v>8</v>
      </c>
      <c r="BJ19" s="61" t="s">
        <v>132</v>
      </c>
      <c r="BK19" s="120" t="s">
        <v>182</v>
      </c>
      <c r="BL19" s="120" t="s">
        <v>136</v>
      </c>
      <c r="BM19" s="228">
        <v>173</v>
      </c>
      <c r="BN19" s="71">
        <v>8</v>
      </c>
      <c r="BO19" s="108" t="s">
        <v>132</v>
      </c>
      <c r="BP19" s="120" t="s">
        <v>182</v>
      </c>
      <c r="BQ19" s="120" t="s">
        <v>136</v>
      </c>
      <c r="BR19" s="40">
        <v>188</v>
      </c>
      <c r="BS19" s="71">
        <v>8</v>
      </c>
      <c r="BT19" s="61" t="s">
        <v>132</v>
      </c>
      <c r="BU19" s="120" t="s">
        <v>182</v>
      </c>
      <c r="BV19" s="120" t="s">
        <v>136</v>
      </c>
      <c r="BW19" s="15">
        <v>158</v>
      </c>
      <c r="BX19" s="71">
        <v>8</v>
      </c>
      <c r="BY19" s="61" t="s">
        <v>132</v>
      </c>
      <c r="BZ19" s="120" t="s">
        <v>182</v>
      </c>
      <c r="CA19" s="120" t="s">
        <v>136</v>
      </c>
      <c r="CB19" s="15">
        <v>173</v>
      </c>
      <c r="CC19" s="71">
        <v>8</v>
      </c>
      <c r="CD19" s="61" t="s">
        <v>132</v>
      </c>
      <c r="CE19" s="120" t="s">
        <v>182</v>
      </c>
      <c r="CF19" s="120" t="s">
        <v>136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228">
        <v>155</v>
      </c>
      <c r="F20" s="71" t="s">
        <v>4</v>
      </c>
      <c r="G20" s="61" t="s">
        <v>130</v>
      </c>
      <c r="H20" s="120" t="s">
        <v>4</v>
      </c>
      <c r="I20" s="120" t="s">
        <v>4</v>
      </c>
      <c r="J20" s="40">
        <v>170</v>
      </c>
      <c r="K20" s="71" t="s">
        <v>4</v>
      </c>
      <c r="L20" s="61" t="s">
        <v>130</v>
      </c>
      <c r="M20" s="120" t="s">
        <v>4</v>
      </c>
      <c r="N20" s="120" t="s">
        <v>4</v>
      </c>
      <c r="O20" s="15">
        <v>147</v>
      </c>
      <c r="P20" s="71" t="s">
        <v>4</v>
      </c>
      <c r="Q20" s="61" t="s">
        <v>130</v>
      </c>
      <c r="R20" s="120" t="s">
        <v>4</v>
      </c>
      <c r="S20" s="120" t="s">
        <v>4</v>
      </c>
      <c r="T20" s="15">
        <v>157</v>
      </c>
      <c r="U20" s="71" t="s">
        <v>4</v>
      </c>
      <c r="V20" s="61" t="s">
        <v>130</v>
      </c>
      <c r="W20" s="120" t="s">
        <v>4</v>
      </c>
      <c r="X20" s="120" t="s">
        <v>4</v>
      </c>
      <c r="Y20" s="228">
        <v>165</v>
      </c>
      <c r="Z20" s="71" t="s">
        <v>4</v>
      </c>
      <c r="AA20" s="61" t="s">
        <v>130</v>
      </c>
      <c r="AB20" s="120" t="s">
        <v>4</v>
      </c>
      <c r="AC20" s="120" t="s">
        <v>4</v>
      </c>
      <c r="AD20" s="40">
        <v>180</v>
      </c>
      <c r="AE20" s="71" t="s">
        <v>4</v>
      </c>
      <c r="AF20" s="61" t="s">
        <v>130</v>
      </c>
      <c r="AG20" s="120" t="s">
        <v>4</v>
      </c>
      <c r="AH20" s="120" t="s">
        <v>4</v>
      </c>
      <c r="AI20" s="15">
        <v>150</v>
      </c>
      <c r="AJ20" s="71" t="s">
        <v>4</v>
      </c>
      <c r="AK20" s="61" t="s">
        <v>130</v>
      </c>
      <c r="AL20" s="120" t="s">
        <v>4</v>
      </c>
      <c r="AM20" s="120" t="s">
        <v>4</v>
      </c>
      <c r="AN20" s="15">
        <v>165</v>
      </c>
      <c r="AO20" s="71" t="s">
        <v>4</v>
      </c>
      <c r="AP20" s="61" t="s">
        <v>130</v>
      </c>
      <c r="AQ20" s="120" t="s">
        <v>4</v>
      </c>
      <c r="AR20" s="120" t="s">
        <v>4</v>
      </c>
      <c r="AS20" s="228">
        <v>155</v>
      </c>
      <c r="AT20" s="71" t="s">
        <v>4</v>
      </c>
      <c r="AU20" s="61" t="s">
        <v>130</v>
      </c>
      <c r="AV20" s="120" t="s">
        <v>4</v>
      </c>
      <c r="AW20" s="120" t="s">
        <v>4</v>
      </c>
      <c r="AX20" s="40">
        <v>170</v>
      </c>
      <c r="AY20" s="71" t="s">
        <v>4</v>
      </c>
      <c r="AZ20" s="61" t="s">
        <v>130</v>
      </c>
      <c r="BA20" s="120" t="s">
        <v>4</v>
      </c>
      <c r="BB20" s="120" t="s">
        <v>4</v>
      </c>
      <c r="BC20" s="15">
        <v>147</v>
      </c>
      <c r="BD20" s="71" t="s">
        <v>4</v>
      </c>
      <c r="BE20" s="61" t="s">
        <v>130</v>
      </c>
      <c r="BF20" s="120" t="s">
        <v>4</v>
      </c>
      <c r="BG20" s="120" t="s">
        <v>4</v>
      </c>
      <c r="BH20" s="15">
        <v>157</v>
      </c>
      <c r="BI20" s="71" t="s">
        <v>4</v>
      </c>
      <c r="BJ20" s="61" t="s">
        <v>130</v>
      </c>
      <c r="BK20" s="120" t="s">
        <v>4</v>
      </c>
      <c r="BL20" s="120" t="s">
        <v>4</v>
      </c>
      <c r="BM20" s="228">
        <v>165</v>
      </c>
      <c r="BN20" s="71" t="s">
        <v>4</v>
      </c>
      <c r="BO20" s="61" t="s">
        <v>130</v>
      </c>
      <c r="BP20" s="120" t="s">
        <v>4</v>
      </c>
      <c r="BQ20" s="120" t="s">
        <v>4</v>
      </c>
      <c r="BR20" s="40">
        <v>180</v>
      </c>
      <c r="BS20" s="71" t="s">
        <v>4</v>
      </c>
      <c r="BT20" s="61" t="s">
        <v>130</v>
      </c>
      <c r="BU20" s="120" t="s">
        <v>4</v>
      </c>
      <c r="BV20" s="120" t="s">
        <v>4</v>
      </c>
      <c r="BW20" s="15">
        <v>150</v>
      </c>
      <c r="BX20" s="71" t="s">
        <v>4</v>
      </c>
      <c r="BY20" s="61" t="s">
        <v>130</v>
      </c>
      <c r="BZ20" s="120" t="s">
        <v>4</v>
      </c>
      <c r="CA20" s="120" t="s">
        <v>4</v>
      </c>
      <c r="CB20" s="15">
        <v>165</v>
      </c>
      <c r="CC20" s="71" t="s">
        <v>4</v>
      </c>
      <c r="CD20" s="61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228">
        <v>155</v>
      </c>
      <c r="F21" s="71" t="s">
        <v>4</v>
      </c>
      <c r="G21" s="61" t="s">
        <v>132</v>
      </c>
      <c r="H21" s="120" t="s">
        <v>4</v>
      </c>
      <c r="I21" s="120" t="s">
        <v>4</v>
      </c>
      <c r="J21" s="40">
        <v>170</v>
      </c>
      <c r="K21" s="71" t="s">
        <v>4</v>
      </c>
      <c r="L21" s="61" t="s">
        <v>132</v>
      </c>
      <c r="M21" s="120" t="s">
        <v>4</v>
      </c>
      <c r="N21" s="120" t="s">
        <v>4</v>
      </c>
      <c r="O21" s="15">
        <v>147</v>
      </c>
      <c r="P21" s="71" t="s">
        <v>4</v>
      </c>
      <c r="Q21" s="61" t="s">
        <v>132</v>
      </c>
      <c r="R21" s="120" t="s">
        <v>4</v>
      </c>
      <c r="S21" s="120" t="s">
        <v>4</v>
      </c>
      <c r="T21" s="15">
        <v>157</v>
      </c>
      <c r="U21" s="71" t="s">
        <v>4</v>
      </c>
      <c r="V21" s="61" t="s">
        <v>132</v>
      </c>
      <c r="W21" s="120" t="s">
        <v>4</v>
      </c>
      <c r="X21" s="120" t="s">
        <v>4</v>
      </c>
      <c r="Y21" s="228">
        <v>165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40">
        <v>180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15">
        <v>150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15">
        <v>165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228">
        <v>155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40">
        <v>170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15">
        <v>147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15">
        <v>157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228">
        <v>165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40">
        <v>180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15">
        <v>150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15">
        <v>165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229">
        <v>155</v>
      </c>
      <c r="F22" s="118" t="s">
        <v>4</v>
      </c>
      <c r="G22" s="110" t="s">
        <v>130</v>
      </c>
      <c r="H22" s="120" t="s">
        <v>4</v>
      </c>
      <c r="I22" s="120" t="s">
        <v>4</v>
      </c>
      <c r="J22" s="40">
        <v>170</v>
      </c>
      <c r="K22" s="118" t="s">
        <v>4</v>
      </c>
      <c r="L22" s="110" t="s">
        <v>130</v>
      </c>
      <c r="M22" s="120" t="s">
        <v>4</v>
      </c>
      <c r="N22" s="120" t="s">
        <v>4</v>
      </c>
      <c r="O22" s="117">
        <v>147</v>
      </c>
      <c r="P22" s="118" t="s">
        <v>4</v>
      </c>
      <c r="Q22" s="110" t="s">
        <v>130</v>
      </c>
      <c r="R22" s="120" t="s">
        <v>4</v>
      </c>
      <c r="S22" s="120" t="s">
        <v>4</v>
      </c>
      <c r="T22" s="117">
        <v>157</v>
      </c>
      <c r="U22" s="118" t="s">
        <v>4</v>
      </c>
      <c r="V22" s="110" t="s">
        <v>130</v>
      </c>
      <c r="W22" s="120" t="s">
        <v>4</v>
      </c>
      <c r="X22" s="120" t="s">
        <v>4</v>
      </c>
      <c r="Y22" s="229">
        <v>165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40">
        <v>180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117">
        <v>150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117">
        <v>165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229">
        <v>155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40">
        <v>170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117">
        <v>147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117">
        <v>157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229">
        <v>165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40">
        <v>180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117">
        <v>150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117">
        <v>165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226">
        <v>155</v>
      </c>
      <c r="F23" s="69" t="s">
        <v>4</v>
      </c>
      <c r="G23" s="59" t="s">
        <v>130</v>
      </c>
      <c r="H23" s="119" t="s">
        <v>4</v>
      </c>
      <c r="I23" s="119" t="s">
        <v>4</v>
      </c>
      <c r="J23" s="40">
        <v>170</v>
      </c>
      <c r="K23" s="69" t="s">
        <v>4</v>
      </c>
      <c r="L23" s="59" t="s">
        <v>130</v>
      </c>
      <c r="M23" s="119" t="s">
        <v>4</v>
      </c>
      <c r="N23" s="119" t="s">
        <v>4</v>
      </c>
      <c r="O23" s="9">
        <v>147</v>
      </c>
      <c r="P23" s="69" t="s">
        <v>4</v>
      </c>
      <c r="Q23" s="59" t="s">
        <v>130</v>
      </c>
      <c r="R23" s="119" t="s">
        <v>4</v>
      </c>
      <c r="S23" s="119" t="s">
        <v>4</v>
      </c>
      <c r="T23" s="9">
        <v>157</v>
      </c>
      <c r="U23" s="69" t="s">
        <v>4</v>
      </c>
      <c r="V23" s="59" t="s">
        <v>130</v>
      </c>
      <c r="W23" s="119" t="s">
        <v>4</v>
      </c>
      <c r="X23" s="119" t="s">
        <v>4</v>
      </c>
      <c r="Y23" s="226">
        <v>165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40">
        <v>180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9">
        <v>150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9">
        <v>165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226">
        <v>155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40">
        <v>170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9">
        <v>147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9">
        <v>157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226">
        <v>165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40">
        <v>180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9">
        <v>150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9">
        <v>165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228">
        <v>155</v>
      </c>
      <c r="F24" s="116" t="s">
        <v>4</v>
      </c>
      <c r="G24" s="61" t="s">
        <v>131</v>
      </c>
      <c r="H24" s="120" t="s">
        <v>4</v>
      </c>
      <c r="I24" s="120" t="s">
        <v>4</v>
      </c>
      <c r="J24" s="40">
        <v>170</v>
      </c>
      <c r="K24" s="116" t="s">
        <v>4</v>
      </c>
      <c r="L24" s="61" t="s">
        <v>131</v>
      </c>
      <c r="M24" s="120" t="s">
        <v>4</v>
      </c>
      <c r="N24" s="120" t="s">
        <v>4</v>
      </c>
      <c r="O24" s="17">
        <v>147</v>
      </c>
      <c r="P24" s="116" t="s">
        <v>4</v>
      </c>
      <c r="Q24" s="61" t="s">
        <v>131</v>
      </c>
      <c r="R24" s="120" t="s">
        <v>4</v>
      </c>
      <c r="S24" s="120" t="s">
        <v>4</v>
      </c>
      <c r="T24" s="17">
        <v>157</v>
      </c>
      <c r="U24" s="116" t="s">
        <v>4</v>
      </c>
      <c r="V24" s="61" t="s">
        <v>131</v>
      </c>
      <c r="W24" s="120" t="s">
        <v>4</v>
      </c>
      <c r="X24" s="120" t="s">
        <v>4</v>
      </c>
      <c r="Y24" s="228">
        <v>165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40">
        <v>180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17">
        <v>150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17">
        <v>165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228">
        <v>155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40">
        <v>170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17">
        <v>147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17">
        <v>157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228">
        <v>165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40">
        <v>180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17">
        <v>150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17">
        <v>165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228">
        <v>155</v>
      </c>
      <c r="F25" s="70" t="s">
        <v>4</v>
      </c>
      <c r="G25" s="61" t="s">
        <v>130</v>
      </c>
      <c r="H25" s="121" t="s">
        <v>4</v>
      </c>
      <c r="I25" s="121" t="s">
        <v>4</v>
      </c>
      <c r="J25" s="40">
        <v>170</v>
      </c>
      <c r="K25" s="70" t="s">
        <v>4</v>
      </c>
      <c r="L25" s="61" t="s">
        <v>130</v>
      </c>
      <c r="M25" s="121" t="s">
        <v>4</v>
      </c>
      <c r="N25" s="121" t="s">
        <v>4</v>
      </c>
      <c r="O25" s="17">
        <v>147</v>
      </c>
      <c r="P25" s="70" t="s">
        <v>4</v>
      </c>
      <c r="Q25" s="61" t="s">
        <v>130</v>
      </c>
      <c r="R25" s="121" t="s">
        <v>4</v>
      </c>
      <c r="S25" s="121" t="s">
        <v>4</v>
      </c>
      <c r="T25" s="17">
        <v>157</v>
      </c>
      <c r="U25" s="70" t="s">
        <v>4</v>
      </c>
      <c r="V25" s="61" t="s">
        <v>130</v>
      </c>
      <c r="W25" s="121" t="s">
        <v>4</v>
      </c>
      <c r="X25" s="121" t="s">
        <v>4</v>
      </c>
      <c r="Y25" s="228">
        <v>165</v>
      </c>
      <c r="Z25" s="70" t="s">
        <v>4</v>
      </c>
      <c r="AA25" s="61" t="s">
        <v>130</v>
      </c>
      <c r="AB25" s="121" t="s">
        <v>4</v>
      </c>
      <c r="AC25" s="121" t="s">
        <v>4</v>
      </c>
      <c r="AD25" s="40">
        <v>180</v>
      </c>
      <c r="AE25" s="70" t="s">
        <v>4</v>
      </c>
      <c r="AF25" s="61" t="s">
        <v>130</v>
      </c>
      <c r="AG25" s="121" t="s">
        <v>4</v>
      </c>
      <c r="AH25" s="121" t="s">
        <v>4</v>
      </c>
      <c r="AI25" s="17">
        <v>150</v>
      </c>
      <c r="AJ25" s="70" t="s">
        <v>4</v>
      </c>
      <c r="AK25" s="61" t="s">
        <v>130</v>
      </c>
      <c r="AL25" s="121" t="s">
        <v>4</v>
      </c>
      <c r="AM25" s="121" t="s">
        <v>4</v>
      </c>
      <c r="AN25" s="17">
        <v>165</v>
      </c>
      <c r="AO25" s="70" t="s">
        <v>4</v>
      </c>
      <c r="AP25" s="61" t="s">
        <v>130</v>
      </c>
      <c r="AQ25" s="121" t="s">
        <v>4</v>
      </c>
      <c r="AR25" s="121" t="s">
        <v>4</v>
      </c>
      <c r="AS25" s="228">
        <v>155</v>
      </c>
      <c r="AT25" s="70" t="s">
        <v>4</v>
      </c>
      <c r="AU25" s="61" t="s">
        <v>130</v>
      </c>
      <c r="AV25" s="121" t="s">
        <v>4</v>
      </c>
      <c r="AW25" s="121" t="s">
        <v>4</v>
      </c>
      <c r="AX25" s="40">
        <v>170</v>
      </c>
      <c r="AY25" s="70" t="s">
        <v>4</v>
      </c>
      <c r="AZ25" s="61" t="s">
        <v>130</v>
      </c>
      <c r="BA25" s="121" t="s">
        <v>4</v>
      </c>
      <c r="BB25" s="121" t="s">
        <v>4</v>
      </c>
      <c r="BC25" s="17">
        <v>147</v>
      </c>
      <c r="BD25" s="70" t="s">
        <v>4</v>
      </c>
      <c r="BE25" s="61" t="s">
        <v>130</v>
      </c>
      <c r="BF25" s="121" t="s">
        <v>4</v>
      </c>
      <c r="BG25" s="121" t="s">
        <v>4</v>
      </c>
      <c r="BH25" s="17">
        <v>157</v>
      </c>
      <c r="BI25" s="70" t="s">
        <v>4</v>
      </c>
      <c r="BJ25" s="61" t="s">
        <v>130</v>
      </c>
      <c r="BK25" s="121" t="s">
        <v>4</v>
      </c>
      <c r="BL25" s="121" t="s">
        <v>4</v>
      </c>
      <c r="BM25" s="228">
        <v>165</v>
      </c>
      <c r="BN25" s="70" t="s">
        <v>4</v>
      </c>
      <c r="BO25" s="61" t="s">
        <v>130</v>
      </c>
      <c r="BP25" s="121" t="s">
        <v>4</v>
      </c>
      <c r="BQ25" s="121" t="s">
        <v>4</v>
      </c>
      <c r="BR25" s="40">
        <v>180</v>
      </c>
      <c r="BS25" s="70" t="s">
        <v>4</v>
      </c>
      <c r="BT25" s="61" t="s">
        <v>130</v>
      </c>
      <c r="BU25" s="121" t="s">
        <v>4</v>
      </c>
      <c r="BV25" s="121" t="s">
        <v>4</v>
      </c>
      <c r="BW25" s="17">
        <v>150</v>
      </c>
      <c r="BX25" s="70" t="s">
        <v>4</v>
      </c>
      <c r="BY25" s="61" t="s">
        <v>130</v>
      </c>
      <c r="BZ25" s="121" t="s">
        <v>4</v>
      </c>
      <c r="CA25" s="121" t="s">
        <v>4</v>
      </c>
      <c r="CB25" s="17">
        <v>165</v>
      </c>
      <c r="CC25" s="70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228">
        <v>155</v>
      </c>
      <c r="F26" s="71" t="s">
        <v>4</v>
      </c>
      <c r="G26" s="61" t="s">
        <v>130</v>
      </c>
      <c r="H26" s="120" t="s">
        <v>4</v>
      </c>
      <c r="I26" s="120" t="s">
        <v>4</v>
      </c>
      <c r="J26" s="40">
        <v>170</v>
      </c>
      <c r="K26" s="71" t="s">
        <v>4</v>
      </c>
      <c r="L26" s="61" t="s">
        <v>130</v>
      </c>
      <c r="M26" s="120" t="s">
        <v>4</v>
      </c>
      <c r="N26" s="120" t="s">
        <v>4</v>
      </c>
      <c r="O26" s="17">
        <v>147</v>
      </c>
      <c r="P26" s="71" t="s">
        <v>4</v>
      </c>
      <c r="Q26" s="61" t="s">
        <v>130</v>
      </c>
      <c r="R26" s="120" t="s">
        <v>4</v>
      </c>
      <c r="S26" s="120" t="s">
        <v>4</v>
      </c>
      <c r="T26" s="17">
        <v>157</v>
      </c>
      <c r="U26" s="71" t="s">
        <v>4</v>
      </c>
      <c r="V26" s="61" t="s">
        <v>130</v>
      </c>
      <c r="W26" s="120" t="s">
        <v>4</v>
      </c>
      <c r="X26" s="120" t="s">
        <v>4</v>
      </c>
      <c r="Y26" s="228">
        <v>165</v>
      </c>
      <c r="Z26" s="71" t="s">
        <v>4</v>
      </c>
      <c r="AA26" s="61" t="s">
        <v>130</v>
      </c>
      <c r="AB26" s="120" t="s">
        <v>4</v>
      </c>
      <c r="AC26" s="120" t="s">
        <v>4</v>
      </c>
      <c r="AD26" s="40">
        <v>180</v>
      </c>
      <c r="AE26" s="71" t="s">
        <v>4</v>
      </c>
      <c r="AF26" s="61" t="s">
        <v>130</v>
      </c>
      <c r="AG26" s="120" t="s">
        <v>4</v>
      </c>
      <c r="AH26" s="120" t="s">
        <v>4</v>
      </c>
      <c r="AI26" s="17">
        <v>150</v>
      </c>
      <c r="AJ26" s="71" t="s">
        <v>4</v>
      </c>
      <c r="AK26" s="61" t="s">
        <v>130</v>
      </c>
      <c r="AL26" s="120" t="s">
        <v>4</v>
      </c>
      <c r="AM26" s="120" t="s">
        <v>4</v>
      </c>
      <c r="AN26" s="17">
        <v>165</v>
      </c>
      <c r="AO26" s="71" t="s">
        <v>4</v>
      </c>
      <c r="AP26" s="61" t="s">
        <v>130</v>
      </c>
      <c r="AQ26" s="120" t="s">
        <v>4</v>
      </c>
      <c r="AR26" s="120" t="s">
        <v>4</v>
      </c>
      <c r="AS26" s="228">
        <v>155</v>
      </c>
      <c r="AT26" s="71" t="s">
        <v>4</v>
      </c>
      <c r="AU26" s="61" t="s">
        <v>130</v>
      </c>
      <c r="AV26" s="120" t="s">
        <v>4</v>
      </c>
      <c r="AW26" s="120" t="s">
        <v>4</v>
      </c>
      <c r="AX26" s="40">
        <v>170</v>
      </c>
      <c r="AY26" s="71" t="s">
        <v>4</v>
      </c>
      <c r="AZ26" s="61" t="s">
        <v>130</v>
      </c>
      <c r="BA26" s="120" t="s">
        <v>4</v>
      </c>
      <c r="BB26" s="120" t="s">
        <v>4</v>
      </c>
      <c r="BC26" s="17">
        <v>147</v>
      </c>
      <c r="BD26" s="71" t="s">
        <v>4</v>
      </c>
      <c r="BE26" s="61" t="s">
        <v>130</v>
      </c>
      <c r="BF26" s="120" t="s">
        <v>4</v>
      </c>
      <c r="BG26" s="120" t="s">
        <v>4</v>
      </c>
      <c r="BH26" s="17">
        <v>157</v>
      </c>
      <c r="BI26" s="71" t="s">
        <v>4</v>
      </c>
      <c r="BJ26" s="61" t="s">
        <v>130</v>
      </c>
      <c r="BK26" s="120" t="s">
        <v>4</v>
      </c>
      <c r="BL26" s="120" t="s">
        <v>4</v>
      </c>
      <c r="BM26" s="228">
        <v>165</v>
      </c>
      <c r="BN26" s="71" t="s">
        <v>4</v>
      </c>
      <c r="BO26" s="61" t="s">
        <v>130</v>
      </c>
      <c r="BP26" s="120" t="s">
        <v>4</v>
      </c>
      <c r="BQ26" s="120" t="s">
        <v>4</v>
      </c>
      <c r="BR26" s="40">
        <v>180</v>
      </c>
      <c r="BS26" s="71" t="s">
        <v>4</v>
      </c>
      <c r="BT26" s="61" t="s">
        <v>130</v>
      </c>
      <c r="BU26" s="120" t="s">
        <v>4</v>
      </c>
      <c r="BV26" s="120" t="s">
        <v>4</v>
      </c>
      <c r="BW26" s="17">
        <v>150</v>
      </c>
      <c r="BX26" s="71" t="s">
        <v>4</v>
      </c>
      <c r="BY26" s="61" t="s">
        <v>130</v>
      </c>
      <c r="BZ26" s="120" t="s">
        <v>4</v>
      </c>
      <c r="CA26" s="120" t="s">
        <v>4</v>
      </c>
      <c r="CB26" s="17">
        <v>165</v>
      </c>
      <c r="CC26" s="71" t="s">
        <v>4</v>
      </c>
      <c r="CD26" s="61" t="s">
        <v>130</v>
      </c>
      <c r="CE26" s="120" t="s">
        <v>4</v>
      </c>
      <c r="CF26" s="120" t="s">
        <v>4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228">
        <v>155</v>
      </c>
      <c r="F27" s="71" t="s">
        <v>4</v>
      </c>
      <c r="G27" s="61" t="s">
        <v>133</v>
      </c>
      <c r="H27" s="120" t="s">
        <v>4</v>
      </c>
      <c r="I27" s="120" t="s">
        <v>4</v>
      </c>
      <c r="J27" s="40">
        <v>170</v>
      </c>
      <c r="K27" s="71" t="s">
        <v>4</v>
      </c>
      <c r="L27" s="61" t="s">
        <v>133</v>
      </c>
      <c r="M27" s="120" t="s">
        <v>4</v>
      </c>
      <c r="N27" s="120" t="s">
        <v>4</v>
      </c>
      <c r="O27" s="17">
        <v>147</v>
      </c>
      <c r="P27" s="71" t="s">
        <v>4</v>
      </c>
      <c r="Q27" s="61" t="s">
        <v>133</v>
      </c>
      <c r="R27" s="120" t="s">
        <v>4</v>
      </c>
      <c r="S27" s="120" t="s">
        <v>4</v>
      </c>
      <c r="T27" s="17">
        <v>157</v>
      </c>
      <c r="U27" s="71" t="s">
        <v>4</v>
      </c>
      <c r="V27" s="61" t="s">
        <v>133</v>
      </c>
      <c r="W27" s="120" t="s">
        <v>4</v>
      </c>
      <c r="X27" s="120" t="s">
        <v>4</v>
      </c>
      <c r="Y27" s="228">
        <v>165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40">
        <v>180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17">
        <v>150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17">
        <v>165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228">
        <v>155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40">
        <v>170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17">
        <v>147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17">
        <v>157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228">
        <v>165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40">
        <v>180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17">
        <v>150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17">
        <v>165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228">
        <v>155</v>
      </c>
      <c r="F28" s="71" t="s">
        <v>4</v>
      </c>
      <c r="G28" s="61" t="s">
        <v>132</v>
      </c>
      <c r="H28" s="122" t="s">
        <v>4</v>
      </c>
      <c r="I28" s="122" t="s">
        <v>4</v>
      </c>
      <c r="J28" s="40">
        <v>170</v>
      </c>
      <c r="K28" s="71" t="s">
        <v>4</v>
      </c>
      <c r="L28" s="61" t="s">
        <v>132</v>
      </c>
      <c r="M28" s="122" t="s">
        <v>4</v>
      </c>
      <c r="N28" s="122" t="s">
        <v>4</v>
      </c>
      <c r="O28" s="17">
        <v>147</v>
      </c>
      <c r="P28" s="71" t="s">
        <v>4</v>
      </c>
      <c r="Q28" s="61" t="s">
        <v>132</v>
      </c>
      <c r="R28" s="122" t="s">
        <v>4</v>
      </c>
      <c r="S28" s="122" t="s">
        <v>4</v>
      </c>
      <c r="T28" s="17">
        <v>157</v>
      </c>
      <c r="U28" s="71" t="s">
        <v>4</v>
      </c>
      <c r="V28" s="61" t="s">
        <v>132</v>
      </c>
      <c r="W28" s="122" t="s">
        <v>4</v>
      </c>
      <c r="X28" s="122" t="s">
        <v>4</v>
      </c>
      <c r="Y28" s="228">
        <v>165</v>
      </c>
      <c r="Z28" s="71" t="s">
        <v>4</v>
      </c>
      <c r="AA28" s="61" t="s">
        <v>132</v>
      </c>
      <c r="AB28" s="122" t="s">
        <v>4</v>
      </c>
      <c r="AC28" s="122" t="s">
        <v>4</v>
      </c>
      <c r="AD28" s="40">
        <v>180</v>
      </c>
      <c r="AE28" s="71" t="s">
        <v>4</v>
      </c>
      <c r="AF28" s="61" t="s">
        <v>132</v>
      </c>
      <c r="AG28" s="122" t="s">
        <v>4</v>
      </c>
      <c r="AH28" s="122" t="s">
        <v>4</v>
      </c>
      <c r="AI28" s="17">
        <v>150</v>
      </c>
      <c r="AJ28" s="71" t="s">
        <v>4</v>
      </c>
      <c r="AK28" s="61" t="s">
        <v>132</v>
      </c>
      <c r="AL28" s="122" t="s">
        <v>4</v>
      </c>
      <c r="AM28" s="122" t="s">
        <v>4</v>
      </c>
      <c r="AN28" s="17">
        <v>165</v>
      </c>
      <c r="AO28" s="71" t="s">
        <v>4</v>
      </c>
      <c r="AP28" s="61" t="s">
        <v>132</v>
      </c>
      <c r="AQ28" s="122" t="s">
        <v>4</v>
      </c>
      <c r="AR28" s="122" t="s">
        <v>4</v>
      </c>
      <c r="AS28" s="228">
        <v>155</v>
      </c>
      <c r="AT28" s="71" t="s">
        <v>4</v>
      </c>
      <c r="AU28" s="61" t="s">
        <v>132</v>
      </c>
      <c r="AV28" s="122" t="s">
        <v>4</v>
      </c>
      <c r="AW28" s="122" t="s">
        <v>4</v>
      </c>
      <c r="AX28" s="40">
        <v>170</v>
      </c>
      <c r="AY28" s="71" t="s">
        <v>4</v>
      </c>
      <c r="AZ28" s="61" t="s">
        <v>132</v>
      </c>
      <c r="BA28" s="122" t="s">
        <v>4</v>
      </c>
      <c r="BB28" s="122" t="s">
        <v>4</v>
      </c>
      <c r="BC28" s="17">
        <v>147</v>
      </c>
      <c r="BD28" s="71" t="s">
        <v>4</v>
      </c>
      <c r="BE28" s="61" t="s">
        <v>132</v>
      </c>
      <c r="BF28" s="122" t="s">
        <v>4</v>
      </c>
      <c r="BG28" s="122" t="s">
        <v>4</v>
      </c>
      <c r="BH28" s="17">
        <v>157</v>
      </c>
      <c r="BI28" s="71" t="s">
        <v>4</v>
      </c>
      <c r="BJ28" s="61" t="s">
        <v>132</v>
      </c>
      <c r="BK28" s="122" t="s">
        <v>4</v>
      </c>
      <c r="BL28" s="122" t="s">
        <v>4</v>
      </c>
      <c r="BM28" s="228">
        <v>165</v>
      </c>
      <c r="BN28" s="71" t="s">
        <v>4</v>
      </c>
      <c r="BO28" s="61" t="s">
        <v>132</v>
      </c>
      <c r="BP28" s="122" t="s">
        <v>4</v>
      </c>
      <c r="BQ28" s="122" t="s">
        <v>4</v>
      </c>
      <c r="BR28" s="40">
        <v>180</v>
      </c>
      <c r="BS28" s="71" t="s">
        <v>4</v>
      </c>
      <c r="BT28" s="61" t="s">
        <v>132</v>
      </c>
      <c r="BU28" s="122" t="s">
        <v>4</v>
      </c>
      <c r="BV28" s="122" t="s">
        <v>4</v>
      </c>
      <c r="BW28" s="17">
        <v>150</v>
      </c>
      <c r="BX28" s="71" t="s">
        <v>4</v>
      </c>
      <c r="BY28" s="61" t="s">
        <v>132</v>
      </c>
      <c r="BZ28" s="122" t="s">
        <v>4</v>
      </c>
      <c r="CA28" s="122" t="s">
        <v>4</v>
      </c>
      <c r="CB28" s="17">
        <v>165</v>
      </c>
      <c r="CC28" s="71" t="s">
        <v>4</v>
      </c>
      <c r="CD28" s="61" t="s">
        <v>132</v>
      </c>
      <c r="CE28" s="122" t="s">
        <v>4</v>
      </c>
      <c r="CF28" s="122" t="s">
        <v>4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228">
        <v>155</v>
      </c>
      <c r="F29" s="71" t="s">
        <v>4</v>
      </c>
      <c r="G29" s="61" t="s">
        <v>133</v>
      </c>
      <c r="H29" s="120" t="s">
        <v>4</v>
      </c>
      <c r="I29" s="120" t="s">
        <v>4</v>
      </c>
      <c r="J29" s="40">
        <v>170</v>
      </c>
      <c r="K29" s="71" t="s">
        <v>4</v>
      </c>
      <c r="L29" s="61" t="s">
        <v>133</v>
      </c>
      <c r="M29" s="120" t="s">
        <v>4</v>
      </c>
      <c r="N29" s="120" t="s">
        <v>4</v>
      </c>
      <c r="O29" s="17">
        <v>147</v>
      </c>
      <c r="P29" s="71" t="s">
        <v>4</v>
      </c>
      <c r="Q29" s="61" t="s">
        <v>133</v>
      </c>
      <c r="R29" s="120" t="s">
        <v>4</v>
      </c>
      <c r="S29" s="120" t="s">
        <v>4</v>
      </c>
      <c r="T29" s="17">
        <v>157</v>
      </c>
      <c r="U29" s="71" t="s">
        <v>4</v>
      </c>
      <c r="V29" s="61" t="s">
        <v>133</v>
      </c>
      <c r="W29" s="120" t="s">
        <v>4</v>
      </c>
      <c r="X29" s="120" t="s">
        <v>4</v>
      </c>
      <c r="Y29" s="228">
        <v>165</v>
      </c>
      <c r="Z29" s="71" t="s">
        <v>4</v>
      </c>
      <c r="AA29" s="61" t="s">
        <v>133</v>
      </c>
      <c r="AB29" s="120" t="s">
        <v>4</v>
      </c>
      <c r="AC29" s="120" t="s">
        <v>4</v>
      </c>
      <c r="AD29" s="40">
        <v>180</v>
      </c>
      <c r="AE29" s="71" t="s">
        <v>4</v>
      </c>
      <c r="AF29" s="61" t="s">
        <v>133</v>
      </c>
      <c r="AG29" s="120" t="s">
        <v>4</v>
      </c>
      <c r="AH29" s="120" t="s">
        <v>4</v>
      </c>
      <c r="AI29" s="17">
        <v>150</v>
      </c>
      <c r="AJ29" s="71" t="s">
        <v>4</v>
      </c>
      <c r="AK29" s="61" t="s">
        <v>133</v>
      </c>
      <c r="AL29" s="120" t="s">
        <v>4</v>
      </c>
      <c r="AM29" s="120" t="s">
        <v>4</v>
      </c>
      <c r="AN29" s="17">
        <v>165</v>
      </c>
      <c r="AO29" s="71" t="s">
        <v>4</v>
      </c>
      <c r="AP29" s="61" t="s">
        <v>133</v>
      </c>
      <c r="AQ29" s="120" t="s">
        <v>4</v>
      </c>
      <c r="AR29" s="120" t="s">
        <v>4</v>
      </c>
      <c r="AS29" s="228">
        <v>155</v>
      </c>
      <c r="AT29" s="71" t="s">
        <v>4</v>
      </c>
      <c r="AU29" s="61" t="s">
        <v>133</v>
      </c>
      <c r="AV29" s="120" t="s">
        <v>4</v>
      </c>
      <c r="AW29" s="120" t="s">
        <v>4</v>
      </c>
      <c r="AX29" s="40">
        <v>170</v>
      </c>
      <c r="AY29" s="71" t="s">
        <v>4</v>
      </c>
      <c r="AZ29" s="61" t="s">
        <v>133</v>
      </c>
      <c r="BA29" s="120" t="s">
        <v>4</v>
      </c>
      <c r="BB29" s="120" t="s">
        <v>4</v>
      </c>
      <c r="BC29" s="17">
        <v>147</v>
      </c>
      <c r="BD29" s="71" t="s">
        <v>4</v>
      </c>
      <c r="BE29" s="61" t="s">
        <v>133</v>
      </c>
      <c r="BF29" s="120" t="s">
        <v>4</v>
      </c>
      <c r="BG29" s="120" t="s">
        <v>4</v>
      </c>
      <c r="BH29" s="17">
        <v>157</v>
      </c>
      <c r="BI29" s="71" t="s">
        <v>4</v>
      </c>
      <c r="BJ29" s="61" t="s">
        <v>133</v>
      </c>
      <c r="BK29" s="120" t="s">
        <v>4</v>
      </c>
      <c r="BL29" s="120" t="s">
        <v>4</v>
      </c>
      <c r="BM29" s="228">
        <v>165</v>
      </c>
      <c r="BN29" s="71" t="s">
        <v>4</v>
      </c>
      <c r="BO29" s="61" t="s">
        <v>133</v>
      </c>
      <c r="BP29" s="120" t="s">
        <v>4</v>
      </c>
      <c r="BQ29" s="120" t="s">
        <v>4</v>
      </c>
      <c r="BR29" s="40">
        <v>180</v>
      </c>
      <c r="BS29" s="71" t="s">
        <v>4</v>
      </c>
      <c r="BT29" s="61" t="s">
        <v>133</v>
      </c>
      <c r="BU29" s="120" t="s">
        <v>4</v>
      </c>
      <c r="BV29" s="120" t="s">
        <v>4</v>
      </c>
      <c r="BW29" s="17">
        <v>150</v>
      </c>
      <c r="BX29" s="71" t="s">
        <v>4</v>
      </c>
      <c r="BY29" s="61" t="s">
        <v>133</v>
      </c>
      <c r="BZ29" s="120" t="s">
        <v>4</v>
      </c>
      <c r="CA29" s="120" t="s">
        <v>4</v>
      </c>
      <c r="CB29" s="17">
        <v>165</v>
      </c>
      <c r="CC29" s="71" t="s">
        <v>4</v>
      </c>
      <c r="CD29" s="61" t="s">
        <v>133</v>
      </c>
      <c r="CE29" s="120" t="s">
        <v>4</v>
      </c>
      <c r="CF29" s="120" t="s">
        <v>4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230">
        <v>155</v>
      </c>
      <c r="F30" s="71">
        <v>10</v>
      </c>
      <c r="G30" s="61" t="s">
        <v>132</v>
      </c>
      <c r="H30" s="120" t="s">
        <v>134</v>
      </c>
      <c r="I30" s="120" t="s">
        <v>136</v>
      </c>
      <c r="J30" s="40">
        <v>170</v>
      </c>
      <c r="K30" s="72">
        <v>10</v>
      </c>
      <c r="L30" s="108" t="s">
        <v>132</v>
      </c>
      <c r="M30" s="120" t="s">
        <v>134</v>
      </c>
      <c r="N30" s="120" t="s">
        <v>136</v>
      </c>
      <c r="O30" s="17">
        <v>147</v>
      </c>
      <c r="P30" s="72">
        <v>10</v>
      </c>
      <c r="Q30" s="108" t="s">
        <v>132</v>
      </c>
      <c r="R30" s="120" t="s">
        <v>134</v>
      </c>
      <c r="S30" s="120" t="s">
        <v>136</v>
      </c>
      <c r="T30" s="17">
        <v>157</v>
      </c>
      <c r="U30" s="72">
        <v>10</v>
      </c>
      <c r="V30" s="108" t="s">
        <v>132</v>
      </c>
      <c r="W30" s="120" t="s">
        <v>134</v>
      </c>
      <c r="X30" s="120" t="s">
        <v>136</v>
      </c>
      <c r="Y30" s="230">
        <v>165</v>
      </c>
      <c r="Z30" s="71">
        <v>10</v>
      </c>
      <c r="AA30" s="61" t="s">
        <v>132</v>
      </c>
      <c r="AB30" s="120" t="s">
        <v>134</v>
      </c>
      <c r="AC30" s="120" t="s">
        <v>136</v>
      </c>
      <c r="AD30" s="40">
        <v>180</v>
      </c>
      <c r="AE30" s="72">
        <v>10</v>
      </c>
      <c r="AF30" s="108" t="s">
        <v>132</v>
      </c>
      <c r="AG30" s="120" t="s">
        <v>134</v>
      </c>
      <c r="AH30" s="120" t="s">
        <v>136</v>
      </c>
      <c r="AI30" s="17">
        <v>150</v>
      </c>
      <c r="AJ30" s="72">
        <v>10</v>
      </c>
      <c r="AK30" s="108" t="s">
        <v>132</v>
      </c>
      <c r="AL30" s="120" t="s">
        <v>134</v>
      </c>
      <c r="AM30" s="120" t="s">
        <v>136</v>
      </c>
      <c r="AN30" s="17">
        <v>165</v>
      </c>
      <c r="AO30" s="72">
        <v>10</v>
      </c>
      <c r="AP30" s="108" t="s">
        <v>132</v>
      </c>
      <c r="AQ30" s="120" t="s">
        <v>134</v>
      </c>
      <c r="AR30" s="120" t="s">
        <v>136</v>
      </c>
      <c r="AS30" s="230">
        <v>155</v>
      </c>
      <c r="AT30" s="71">
        <v>10</v>
      </c>
      <c r="AU30" s="61" t="s">
        <v>132</v>
      </c>
      <c r="AV30" s="120" t="s">
        <v>134</v>
      </c>
      <c r="AW30" s="120" t="s">
        <v>136</v>
      </c>
      <c r="AX30" s="40">
        <v>170</v>
      </c>
      <c r="AY30" s="72">
        <v>10</v>
      </c>
      <c r="AZ30" s="108" t="s">
        <v>132</v>
      </c>
      <c r="BA30" s="120" t="s">
        <v>134</v>
      </c>
      <c r="BB30" s="120" t="s">
        <v>136</v>
      </c>
      <c r="BC30" s="17">
        <v>147</v>
      </c>
      <c r="BD30" s="72">
        <v>10</v>
      </c>
      <c r="BE30" s="108" t="s">
        <v>132</v>
      </c>
      <c r="BF30" s="120" t="s">
        <v>134</v>
      </c>
      <c r="BG30" s="120" t="s">
        <v>136</v>
      </c>
      <c r="BH30" s="17">
        <v>157</v>
      </c>
      <c r="BI30" s="72">
        <v>10</v>
      </c>
      <c r="BJ30" s="108" t="s">
        <v>132</v>
      </c>
      <c r="BK30" s="120" t="s">
        <v>134</v>
      </c>
      <c r="BL30" s="120" t="s">
        <v>136</v>
      </c>
      <c r="BM30" s="230">
        <v>165</v>
      </c>
      <c r="BN30" s="71">
        <v>10</v>
      </c>
      <c r="BO30" s="61" t="s">
        <v>132</v>
      </c>
      <c r="BP30" s="120" t="s">
        <v>134</v>
      </c>
      <c r="BQ30" s="120" t="s">
        <v>136</v>
      </c>
      <c r="BR30" s="40">
        <v>180</v>
      </c>
      <c r="BS30" s="72">
        <v>10</v>
      </c>
      <c r="BT30" s="108" t="s">
        <v>132</v>
      </c>
      <c r="BU30" s="120" t="s">
        <v>134</v>
      </c>
      <c r="BV30" s="120" t="s">
        <v>136</v>
      </c>
      <c r="BW30" s="17">
        <v>150</v>
      </c>
      <c r="BX30" s="72">
        <v>10</v>
      </c>
      <c r="BY30" s="108" t="s">
        <v>132</v>
      </c>
      <c r="BZ30" s="120" t="s">
        <v>134</v>
      </c>
      <c r="CA30" s="120" t="s">
        <v>136</v>
      </c>
      <c r="CB30" s="17">
        <v>165</v>
      </c>
      <c r="CC30" s="72">
        <v>10</v>
      </c>
      <c r="CD30" s="108" t="s">
        <v>132</v>
      </c>
      <c r="CE30" s="120" t="s">
        <v>134</v>
      </c>
      <c r="CF30" s="120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228">
        <v>145</v>
      </c>
      <c r="F31" s="71" t="s">
        <v>4</v>
      </c>
      <c r="G31" s="61" t="s">
        <v>133</v>
      </c>
      <c r="H31" s="120" t="s">
        <v>4</v>
      </c>
      <c r="I31" s="120" t="s">
        <v>4</v>
      </c>
      <c r="J31" s="40">
        <v>160</v>
      </c>
      <c r="K31" s="71" t="s">
        <v>4</v>
      </c>
      <c r="L31" s="61" t="s">
        <v>133</v>
      </c>
      <c r="M31" s="120" t="s">
        <v>4</v>
      </c>
      <c r="N31" s="120" t="s">
        <v>4</v>
      </c>
      <c r="O31" s="15">
        <v>137</v>
      </c>
      <c r="P31" s="71" t="s">
        <v>4</v>
      </c>
      <c r="Q31" s="61" t="s">
        <v>133</v>
      </c>
      <c r="R31" s="120" t="s">
        <v>4</v>
      </c>
      <c r="S31" s="120" t="s">
        <v>4</v>
      </c>
      <c r="T31" s="15">
        <v>147</v>
      </c>
      <c r="U31" s="71" t="s">
        <v>4</v>
      </c>
      <c r="V31" s="61" t="s">
        <v>133</v>
      </c>
      <c r="W31" s="120" t="s">
        <v>4</v>
      </c>
      <c r="X31" s="120" t="s">
        <v>4</v>
      </c>
      <c r="Y31" s="228">
        <v>155</v>
      </c>
      <c r="Z31" s="71" t="s">
        <v>4</v>
      </c>
      <c r="AA31" s="61" t="s">
        <v>133</v>
      </c>
      <c r="AB31" s="120" t="s">
        <v>4</v>
      </c>
      <c r="AC31" s="120" t="s">
        <v>4</v>
      </c>
      <c r="AD31" s="40">
        <v>170</v>
      </c>
      <c r="AE31" s="71" t="s">
        <v>4</v>
      </c>
      <c r="AF31" s="61" t="s">
        <v>133</v>
      </c>
      <c r="AG31" s="120" t="s">
        <v>4</v>
      </c>
      <c r="AH31" s="120" t="s">
        <v>4</v>
      </c>
      <c r="AI31" s="15">
        <v>140</v>
      </c>
      <c r="AJ31" s="71" t="s">
        <v>4</v>
      </c>
      <c r="AK31" s="61" t="s">
        <v>133</v>
      </c>
      <c r="AL31" s="120" t="s">
        <v>4</v>
      </c>
      <c r="AM31" s="120" t="s">
        <v>4</v>
      </c>
      <c r="AN31" s="15">
        <v>155</v>
      </c>
      <c r="AO31" s="71" t="s">
        <v>4</v>
      </c>
      <c r="AP31" s="61" t="s">
        <v>133</v>
      </c>
      <c r="AQ31" s="120" t="s">
        <v>4</v>
      </c>
      <c r="AR31" s="120" t="s">
        <v>4</v>
      </c>
      <c r="AS31" s="228">
        <v>145</v>
      </c>
      <c r="AT31" s="71" t="s">
        <v>4</v>
      </c>
      <c r="AU31" s="61" t="s">
        <v>133</v>
      </c>
      <c r="AV31" s="120" t="s">
        <v>4</v>
      </c>
      <c r="AW31" s="120" t="s">
        <v>4</v>
      </c>
      <c r="AX31" s="40">
        <v>160</v>
      </c>
      <c r="AY31" s="71" t="s">
        <v>4</v>
      </c>
      <c r="AZ31" s="61" t="s">
        <v>133</v>
      </c>
      <c r="BA31" s="120" t="s">
        <v>4</v>
      </c>
      <c r="BB31" s="120" t="s">
        <v>4</v>
      </c>
      <c r="BC31" s="15">
        <v>137</v>
      </c>
      <c r="BD31" s="71" t="s">
        <v>4</v>
      </c>
      <c r="BE31" s="61" t="s">
        <v>133</v>
      </c>
      <c r="BF31" s="120" t="s">
        <v>4</v>
      </c>
      <c r="BG31" s="120" t="s">
        <v>4</v>
      </c>
      <c r="BH31" s="15">
        <v>147</v>
      </c>
      <c r="BI31" s="71" t="s">
        <v>4</v>
      </c>
      <c r="BJ31" s="61" t="s">
        <v>133</v>
      </c>
      <c r="BK31" s="120" t="s">
        <v>4</v>
      </c>
      <c r="BL31" s="120" t="s">
        <v>4</v>
      </c>
      <c r="BM31" s="228">
        <v>155</v>
      </c>
      <c r="BN31" s="71" t="s">
        <v>4</v>
      </c>
      <c r="BO31" s="61" t="s">
        <v>133</v>
      </c>
      <c r="BP31" s="120" t="s">
        <v>4</v>
      </c>
      <c r="BQ31" s="120" t="s">
        <v>4</v>
      </c>
      <c r="BR31" s="40">
        <v>170</v>
      </c>
      <c r="BS31" s="71" t="s">
        <v>4</v>
      </c>
      <c r="BT31" s="61" t="s">
        <v>133</v>
      </c>
      <c r="BU31" s="120" t="s">
        <v>4</v>
      </c>
      <c r="BV31" s="120" t="s">
        <v>4</v>
      </c>
      <c r="BW31" s="15">
        <v>140</v>
      </c>
      <c r="BX31" s="71" t="s">
        <v>4</v>
      </c>
      <c r="BY31" s="61" t="s">
        <v>133</v>
      </c>
      <c r="BZ31" s="120" t="s">
        <v>4</v>
      </c>
      <c r="CA31" s="120" t="s">
        <v>4</v>
      </c>
      <c r="CB31" s="15">
        <v>155</v>
      </c>
      <c r="CC31" s="71" t="s">
        <v>4</v>
      </c>
      <c r="CD31" s="61" t="s">
        <v>133</v>
      </c>
      <c r="CE31" s="120" t="s">
        <v>4</v>
      </c>
      <c r="CF31" s="120" t="s">
        <v>4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228">
        <v>145</v>
      </c>
      <c r="F32" s="71">
        <v>10</v>
      </c>
      <c r="G32" s="61" t="s">
        <v>132</v>
      </c>
      <c r="H32" s="120" t="s">
        <v>189</v>
      </c>
      <c r="I32" s="120" t="s">
        <v>141</v>
      </c>
      <c r="J32" s="40">
        <v>160</v>
      </c>
      <c r="K32" s="71">
        <v>10</v>
      </c>
      <c r="L32" s="108" t="s">
        <v>132</v>
      </c>
      <c r="M32" s="120" t="s">
        <v>189</v>
      </c>
      <c r="N32" s="120" t="s">
        <v>141</v>
      </c>
      <c r="O32" s="15">
        <v>137</v>
      </c>
      <c r="P32" s="71">
        <v>10</v>
      </c>
      <c r="Q32" s="108" t="s">
        <v>132</v>
      </c>
      <c r="R32" s="120" t="s">
        <v>189</v>
      </c>
      <c r="S32" s="120" t="s">
        <v>141</v>
      </c>
      <c r="T32" s="15">
        <v>147</v>
      </c>
      <c r="U32" s="71">
        <v>10</v>
      </c>
      <c r="V32" s="108" t="s">
        <v>132</v>
      </c>
      <c r="W32" s="120" t="s">
        <v>189</v>
      </c>
      <c r="X32" s="120" t="s">
        <v>141</v>
      </c>
      <c r="Y32" s="228">
        <v>155</v>
      </c>
      <c r="Z32" s="71">
        <v>10</v>
      </c>
      <c r="AA32" s="61" t="s">
        <v>132</v>
      </c>
      <c r="AB32" s="120" t="s">
        <v>189</v>
      </c>
      <c r="AC32" s="120" t="s">
        <v>141</v>
      </c>
      <c r="AD32" s="40">
        <v>170</v>
      </c>
      <c r="AE32" s="71">
        <v>10</v>
      </c>
      <c r="AF32" s="108" t="s">
        <v>132</v>
      </c>
      <c r="AG32" s="120" t="s">
        <v>189</v>
      </c>
      <c r="AH32" s="120" t="s">
        <v>141</v>
      </c>
      <c r="AI32" s="15">
        <v>140</v>
      </c>
      <c r="AJ32" s="71">
        <v>10</v>
      </c>
      <c r="AK32" s="108" t="s">
        <v>132</v>
      </c>
      <c r="AL32" s="120" t="s">
        <v>189</v>
      </c>
      <c r="AM32" s="120" t="s">
        <v>141</v>
      </c>
      <c r="AN32" s="15">
        <v>155</v>
      </c>
      <c r="AO32" s="71">
        <v>10</v>
      </c>
      <c r="AP32" s="108" t="s">
        <v>132</v>
      </c>
      <c r="AQ32" s="120" t="s">
        <v>189</v>
      </c>
      <c r="AR32" s="120" t="s">
        <v>141</v>
      </c>
      <c r="AS32" s="228">
        <v>145</v>
      </c>
      <c r="AT32" s="71">
        <v>10</v>
      </c>
      <c r="AU32" s="61" t="s">
        <v>132</v>
      </c>
      <c r="AV32" s="120" t="s">
        <v>189</v>
      </c>
      <c r="AW32" s="120" t="s">
        <v>141</v>
      </c>
      <c r="AX32" s="40">
        <v>160</v>
      </c>
      <c r="AY32" s="71">
        <v>10</v>
      </c>
      <c r="AZ32" s="108" t="s">
        <v>132</v>
      </c>
      <c r="BA32" s="120" t="s">
        <v>189</v>
      </c>
      <c r="BB32" s="120" t="s">
        <v>141</v>
      </c>
      <c r="BC32" s="15">
        <v>137</v>
      </c>
      <c r="BD32" s="71">
        <v>10</v>
      </c>
      <c r="BE32" s="108" t="s">
        <v>132</v>
      </c>
      <c r="BF32" s="120" t="s">
        <v>189</v>
      </c>
      <c r="BG32" s="120" t="s">
        <v>141</v>
      </c>
      <c r="BH32" s="15">
        <v>147</v>
      </c>
      <c r="BI32" s="71">
        <v>10</v>
      </c>
      <c r="BJ32" s="108" t="s">
        <v>132</v>
      </c>
      <c r="BK32" s="120" t="s">
        <v>189</v>
      </c>
      <c r="BL32" s="120" t="s">
        <v>141</v>
      </c>
      <c r="BM32" s="228">
        <v>155</v>
      </c>
      <c r="BN32" s="71">
        <v>10</v>
      </c>
      <c r="BO32" s="61" t="s">
        <v>132</v>
      </c>
      <c r="BP32" s="120" t="s">
        <v>189</v>
      </c>
      <c r="BQ32" s="120" t="s">
        <v>141</v>
      </c>
      <c r="BR32" s="40">
        <v>170</v>
      </c>
      <c r="BS32" s="71">
        <v>10</v>
      </c>
      <c r="BT32" s="108" t="s">
        <v>132</v>
      </c>
      <c r="BU32" s="120" t="s">
        <v>189</v>
      </c>
      <c r="BV32" s="120" t="s">
        <v>141</v>
      </c>
      <c r="BW32" s="15">
        <v>140</v>
      </c>
      <c r="BX32" s="71">
        <v>10</v>
      </c>
      <c r="BY32" s="108" t="s">
        <v>132</v>
      </c>
      <c r="BZ32" s="120" t="s">
        <v>189</v>
      </c>
      <c r="CA32" s="120" t="s">
        <v>141</v>
      </c>
      <c r="CB32" s="15">
        <v>155</v>
      </c>
      <c r="CC32" s="71">
        <v>10</v>
      </c>
      <c r="CD32" s="108" t="s">
        <v>132</v>
      </c>
      <c r="CE32" s="120" t="s">
        <v>189</v>
      </c>
      <c r="CF32" s="120" t="s">
        <v>141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228">
        <v>135</v>
      </c>
      <c r="F33" s="71">
        <v>20</v>
      </c>
      <c r="G33" s="61" t="s">
        <v>132</v>
      </c>
      <c r="H33" s="120" t="s">
        <v>181</v>
      </c>
      <c r="I33" s="120" t="s">
        <v>140</v>
      </c>
      <c r="J33" s="40">
        <v>150</v>
      </c>
      <c r="K33" s="71">
        <v>20</v>
      </c>
      <c r="L33" s="61" t="s">
        <v>132</v>
      </c>
      <c r="M33" s="120" t="s">
        <v>181</v>
      </c>
      <c r="N33" s="120" t="s">
        <v>140</v>
      </c>
      <c r="O33" s="15">
        <v>127</v>
      </c>
      <c r="P33" s="71">
        <v>20</v>
      </c>
      <c r="Q33" s="61" t="s">
        <v>132</v>
      </c>
      <c r="R33" s="120" t="s">
        <v>181</v>
      </c>
      <c r="S33" s="120" t="s">
        <v>140</v>
      </c>
      <c r="T33" s="15">
        <v>137</v>
      </c>
      <c r="U33" s="71">
        <v>20</v>
      </c>
      <c r="V33" s="61" t="s">
        <v>132</v>
      </c>
      <c r="W33" s="120" t="s">
        <v>181</v>
      </c>
      <c r="X33" s="120" t="s">
        <v>140</v>
      </c>
      <c r="Y33" s="228">
        <v>145</v>
      </c>
      <c r="Z33" s="71">
        <v>20</v>
      </c>
      <c r="AA33" s="61" t="s">
        <v>132</v>
      </c>
      <c r="AB33" s="120" t="s">
        <v>181</v>
      </c>
      <c r="AC33" s="120" t="s">
        <v>140</v>
      </c>
      <c r="AD33" s="40">
        <v>160</v>
      </c>
      <c r="AE33" s="71">
        <v>20</v>
      </c>
      <c r="AF33" s="61" t="s">
        <v>132</v>
      </c>
      <c r="AG33" s="120" t="s">
        <v>181</v>
      </c>
      <c r="AH33" s="120" t="s">
        <v>140</v>
      </c>
      <c r="AI33" s="15">
        <v>130</v>
      </c>
      <c r="AJ33" s="71">
        <v>20</v>
      </c>
      <c r="AK33" s="61" t="s">
        <v>132</v>
      </c>
      <c r="AL33" s="120" t="s">
        <v>181</v>
      </c>
      <c r="AM33" s="120" t="s">
        <v>140</v>
      </c>
      <c r="AN33" s="15">
        <v>145</v>
      </c>
      <c r="AO33" s="71">
        <v>20</v>
      </c>
      <c r="AP33" s="61" t="s">
        <v>132</v>
      </c>
      <c r="AQ33" s="120" t="s">
        <v>181</v>
      </c>
      <c r="AR33" s="120" t="s">
        <v>140</v>
      </c>
      <c r="AS33" s="228">
        <v>135</v>
      </c>
      <c r="AT33" s="71">
        <v>20</v>
      </c>
      <c r="AU33" s="61" t="s">
        <v>132</v>
      </c>
      <c r="AV33" s="120" t="s">
        <v>181</v>
      </c>
      <c r="AW33" s="120" t="s">
        <v>140</v>
      </c>
      <c r="AX33" s="40">
        <v>150</v>
      </c>
      <c r="AY33" s="71">
        <v>20</v>
      </c>
      <c r="AZ33" s="61" t="s">
        <v>132</v>
      </c>
      <c r="BA33" s="120" t="s">
        <v>181</v>
      </c>
      <c r="BB33" s="120" t="s">
        <v>140</v>
      </c>
      <c r="BC33" s="15">
        <v>127</v>
      </c>
      <c r="BD33" s="71">
        <v>20</v>
      </c>
      <c r="BE33" s="61" t="s">
        <v>132</v>
      </c>
      <c r="BF33" s="120" t="s">
        <v>181</v>
      </c>
      <c r="BG33" s="120" t="s">
        <v>140</v>
      </c>
      <c r="BH33" s="15">
        <v>137</v>
      </c>
      <c r="BI33" s="71">
        <v>20</v>
      </c>
      <c r="BJ33" s="61" t="s">
        <v>132</v>
      </c>
      <c r="BK33" s="120" t="s">
        <v>181</v>
      </c>
      <c r="BL33" s="120" t="s">
        <v>140</v>
      </c>
      <c r="BM33" s="228">
        <v>145</v>
      </c>
      <c r="BN33" s="71">
        <v>20</v>
      </c>
      <c r="BO33" s="61" t="s">
        <v>132</v>
      </c>
      <c r="BP33" s="120" t="s">
        <v>181</v>
      </c>
      <c r="BQ33" s="120" t="s">
        <v>140</v>
      </c>
      <c r="BR33" s="40">
        <v>160</v>
      </c>
      <c r="BS33" s="71">
        <v>20</v>
      </c>
      <c r="BT33" s="61" t="s">
        <v>132</v>
      </c>
      <c r="BU33" s="120" t="s">
        <v>181</v>
      </c>
      <c r="BV33" s="120" t="s">
        <v>140</v>
      </c>
      <c r="BW33" s="15">
        <v>130</v>
      </c>
      <c r="BX33" s="71">
        <v>20</v>
      </c>
      <c r="BY33" s="61" t="s">
        <v>132</v>
      </c>
      <c r="BZ33" s="120" t="s">
        <v>181</v>
      </c>
      <c r="CA33" s="120" t="s">
        <v>140</v>
      </c>
      <c r="CB33" s="15">
        <v>145</v>
      </c>
      <c r="CC33" s="71">
        <v>20</v>
      </c>
      <c r="CD33" s="61" t="s">
        <v>132</v>
      </c>
      <c r="CE33" s="120" t="s">
        <v>181</v>
      </c>
      <c r="CF33" s="120" t="s">
        <v>140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228">
        <v>115</v>
      </c>
      <c r="F34" s="71" t="s">
        <v>4</v>
      </c>
      <c r="G34" s="61" t="s">
        <v>132</v>
      </c>
      <c r="H34" s="120" t="s">
        <v>4</v>
      </c>
      <c r="I34" s="120" t="s">
        <v>4</v>
      </c>
      <c r="J34" s="40">
        <v>130</v>
      </c>
      <c r="K34" s="71" t="s">
        <v>4</v>
      </c>
      <c r="L34" s="61" t="s">
        <v>132</v>
      </c>
      <c r="M34" s="120" t="s">
        <v>4</v>
      </c>
      <c r="N34" s="120" t="s">
        <v>4</v>
      </c>
      <c r="O34" s="15">
        <v>107</v>
      </c>
      <c r="P34" s="71" t="s">
        <v>4</v>
      </c>
      <c r="Q34" s="61" t="s">
        <v>132</v>
      </c>
      <c r="R34" s="120" t="s">
        <v>4</v>
      </c>
      <c r="S34" s="120" t="s">
        <v>4</v>
      </c>
      <c r="T34" s="15">
        <v>117</v>
      </c>
      <c r="U34" s="71" t="s">
        <v>4</v>
      </c>
      <c r="V34" s="61" t="s">
        <v>132</v>
      </c>
      <c r="W34" s="120" t="s">
        <v>4</v>
      </c>
      <c r="X34" s="120" t="s">
        <v>4</v>
      </c>
      <c r="Y34" s="228">
        <v>125</v>
      </c>
      <c r="Z34" s="175">
        <v>1</v>
      </c>
      <c r="AA34" s="61" t="s">
        <v>132</v>
      </c>
      <c r="AB34" s="120" t="s">
        <v>4</v>
      </c>
      <c r="AC34" s="120" t="s">
        <v>4</v>
      </c>
      <c r="AD34" s="40">
        <v>140</v>
      </c>
      <c r="AE34" s="175">
        <v>1</v>
      </c>
      <c r="AF34" s="61" t="s">
        <v>132</v>
      </c>
      <c r="AG34" s="120" t="s">
        <v>4</v>
      </c>
      <c r="AH34" s="120" t="s">
        <v>4</v>
      </c>
      <c r="AI34" s="15">
        <v>110</v>
      </c>
      <c r="AJ34" s="175">
        <v>1</v>
      </c>
      <c r="AK34" s="61" t="s">
        <v>132</v>
      </c>
      <c r="AL34" s="120" t="s">
        <v>4</v>
      </c>
      <c r="AM34" s="120" t="s">
        <v>4</v>
      </c>
      <c r="AN34" s="15">
        <v>125</v>
      </c>
      <c r="AO34" s="175">
        <v>1</v>
      </c>
      <c r="AP34" s="61" t="s">
        <v>132</v>
      </c>
      <c r="AQ34" s="120" t="s">
        <v>4</v>
      </c>
      <c r="AR34" s="120" t="s">
        <v>4</v>
      </c>
      <c r="AS34" s="228">
        <v>115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40">
        <v>130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15">
        <v>107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15">
        <v>117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228">
        <v>125</v>
      </c>
      <c r="BN34" s="175">
        <v>1</v>
      </c>
      <c r="BO34" s="61" t="s">
        <v>132</v>
      </c>
      <c r="BP34" s="120" t="s">
        <v>4</v>
      </c>
      <c r="BQ34" s="120" t="s">
        <v>4</v>
      </c>
      <c r="BR34" s="40">
        <v>140</v>
      </c>
      <c r="BS34" s="175">
        <v>1</v>
      </c>
      <c r="BT34" s="61" t="s">
        <v>132</v>
      </c>
      <c r="BU34" s="120" t="s">
        <v>4</v>
      </c>
      <c r="BV34" s="120" t="s">
        <v>4</v>
      </c>
      <c r="BW34" s="15">
        <v>110</v>
      </c>
      <c r="BX34" s="175">
        <v>1</v>
      </c>
      <c r="BY34" s="61" t="s">
        <v>132</v>
      </c>
      <c r="BZ34" s="120" t="s">
        <v>4</v>
      </c>
      <c r="CA34" s="120" t="s">
        <v>4</v>
      </c>
      <c r="CB34" s="15">
        <v>125</v>
      </c>
      <c r="CC34" s="175">
        <v>1</v>
      </c>
      <c r="CD34" s="61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228">
        <v>115</v>
      </c>
      <c r="F35" s="71">
        <v>10</v>
      </c>
      <c r="G35" s="61" t="s">
        <v>132</v>
      </c>
      <c r="H35" s="120" t="s">
        <v>189</v>
      </c>
      <c r="I35" s="120" t="s">
        <v>136</v>
      </c>
      <c r="J35" s="40">
        <v>130</v>
      </c>
      <c r="K35" s="71">
        <v>10</v>
      </c>
      <c r="L35" s="61" t="s">
        <v>132</v>
      </c>
      <c r="M35" s="120" t="s">
        <v>189</v>
      </c>
      <c r="N35" s="120" t="s">
        <v>136</v>
      </c>
      <c r="O35" s="15">
        <v>107</v>
      </c>
      <c r="P35" s="175" t="s">
        <v>4</v>
      </c>
      <c r="Q35" s="61" t="s">
        <v>132</v>
      </c>
      <c r="R35" s="120" t="s">
        <v>189</v>
      </c>
      <c r="S35" s="120" t="s">
        <v>136</v>
      </c>
      <c r="T35" s="15">
        <v>117</v>
      </c>
      <c r="U35" s="175" t="s">
        <v>4</v>
      </c>
      <c r="V35" s="61" t="s">
        <v>132</v>
      </c>
      <c r="W35" s="120" t="s">
        <v>189</v>
      </c>
      <c r="X35" s="120" t="s">
        <v>136</v>
      </c>
      <c r="Y35" s="228">
        <v>124</v>
      </c>
      <c r="Z35" s="71">
        <v>10</v>
      </c>
      <c r="AA35" s="61" t="s">
        <v>132</v>
      </c>
      <c r="AB35" s="120" t="s">
        <v>189</v>
      </c>
      <c r="AC35" s="120" t="s">
        <v>136</v>
      </c>
      <c r="AD35" s="40">
        <v>139</v>
      </c>
      <c r="AE35" s="71">
        <v>10</v>
      </c>
      <c r="AF35" s="61" t="s">
        <v>132</v>
      </c>
      <c r="AG35" s="120" t="s">
        <v>189</v>
      </c>
      <c r="AH35" s="120" t="s">
        <v>136</v>
      </c>
      <c r="AI35" s="15">
        <v>109</v>
      </c>
      <c r="AJ35" s="175" t="s">
        <v>4</v>
      </c>
      <c r="AK35" s="61" t="s">
        <v>132</v>
      </c>
      <c r="AL35" s="120" t="s">
        <v>189</v>
      </c>
      <c r="AM35" s="120" t="s">
        <v>136</v>
      </c>
      <c r="AN35" s="15">
        <v>124</v>
      </c>
      <c r="AO35" s="175" t="s">
        <v>4</v>
      </c>
      <c r="AP35" s="61" t="s">
        <v>132</v>
      </c>
      <c r="AQ35" s="120" t="s">
        <v>189</v>
      </c>
      <c r="AR35" s="120" t="s">
        <v>136</v>
      </c>
      <c r="AS35" s="228">
        <v>115</v>
      </c>
      <c r="AT35" s="71">
        <v>10</v>
      </c>
      <c r="AU35" s="61" t="s">
        <v>132</v>
      </c>
      <c r="AV35" s="120" t="s">
        <v>189</v>
      </c>
      <c r="AW35" s="120" t="s">
        <v>136</v>
      </c>
      <c r="AX35" s="40">
        <v>130</v>
      </c>
      <c r="AY35" s="71">
        <v>10</v>
      </c>
      <c r="AZ35" s="61" t="s">
        <v>132</v>
      </c>
      <c r="BA35" s="120" t="s">
        <v>189</v>
      </c>
      <c r="BB35" s="120" t="s">
        <v>136</v>
      </c>
      <c r="BC35" s="15">
        <v>107</v>
      </c>
      <c r="BD35" s="175" t="s">
        <v>4</v>
      </c>
      <c r="BE35" s="61" t="s">
        <v>132</v>
      </c>
      <c r="BF35" s="120" t="s">
        <v>189</v>
      </c>
      <c r="BG35" s="120" t="s">
        <v>136</v>
      </c>
      <c r="BH35" s="15">
        <v>117</v>
      </c>
      <c r="BI35" s="175" t="s">
        <v>4</v>
      </c>
      <c r="BJ35" s="61" t="s">
        <v>132</v>
      </c>
      <c r="BK35" s="120" t="s">
        <v>189</v>
      </c>
      <c r="BL35" s="120" t="s">
        <v>136</v>
      </c>
      <c r="BM35" s="228">
        <v>124</v>
      </c>
      <c r="BN35" s="71">
        <v>10</v>
      </c>
      <c r="BO35" s="61" t="s">
        <v>132</v>
      </c>
      <c r="BP35" s="120" t="s">
        <v>189</v>
      </c>
      <c r="BQ35" s="120" t="s">
        <v>136</v>
      </c>
      <c r="BR35" s="40">
        <v>139</v>
      </c>
      <c r="BS35" s="71">
        <v>10</v>
      </c>
      <c r="BT35" s="61" t="s">
        <v>132</v>
      </c>
      <c r="BU35" s="120" t="s">
        <v>189</v>
      </c>
      <c r="BV35" s="120" t="s">
        <v>136</v>
      </c>
      <c r="BW35" s="15">
        <v>109</v>
      </c>
      <c r="BX35" s="175" t="s">
        <v>4</v>
      </c>
      <c r="BY35" s="61" t="s">
        <v>132</v>
      </c>
      <c r="BZ35" s="120" t="s">
        <v>189</v>
      </c>
      <c r="CA35" s="120" t="s">
        <v>136</v>
      </c>
      <c r="CB35" s="15">
        <v>124</v>
      </c>
      <c r="CC35" s="175" t="s">
        <v>4</v>
      </c>
      <c r="CD35" s="61" t="s">
        <v>132</v>
      </c>
      <c r="CE35" s="120" t="s">
        <v>189</v>
      </c>
      <c r="CF35" s="120" t="s">
        <v>136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228">
        <v>105</v>
      </c>
      <c r="F36" s="71">
        <v>4</v>
      </c>
      <c r="G36" s="61" t="s">
        <v>132</v>
      </c>
      <c r="H36" s="120" t="s">
        <v>4</v>
      </c>
      <c r="I36" s="120" t="s">
        <v>4</v>
      </c>
      <c r="J36" s="40">
        <v>120</v>
      </c>
      <c r="K36" s="71">
        <v>4</v>
      </c>
      <c r="L36" s="61" t="s">
        <v>132</v>
      </c>
      <c r="M36" s="120" t="s">
        <v>4</v>
      </c>
      <c r="N36" s="120" t="s">
        <v>4</v>
      </c>
      <c r="O36" s="15">
        <v>107</v>
      </c>
      <c r="P36" s="175" t="s">
        <v>4</v>
      </c>
      <c r="Q36" s="61" t="s">
        <v>132</v>
      </c>
      <c r="R36" s="120" t="s">
        <v>4</v>
      </c>
      <c r="S36" s="120" t="s">
        <v>4</v>
      </c>
      <c r="T36" s="15">
        <v>117</v>
      </c>
      <c r="U36" s="175" t="s">
        <v>4</v>
      </c>
      <c r="V36" s="61" t="s">
        <v>132</v>
      </c>
      <c r="W36" s="120" t="s">
        <v>4</v>
      </c>
      <c r="X36" s="120" t="s">
        <v>4</v>
      </c>
      <c r="Y36" s="228">
        <v>114</v>
      </c>
      <c r="Z36" s="71">
        <v>4</v>
      </c>
      <c r="AA36" s="61" t="s">
        <v>132</v>
      </c>
      <c r="AB36" s="120" t="s">
        <v>4</v>
      </c>
      <c r="AC36" s="120" t="s">
        <v>4</v>
      </c>
      <c r="AD36" s="40">
        <v>129</v>
      </c>
      <c r="AE36" s="71">
        <v>4</v>
      </c>
      <c r="AF36" s="61" t="s">
        <v>132</v>
      </c>
      <c r="AG36" s="120" t="s">
        <v>4</v>
      </c>
      <c r="AH36" s="120" t="s">
        <v>4</v>
      </c>
      <c r="AI36" s="15">
        <v>109</v>
      </c>
      <c r="AJ36" s="175" t="s">
        <v>4</v>
      </c>
      <c r="AK36" s="61" t="s">
        <v>132</v>
      </c>
      <c r="AL36" s="120" t="s">
        <v>4</v>
      </c>
      <c r="AM36" s="120" t="s">
        <v>4</v>
      </c>
      <c r="AN36" s="15">
        <v>124</v>
      </c>
      <c r="AO36" s="175" t="s">
        <v>4</v>
      </c>
      <c r="AP36" s="61" t="s">
        <v>132</v>
      </c>
      <c r="AQ36" s="120" t="s">
        <v>4</v>
      </c>
      <c r="AR36" s="120" t="s">
        <v>4</v>
      </c>
      <c r="AS36" s="228">
        <v>105</v>
      </c>
      <c r="AT36" s="71">
        <v>4</v>
      </c>
      <c r="AU36" s="61" t="s">
        <v>132</v>
      </c>
      <c r="AV36" s="120" t="s">
        <v>4</v>
      </c>
      <c r="AW36" s="120" t="s">
        <v>4</v>
      </c>
      <c r="AX36" s="40">
        <v>120</v>
      </c>
      <c r="AY36" s="71">
        <v>4</v>
      </c>
      <c r="AZ36" s="61" t="s">
        <v>132</v>
      </c>
      <c r="BA36" s="120" t="s">
        <v>4</v>
      </c>
      <c r="BB36" s="120" t="s">
        <v>4</v>
      </c>
      <c r="BC36" s="15">
        <v>107</v>
      </c>
      <c r="BD36" s="175" t="s">
        <v>4</v>
      </c>
      <c r="BE36" s="61" t="s">
        <v>132</v>
      </c>
      <c r="BF36" s="120" t="s">
        <v>4</v>
      </c>
      <c r="BG36" s="120" t="s">
        <v>4</v>
      </c>
      <c r="BH36" s="15">
        <v>117</v>
      </c>
      <c r="BI36" s="175" t="s">
        <v>4</v>
      </c>
      <c r="BJ36" s="61" t="s">
        <v>132</v>
      </c>
      <c r="BK36" s="120" t="s">
        <v>4</v>
      </c>
      <c r="BL36" s="120" t="s">
        <v>4</v>
      </c>
      <c r="BM36" s="228">
        <v>114</v>
      </c>
      <c r="BN36" s="71">
        <v>4</v>
      </c>
      <c r="BO36" s="61" t="s">
        <v>132</v>
      </c>
      <c r="BP36" s="120" t="s">
        <v>4</v>
      </c>
      <c r="BQ36" s="120" t="s">
        <v>4</v>
      </c>
      <c r="BR36" s="40">
        <v>129</v>
      </c>
      <c r="BS36" s="71">
        <v>4</v>
      </c>
      <c r="BT36" s="61" t="s">
        <v>132</v>
      </c>
      <c r="BU36" s="120" t="s">
        <v>4</v>
      </c>
      <c r="BV36" s="120" t="s">
        <v>4</v>
      </c>
      <c r="BW36" s="15">
        <v>109</v>
      </c>
      <c r="BX36" s="175" t="s">
        <v>4</v>
      </c>
      <c r="BY36" s="61" t="s">
        <v>132</v>
      </c>
      <c r="BZ36" s="120" t="s">
        <v>4</v>
      </c>
      <c r="CA36" s="120" t="s">
        <v>4</v>
      </c>
      <c r="CB36" s="15">
        <v>124</v>
      </c>
      <c r="CC36" s="175" t="s">
        <v>4</v>
      </c>
      <c r="CD36" s="61" t="s">
        <v>132</v>
      </c>
      <c r="CE36" s="120" t="s">
        <v>4</v>
      </c>
      <c r="CF36" s="120" t="s">
        <v>4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228">
        <v>101</v>
      </c>
      <c r="F37" s="71" t="s">
        <v>4</v>
      </c>
      <c r="G37" s="61" t="s">
        <v>132</v>
      </c>
      <c r="H37" s="120" t="s">
        <v>4</v>
      </c>
      <c r="I37" s="120" t="s">
        <v>4</v>
      </c>
      <c r="J37" s="40">
        <v>116</v>
      </c>
      <c r="K37" s="71" t="s">
        <v>4</v>
      </c>
      <c r="L37" s="61" t="s">
        <v>132</v>
      </c>
      <c r="M37" s="120" t="s">
        <v>4</v>
      </c>
      <c r="N37" s="120" t="s">
        <v>4</v>
      </c>
      <c r="O37" s="15">
        <v>107</v>
      </c>
      <c r="P37" s="71" t="s">
        <v>4</v>
      </c>
      <c r="Q37" s="61" t="s">
        <v>132</v>
      </c>
      <c r="R37" s="120" t="s">
        <v>4</v>
      </c>
      <c r="S37" s="120" t="s">
        <v>4</v>
      </c>
      <c r="T37" s="15">
        <v>117</v>
      </c>
      <c r="U37" s="71" t="s">
        <v>4</v>
      </c>
      <c r="V37" s="61" t="s">
        <v>132</v>
      </c>
      <c r="W37" s="120" t="s">
        <v>4</v>
      </c>
      <c r="X37" s="120" t="s">
        <v>4</v>
      </c>
      <c r="Y37" s="228">
        <v>110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40">
        <v>125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15">
        <v>109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15">
        <v>124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228">
        <v>101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40">
        <v>116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15">
        <v>107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15">
        <v>117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228">
        <v>110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40">
        <v>125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15">
        <v>109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15">
        <v>124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228">
        <v>101</v>
      </c>
      <c r="F38" s="71" t="s">
        <v>4</v>
      </c>
      <c r="G38" s="61" t="s">
        <v>130</v>
      </c>
      <c r="H38" s="120" t="s">
        <v>4</v>
      </c>
      <c r="I38" s="120" t="s">
        <v>4</v>
      </c>
      <c r="J38" s="40">
        <v>116</v>
      </c>
      <c r="K38" s="71" t="s">
        <v>4</v>
      </c>
      <c r="L38" s="61" t="s">
        <v>130</v>
      </c>
      <c r="M38" s="120" t="s">
        <v>4</v>
      </c>
      <c r="N38" s="120" t="s">
        <v>4</v>
      </c>
      <c r="O38" s="15">
        <v>107</v>
      </c>
      <c r="P38" s="71" t="s">
        <v>4</v>
      </c>
      <c r="Q38" s="61" t="s">
        <v>130</v>
      </c>
      <c r="R38" s="120" t="s">
        <v>4</v>
      </c>
      <c r="S38" s="120" t="s">
        <v>4</v>
      </c>
      <c r="T38" s="15">
        <v>117</v>
      </c>
      <c r="U38" s="71" t="s">
        <v>4</v>
      </c>
      <c r="V38" s="61" t="s">
        <v>130</v>
      </c>
      <c r="W38" s="120" t="s">
        <v>4</v>
      </c>
      <c r="X38" s="120" t="s">
        <v>4</v>
      </c>
      <c r="Y38" s="228">
        <v>110</v>
      </c>
      <c r="Z38" s="71" t="s">
        <v>4</v>
      </c>
      <c r="AA38" s="61" t="s">
        <v>130</v>
      </c>
      <c r="AB38" s="120" t="s">
        <v>4</v>
      </c>
      <c r="AC38" s="120" t="s">
        <v>4</v>
      </c>
      <c r="AD38" s="40">
        <v>125</v>
      </c>
      <c r="AE38" s="71" t="s">
        <v>4</v>
      </c>
      <c r="AF38" s="61" t="s">
        <v>130</v>
      </c>
      <c r="AG38" s="120" t="s">
        <v>4</v>
      </c>
      <c r="AH38" s="120" t="s">
        <v>4</v>
      </c>
      <c r="AI38" s="15">
        <v>109</v>
      </c>
      <c r="AJ38" s="71" t="s">
        <v>4</v>
      </c>
      <c r="AK38" s="61" t="s">
        <v>130</v>
      </c>
      <c r="AL38" s="120" t="s">
        <v>4</v>
      </c>
      <c r="AM38" s="120" t="s">
        <v>4</v>
      </c>
      <c r="AN38" s="15">
        <v>124</v>
      </c>
      <c r="AO38" s="71" t="s">
        <v>4</v>
      </c>
      <c r="AP38" s="61" t="s">
        <v>130</v>
      </c>
      <c r="AQ38" s="120" t="s">
        <v>4</v>
      </c>
      <c r="AR38" s="120" t="s">
        <v>4</v>
      </c>
      <c r="AS38" s="228">
        <v>101</v>
      </c>
      <c r="AT38" s="71" t="s">
        <v>4</v>
      </c>
      <c r="AU38" s="61" t="s">
        <v>130</v>
      </c>
      <c r="AV38" s="120" t="s">
        <v>4</v>
      </c>
      <c r="AW38" s="120" t="s">
        <v>4</v>
      </c>
      <c r="AX38" s="40">
        <v>116</v>
      </c>
      <c r="AY38" s="71" t="s">
        <v>4</v>
      </c>
      <c r="AZ38" s="61" t="s">
        <v>130</v>
      </c>
      <c r="BA38" s="120" t="s">
        <v>4</v>
      </c>
      <c r="BB38" s="120" t="s">
        <v>4</v>
      </c>
      <c r="BC38" s="15">
        <v>107</v>
      </c>
      <c r="BD38" s="71" t="s">
        <v>4</v>
      </c>
      <c r="BE38" s="61" t="s">
        <v>130</v>
      </c>
      <c r="BF38" s="120" t="s">
        <v>4</v>
      </c>
      <c r="BG38" s="120" t="s">
        <v>4</v>
      </c>
      <c r="BH38" s="15">
        <v>117</v>
      </c>
      <c r="BI38" s="71" t="s">
        <v>4</v>
      </c>
      <c r="BJ38" s="61" t="s">
        <v>130</v>
      </c>
      <c r="BK38" s="120" t="s">
        <v>4</v>
      </c>
      <c r="BL38" s="120" t="s">
        <v>4</v>
      </c>
      <c r="BM38" s="228">
        <v>110</v>
      </c>
      <c r="BN38" s="71" t="s">
        <v>4</v>
      </c>
      <c r="BO38" s="61" t="s">
        <v>130</v>
      </c>
      <c r="BP38" s="120" t="s">
        <v>4</v>
      </c>
      <c r="BQ38" s="120" t="s">
        <v>4</v>
      </c>
      <c r="BR38" s="40">
        <v>125</v>
      </c>
      <c r="BS38" s="71" t="s">
        <v>4</v>
      </c>
      <c r="BT38" s="61" t="s">
        <v>130</v>
      </c>
      <c r="BU38" s="120" t="s">
        <v>4</v>
      </c>
      <c r="BV38" s="120" t="s">
        <v>4</v>
      </c>
      <c r="BW38" s="15">
        <v>109</v>
      </c>
      <c r="BX38" s="71" t="s">
        <v>4</v>
      </c>
      <c r="BY38" s="61" t="s">
        <v>130</v>
      </c>
      <c r="BZ38" s="120" t="s">
        <v>4</v>
      </c>
      <c r="CA38" s="120" t="s">
        <v>4</v>
      </c>
      <c r="CB38" s="15">
        <v>124</v>
      </c>
      <c r="CC38" s="71" t="s">
        <v>4</v>
      </c>
      <c r="CD38" s="61" t="s">
        <v>130</v>
      </c>
      <c r="CE38" s="120" t="s">
        <v>4</v>
      </c>
      <c r="CF38" s="120" t="s">
        <v>4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228">
        <v>101</v>
      </c>
      <c r="F39" s="71">
        <v>15</v>
      </c>
      <c r="G39" s="61" t="s">
        <v>130</v>
      </c>
      <c r="H39" s="120" t="s">
        <v>205</v>
      </c>
      <c r="I39" s="120" t="s">
        <v>141</v>
      </c>
      <c r="J39" s="40">
        <v>116</v>
      </c>
      <c r="K39" s="71">
        <v>15</v>
      </c>
      <c r="L39" s="61" t="s">
        <v>130</v>
      </c>
      <c r="M39" s="120" t="s">
        <v>205</v>
      </c>
      <c r="N39" s="120" t="s">
        <v>141</v>
      </c>
      <c r="O39" s="15">
        <v>107</v>
      </c>
      <c r="P39" s="71">
        <v>15</v>
      </c>
      <c r="Q39" s="61" t="s">
        <v>130</v>
      </c>
      <c r="R39" s="120" t="s">
        <v>205</v>
      </c>
      <c r="S39" s="120" t="s">
        <v>141</v>
      </c>
      <c r="T39" s="15">
        <v>117</v>
      </c>
      <c r="U39" s="71">
        <v>15</v>
      </c>
      <c r="V39" s="61" t="s">
        <v>130</v>
      </c>
      <c r="W39" s="120" t="s">
        <v>205</v>
      </c>
      <c r="X39" s="120" t="s">
        <v>141</v>
      </c>
      <c r="Y39" s="228">
        <v>110</v>
      </c>
      <c r="Z39" s="411" t="s">
        <v>4</v>
      </c>
      <c r="AA39" s="61" t="s">
        <v>130</v>
      </c>
      <c r="AB39" s="120" t="s">
        <v>205</v>
      </c>
      <c r="AC39" s="120" t="s">
        <v>141</v>
      </c>
      <c r="AD39" s="40">
        <v>125</v>
      </c>
      <c r="AE39" s="411" t="s">
        <v>4</v>
      </c>
      <c r="AF39" s="61" t="s">
        <v>130</v>
      </c>
      <c r="AG39" s="120" t="s">
        <v>205</v>
      </c>
      <c r="AH39" s="120" t="s">
        <v>141</v>
      </c>
      <c r="AI39" s="15">
        <v>109</v>
      </c>
      <c r="AJ39" s="71">
        <v>15</v>
      </c>
      <c r="AK39" s="61" t="s">
        <v>130</v>
      </c>
      <c r="AL39" s="120" t="s">
        <v>205</v>
      </c>
      <c r="AM39" s="120" t="s">
        <v>141</v>
      </c>
      <c r="AN39" s="15">
        <v>124</v>
      </c>
      <c r="AO39" s="71">
        <v>15</v>
      </c>
      <c r="AP39" s="61" t="s">
        <v>130</v>
      </c>
      <c r="AQ39" s="120" t="s">
        <v>205</v>
      </c>
      <c r="AR39" s="120" t="s">
        <v>141</v>
      </c>
      <c r="AS39" s="228">
        <v>101</v>
      </c>
      <c r="AT39" s="71">
        <v>15</v>
      </c>
      <c r="AU39" s="61" t="s">
        <v>130</v>
      </c>
      <c r="AV39" s="120" t="s">
        <v>205</v>
      </c>
      <c r="AW39" s="120" t="s">
        <v>141</v>
      </c>
      <c r="AX39" s="40">
        <v>116</v>
      </c>
      <c r="AY39" s="71">
        <v>15</v>
      </c>
      <c r="AZ39" s="61" t="s">
        <v>130</v>
      </c>
      <c r="BA39" s="120" t="s">
        <v>205</v>
      </c>
      <c r="BB39" s="120" t="s">
        <v>141</v>
      </c>
      <c r="BC39" s="15">
        <v>107</v>
      </c>
      <c r="BD39" s="71">
        <v>15</v>
      </c>
      <c r="BE39" s="61" t="s">
        <v>130</v>
      </c>
      <c r="BF39" s="120" t="s">
        <v>205</v>
      </c>
      <c r="BG39" s="120" t="s">
        <v>141</v>
      </c>
      <c r="BH39" s="15">
        <v>117</v>
      </c>
      <c r="BI39" s="71">
        <v>15</v>
      </c>
      <c r="BJ39" s="61" t="s">
        <v>130</v>
      </c>
      <c r="BK39" s="120" t="s">
        <v>205</v>
      </c>
      <c r="BL39" s="120" t="s">
        <v>141</v>
      </c>
      <c r="BM39" s="228">
        <v>110</v>
      </c>
      <c r="BN39" s="411" t="s">
        <v>4</v>
      </c>
      <c r="BO39" s="61" t="s">
        <v>130</v>
      </c>
      <c r="BP39" s="120" t="s">
        <v>205</v>
      </c>
      <c r="BQ39" s="120" t="s">
        <v>141</v>
      </c>
      <c r="BR39" s="40">
        <v>125</v>
      </c>
      <c r="BS39" s="411" t="s">
        <v>4</v>
      </c>
      <c r="BT39" s="61" t="s">
        <v>130</v>
      </c>
      <c r="BU39" s="120" t="s">
        <v>205</v>
      </c>
      <c r="BV39" s="120" t="s">
        <v>141</v>
      </c>
      <c r="BW39" s="15">
        <v>109</v>
      </c>
      <c r="BX39" s="71">
        <v>15</v>
      </c>
      <c r="BY39" s="61" t="s">
        <v>130</v>
      </c>
      <c r="BZ39" s="120" t="s">
        <v>205</v>
      </c>
      <c r="CA39" s="120" t="s">
        <v>141</v>
      </c>
      <c r="CB39" s="15">
        <v>124</v>
      </c>
      <c r="CC39" s="71">
        <v>15</v>
      </c>
      <c r="CD39" s="61" t="s">
        <v>130</v>
      </c>
      <c r="CE39" s="120" t="s">
        <v>205</v>
      </c>
      <c r="CF39" s="120" t="s">
        <v>141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229">
        <v>100</v>
      </c>
      <c r="F40" s="118">
        <v>45</v>
      </c>
      <c r="G40" s="110" t="s">
        <v>130</v>
      </c>
      <c r="H40" s="123" t="s">
        <v>205</v>
      </c>
      <c r="I40" s="123" t="s">
        <v>4</v>
      </c>
      <c r="J40" s="40">
        <v>115</v>
      </c>
      <c r="K40" s="118">
        <v>45</v>
      </c>
      <c r="L40" s="110" t="s">
        <v>130</v>
      </c>
      <c r="M40" s="123" t="s">
        <v>205</v>
      </c>
      <c r="N40" s="123" t="s">
        <v>4</v>
      </c>
      <c r="O40" s="117">
        <v>106</v>
      </c>
      <c r="P40" s="118">
        <v>45</v>
      </c>
      <c r="Q40" s="110" t="s">
        <v>130</v>
      </c>
      <c r="R40" s="123" t="s">
        <v>205</v>
      </c>
      <c r="S40" s="123" t="s">
        <v>4</v>
      </c>
      <c r="T40" s="117">
        <v>117</v>
      </c>
      <c r="U40" s="118">
        <v>45</v>
      </c>
      <c r="V40" s="110" t="s">
        <v>130</v>
      </c>
      <c r="W40" s="123" t="s">
        <v>205</v>
      </c>
      <c r="X40" s="123" t="s">
        <v>4</v>
      </c>
      <c r="Y40" s="229">
        <v>110</v>
      </c>
      <c r="Z40" s="412" t="s">
        <v>4</v>
      </c>
      <c r="AA40" s="110" t="s">
        <v>130</v>
      </c>
      <c r="AB40" s="123" t="s">
        <v>205</v>
      </c>
      <c r="AC40" s="123" t="s">
        <v>4</v>
      </c>
      <c r="AD40" s="40">
        <v>125</v>
      </c>
      <c r="AE40" s="412" t="s">
        <v>4</v>
      </c>
      <c r="AF40" s="110" t="s">
        <v>130</v>
      </c>
      <c r="AG40" s="123" t="s">
        <v>205</v>
      </c>
      <c r="AH40" s="123" t="s">
        <v>4</v>
      </c>
      <c r="AI40" s="117">
        <v>109</v>
      </c>
      <c r="AJ40" s="118">
        <v>45</v>
      </c>
      <c r="AK40" s="110" t="s">
        <v>130</v>
      </c>
      <c r="AL40" s="123" t="s">
        <v>205</v>
      </c>
      <c r="AM40" s="123" t="s">
        <v>4</v>
      </c>
      <c r="AN40" s="117">
        <v>124</v>
      </c>
      <c r="AO40" s="118">
        <v>45</v>
      </c>
      <c r="AP40" s="110" t="s">
        <v>130</v>
      </c>
      <c r="AQ40" s="123" t="s">
        <v>205</v>
      </c>
      <c r="AR40" s="123" t="s">
        <v>4</v>
      </c>
      <c r="AS40" s="229">
        <v>100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40">
        <v>115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117">
        <v>106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117">
        <v>117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229">
        <v>110</v>
      </c>
      <c r="BN40" s="412" t="s">
        <v>4</v>
      </c>
      <c r="BO40" s="110" t="s">
        <v>130</v>
      </c>
      <c r="BP40" s="123" t="s">
        <v>205</v>
      </c>
      <c r="BQ40" s="123" t="s">
        <v>4</v>
      </c>
      <c r="BR40" s="40">
        <v>125</v>
      </c>
      <c r="BS40" s="412" t="s">
        <v>4</v>
      </c>
      <c r="BT40" s="110" t="s">
        <v>130</v>
      </c>
      <c r="BU40" s="123" t="s">
        <v>205</v>
      </c>
      <c r="BV40" s="123" t="s">
        <v>4</v>
      </c>
      <c r="BW40" s="117">
        <v>109</v>
      </c>
      <c r="BX40" s="118">
        <v>45</v>
      </c>
      <c r="BY40" s="110" t="s">
        <v>130</v>
      </c>
      <c r="BZ40" s="123" t="s">
        <v>205</v>
      </c>
      <c r="CA40" s="123" t="s">
        <v>4</v>
      </c>
      <c r="CB40" s="117">
        <v>124</v>
      </c>
      <c r="CC40" s="118">
        <v>45</v>
      </c>
      <c r="CD40" s="110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226">
        <v>100</v>
      </c>
      <c r="F41" s="69" t="s">
        <v>4</v>
      </c>
      <c r="G41" s="59" t="s">
        <v>131</v>
      </c>
      <c r="H41" s="119" t="s">
        <v>4</v>
      </c>
      <c r="I41" s="119" t="s">
        <v>4</v>
      </c>
      <c r="J41" s="40">
        <v>115</v>
      </c>
      <c r="K41" s="69" t="s">
        <v>4</v>
      </c>
      <c r="L41" s="59" t="s">
        <v>131</v>
      </c>
      <c r="M41" s="119" t="s">
        <v>4</v>
      </c>
      <c r="N41" s="119" t="s">
        <v>4</v>
      </c>
      <c r="O41" s="9">
        <v>106</v>
      </c>
      <c r="P41" s="69" t="s">
        <v>4</v>
      </c>
      <c r="Q41" s="59" t="s">
        <v>131</v>
      </c>
      <c r="R41" s="119" t="s">
        <v>4</v>
      </c>
      <c r="S41" s="119" t="s">
        <v>4</v>
      </c>
      <c r="T41" s="9">
        <v>116</v>
      </c>
      <c r="U41" s="69" t="s">
        <v>4</v>
      </c>
      <c r="V41" s="59" t="s">
        <v>131</v>
      </c>
      <c r="W41" s="119" t="s">
        <v>4</v>
      </c>
      <c r="X41" s="119" t="s">
        <v>4</v>
      </c>
      <c r="Y41" s="226">
        <v>110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40">
        <v>125</v>
      </c>
      <c r="AE41" s="69" t="s">
        <v>4</v>
      </c>
      <c r="AF41" s="59" t="s">
        <v>131</v>
      </c>
      <c r="AG41" s="119" t="s">
        <v>4</v>
      </c>
      <c r="AH41" s="119" t="s">
        <v>4</v>
      </c>
      <c r="AI41" s="9">
        <v>108</v>
      </c>
      <c r="AJ41" s="69" t="s">
        <v>4</v>
      </c>
      <c r="AK41" s="59" t="s">
        <v>131</v>
      </c>
      <c r="AL41" s="119" t="s">
        <v>4</v>
      </c>
      <c r="AM41" s="119" t="s">
        <v>4</v>
      </c>
      <c r="AN41" s="9">
        <v>123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226">
        <v>100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40">
        <v>115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9">
        <v>106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9">
        <v>116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226">
        <v>110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40">
        <v>125</v>
      </c>
      <c r="BS41" s="69" t="s">
        <v>4</v>
      </c>
      <c r="BT41" s="59" t="s">
        <v>131</v>
      </c>
      <c r="BU41" s="119" t="s">
        <v>4</v>
      </c>
      <c r="BV41" s="119" t="s">
        <v>4</v>
      </c>
      <c r="BW41" s="9">
        <v>108</v>
      </c>
      <c r="BX41" s="69" t="s">
        <v>4</v>
      </c>
      <c r="BY41" s="59" t="s">
        <v>131</v>
      </c>
      <c r="BZ41" s="119" t="s">
        <v>4</v>
      </c>
      <c r="CA41" s="119" t="s">
        <v>4</v>
      </c>
      <c r="CB41" s="9">
        <v>123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3" t="s">
        <v>179</v>
      </c>
      <c r="E42" s="228">
        <v>100</v>
      </c>
      <c r="F42" s="71" t="s">
        <v>4</v>
      </c>
      <c r="G42" s="61" t="s">
        <v>130</v>
      </c>
      <c r="H42" s="121" t="s">
        <v>4</v>
      </c>
      <c r="I42" s="121" t="s">
        <v>4</v>
      </c>
      <c r="J42" s="40">
        <v>115</v>
      </c>
      <c r="K42" s="71" t="s">
        <v>4</v>
      </c>
      <c r="L42" s="61" t="s">
        <v>130</v>
      </c>
      <c r="M42" s="121" t="s">
        <v>4</v>
      </c>
      <c r="N42" s="121" t="s">
        <v>4</v>
      </c>
      <c r="O42" s="15">
        <v>106</v>
      </c>
      <c r="P42" s="71" t="s">
        <v>4</v>
      </c>
      <c r="Q42" s="61" t="s">
        <v>130</v>
      </c>
      <c r="R42" s="121" t="s">
        <v>4</v>
      </c>
      <c r="S42" s="121" t="s">
        <v>4</v>
      </c>
      <c r="T42" s="15">
        <v>116</v>
      </c>
      <c r="U42" s="71" t="s">
        <v>4</v>
      </c>
      <c r="V42" s="61" t="s">
        <v>130</v>
      </c>
      <c r="W42" s="121" t="s">
        <v>4</v>
      </c>
      <c r="X42" s="121" t="s">
        <v>4</v>
      </c>
      <c r="Y42" s="228">
        <v>110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40">
        <v>125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15">
        <v>108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15">
        <v>123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228">
        <v>100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40">
        <v>115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15">
        <v>106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15">
        <v>116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228">
        <v>110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40">
        <v>125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15">
        <v>108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15">
        <v>123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228">
        <v>100</v>
      </c>
      <c r="F43" s="71" t="s">
        <v>4</v>
      </c>
      <c r="G43" s="61" t="s">
        <v>132</v>
      </c>
      <c r="H43" s="121" t="s">
        <v>4</v>
      </c>
      <c r="I43" s="121" t="s">
        <v>4</v>
      </c>
      <c r="J43" s="40">
        <v>115</v>
      </c>
      <c r="K43" s="71" t="s">
        <v>4</v>
      </c>
      <c r="L43" s="61" t="s">
        <v>132</v>
      </c>
      <c r="M43" s="121" t="s">
        <v>4</v>
      </c>
      <c r="N43" s="121" t="s">
        <v>4</v>
      </c>
      <c r="O43" s="15">
        <v>106</v>
      </c>
      <c r="P43" s="71" t="s">
        <v>4</v>
      </c>
      <c r="Q43" s="61" t="s">
        <v>132</v>
      </c>
      <c r="R43" s="121" t="s">
        <v>4</v>
      </c>
      <c r="S43" s="121" t="s">
        <v>4</v>
      </c>
      <c r="T43" s="15">
        <v>116</v>
      </c>
      <c r="U43" s="71" t="s">
        <v>4</v>
      </c>
      <c r="V43" s="61" t="s">
        <v>132</v>
      </c>
      <c r="W43" s="121" t="s">
        <v>4</v>
      </c>
      <c r="X43" s="121" t="s">
        <v>4</v>
      </c>
      <c r="Y43" s="228">
        <v>110</v>
      </c>
      <c r="Z43" s="175">
        <v>5</v>
      </c>
      <c r="AA43" s="61" t="s">
        <v>132</v>
      </c>
      <c r="AB43" s="121" t="s">
        <v>4</v>
      </c>
      <c r="AC43" s="121" t="s">
        <v>4</v>
      </c>
      <c r="AD43" s="40">
        <v>125</v>
      </c>
      <c r="AE43" s="175">
        <v>5</v>
      </c>
      <c r="AF43" s="61" t="s">
        <v>132</v>
      </c>
      <c r="AG43" s="121" t="s">
        <v>4</v>
      </c>
      <c r="AH43" s="121" t="s">
        <v>4</v>
      </c>
      <c r="AI43" s="15">
        <v>108</v>
      </c>
      <c r="AJ43" s="175">
        <v>5</v>
      </c>
      <c r="AK43" s="61" t="s">
        <v>132</v>
      </c>
      <c r="AL43" s="121" t="s">
        <v>4</v>
      </c>
      <c r="AM43" s="121" t="s">
        <v>4</v>
      </c>
      <c r="AN43" s="15">
        <v>123</v>
      </c>
      <c r="AO43" s="175">
        <v>5</v>
      </c>
      <c r="AP43" s="61" t="s">
        <v>132</v>
      </c>
      <c r="AQ43" s="121" t="s">
        <v>4</v>
      </c>
      <c r="AR43" s="121" t="s">
        <v>4</v>
      </c>
      <c r="AS43" s="228">
        <v>100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40">
        <v>115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15">
        <v>106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15">
        <v>116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228">
        <v>110</v>
      </c>
      <c r="BN43" s="175">
        <v>5</v>
      </c>
      <c r="BO43" s="61" t="s">
        <v>132</v>
      </c>
      <c r="BP43" s="121" t="s">
        <v>4</v>
      </c>
      <c r="BQ43" s="121" t="s">
        <v>4</v>
      </c>
      <c r="BR43" s="40">
        <v>125</v>
      </c>
      <c r="BS43" s="175">
        <v>5</v>
      </c>
      <c r="BT43" s="61" t="s">
        <v>132</v>
      </c>
      <c r="BU43" s="121" t="s">
        <v>4</v>
      </c>
      <c r="BV43" s="121" t="s">
        <v>4</v>
      </c>
      <c r="BW43" s="15">
        <v>108</v>
      </c>
      <c r="BX43" s="175">
        <v>5</v>
      </c>
      <c r="BY43" s="61" t="s">
        <v>132</v>
      </c>
      <c r="BZ43" s="121" t="s">
        <v>4</v>
      </c>
      <c r="CA43" s="121" t="s">
        <v>4</v>
      </c>
      <c r="CB43" s="15">
        <v>123</v>
      </c>
      <c r="CC43" s="175">
        <v>5</v>
      </c>
      <c r="CD43" s="61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229">
        <v>100</v>
      </c>
      <c r="F44" s="118" t="s">
        <v>4</v>
      </c>
      <c r="G44" s="110" t="s">
        <v>130</v>
      </c>
      <c r="H44" s="123" t="s">
        <v>4</v>
      </c>
      <c r="I44" s="123" t="s">
        <v>4</v>
      </c>
      <c r="J44" s="40">
        <v>115</v>
      </c>
      <c r="K44" s="118" t="s">
        <v>4</v>
      </c>
      <c r="L44" s="110" t="s">
        <v>130</v>
      </c>
      <c r="M44" s="123" t="s">
        <v>4</v>
      </c>
      <c r="N44" s="123" t="s">
        <v>4</v>
      </c>
      <c r="O44" s="117">
        <v>106</v>
      </c>
      <c r="P44" s="118" t="s">
        <v>4</v>
      </c>
      <c r="Q44" s="110" t="s">
        <v>130</v>
      </c>
      <c r="R44" s="123" t="s">
        <v>4</v>
      </c>
      <c r="S44" s="123" t="s">
        <v>4</v>
      </c>
      <c r="T44" s="117">
        <v>116</v>
      </c>
      <c r="U44" s="118" t="s">
        <v>4</v>
      </c>
      <c r="V44" s="110" t="s">
        <v>130</v>
      </c>
      <c r="W44" s="123" t="s">
        <v>4</v>
      </c>
      <c r="X44" s="123" t="s">
        <v>4</v>
      </c>
      <c r="Y44" s="229">
        <v>105</v>
      </c>
      <c r="Z44" s="188">
        <v>60</v>
      </c>
      <c r="AA44" s="110" t="s">
        <v>130</v>
      </c>
      <c r="AB44" s="192" t="s">
        <v>205</v>
      </c>
      <c r="AC44" s="123" t="s">
        <v>4</v>
      </c>
      <c r="AD44" s="40">
        <v>120</v>
      </c>
      <c r="AE44" s="188">
        <v>60</v>
      </c>
      <c r="AF44" s="110" t="s">
        <v>130</v>
      </c>
      <c r="AG44" s="123" t="s">
        <v>4</v>
      </c>
      <c r="AH44" s="123" t="s">
        <v>4</v>
      </c>
      <c r="AI44" s="117">
        <v>103</v>
      </c>
      <c r="AJ44" s="188">
        <v>60</v>
      </c>
      <c r="AK44" s="110" t="s">
        <v>130</v>
      </c>
      <c r="AL44" s="123" t="s">
        <v>4</v>
      </c>
      <c r="AM44" s="123" t="s">
        <v>4</v>
      </c>
      <c r="AN44" s="117">
        <v>118</v>
      </c>
      <c r="AO44" s="188">
        <v>60</v>
      </c>
      <c r="AP44" s="110" t="s">
        <v>130</v>
      </c>
      <c r="AQ44" s="123" t="s">
        <v>4</v>
      </c>
      <c r="AR44" s="123" t="s">
        <v>4</v>
      </c>
      <c r="AS44" s="229">
        <v>100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40">
        <v>115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117">
        <v>106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117">
        <v>116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229">
        <v>105</v>
      </c>
      <c r="BN44" s="188">
        <v>60</v>
      </c>
      <c r="BO44" s="110" t="s">
        <v>130</v>
      </c>
      <c r="BP44" s="192" t="s">
        <v>205</v>
      </c>
      <c r="BQ44" s="123" t="s">
        <v>4</v>
      </c>
      <c r="BR44" s="40">
        <v>120</v>
      </c>
      <c r="BS44" s="188">
        <v>60</v>
      </c>
      <c r="BT44" s="110" t="s">
        <v>130</v>
      </c>
      <c r="BU44" s="123" t="s">
        <v>4</v>
      </c>
      <c r="BV44" s="123" t="s">
        <v>4</v>
      </c>
      <c r="BW44" s="117">
        <v>103</v>
      </c>
      <c r="BX44" s="188">
        <v>60</v>
      </c>
      <c r="BY44" s="110" t="s">
        <v>130</v>
      </c>
      <c r="BZ44" s="123" t="s">
        <v>4</v>
      </c>
      <c r="CA44" s="123" t="s">
        <v>4</v>
      </c>
      <c r="CB44" s="117">
        <v>118</v>
      </c>
      <c r="CC44" s="188">
        <v>60</v>
      </c>
      <c r="CD44" s="110" t="s">
        <v>130</v>
      </c>
      <c r="CE44" s="123" t="s">
        <v>4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31">
        <v>100</v>
      </c>
      <c r="F45" s="73">
        <v>2.8</v>
      </c>
      <c r="G45" s="109" t="s">
        <v>131</v>
      </c>
      <c r="H45" s="124" t="s">
        <v>134</v>
      </c>
      <c r="I45" s="124" t="s">
        <v>4</v>
      </c>
      <c r="J45" s="40">
        <v>115</v>
      </c>
      <c r="K45" s="173">
        <v>3.2</v>
      </c>
      <c r="L45" s="109" t="s">
        <v>131</v>
      </c>
      <c r="M45" s="124" t="s">
        <v>134</v>
      </c>
      <c r="N45" s="124" t="s">
        <v>4</v>
      </c>
      <c r="O45" s="20">
        <v>106</v>
      </c>
      <c r="P45" s="149">
        <v>2.8</v>
      </c>
      <c r="Q45" s="109" t="s">
        <v>131</v>
      </c>
      <c r="R45" s="124" t="s">
        <v>134</v>
      </c>
      <c r="S45" s="124" t="s">
        <v>4</v>
      </c>
      <c r="T45" s="20">
        <v>116</v>
      </c>
      <c r="U45" s="225">
        <v>3</v>
      </c>
      <c r="V45" s="109" t="s">
        <v>131</v>
      </c>
      <c r="W45" s="124" t="s">
        <v>134</v>
      </c>
      <c r="X45" s="124" t="s">
        <v>4</v>
      </c>
      <c r="Y45" s="231">
        <v>104</v>
      </c>
      <c r="Z45" s="73">
        <v>2.8</v>
      </c>
      <c r="AA45" s="109" t="s">
        <v>131</v>
      </c>
      <c r="AB45" s="124" t="s">
        <v>134</v>
      </c>
      <c r="AC45" s="124" t="s">
        <v>4</v>
      </c>
      <c r="AD45" s="40">
        <v>119</v>
      </c>
      <c r="AE45" s="173">
        <v>3.2</v>
      </c>
      <c r="AF45" s="109" t="s">
        <v>131</v>
      </c>
      <c r="AG45" s="124" t="s">
        <v>134</v>
      </c>
      <c r="AH45" s="124" t="s">
        <v>4</v>
      </c>
      <c r="AI45" s="20">
        <v>102</v>
      </c>
      <c r="AJ45" s="173">
        <v>3.2</v>
      </c>
      <c r="AK45" s="109" t="s">
        <v>131</v>
      </c>
      <c r="AL45" s="124" t="s">
        <v>134</v>
      </c>
      <c r="AM45" s="124" t="s">
        <v>4</v>
      </c>
      <c r="AN45" s="20">
        <v>117</v>
      </c>
      <c r="AO45" s="225">
        <v>3</v>
      </c>
      <c r="AP45" s="109" t="s">
        <v>131</v>
      </c>
      <c r="AQ45" s="124" t="s">
        <v>134</v>
      </c>
      <c r="AR45" s="124" t="s">
        <v>4</v>
      </c>
      <c r="AS45" s="231">
        <v>100</v>
      </c>
      <c r="AT45" s="73">
        <v>2.8</v>
      </c>
      <c r="AU45" s="109" t="s">
        <v>131</v>
      </c>
      <c r="AV45" s="124" t="s">
        <v>134</v>
      </c>
      <c r="AW45" s="124" t="s">
        <v>4</v>
      </c>
      <c r="AX45" s="40">
        <v>115</v>
      </c>
      <c r="AY45" s="173">
        <v>3.2</v>
      </c>
      <c r="AZ45" s="109" t="s">
        <v>131</v>
      </c>
      <c r="BA45" s="124" t="s">
        <v>134</v>
      </c>
      <c r="BB45" s="124" t="s">
        <v>4</v>
      </c>
      <c r="BC45" s="20">
        <v>106</v>
      </c>
      <c r="BD45" s="149">
        <v>2.8</v>
      </c>
      <c r="BE45" s="109" t="s">
        <v>131</v>
      </c>
      <c r="BF45" s="124" t="s">
        <v>134</v>
      </c>
      <c r="BG45" s="124" t="s">
        <v>4</v>
      </c>
      <c r="BH45" s="20">
        <v>116</v>
      </c>
      <c r="BI45" s="225">
        <v>3</v>
      </c>
      <c r="BJ45" s="109" t="s">
        <v>131</v>
      </c>
      <c r="BK45" s="124" t="s">
        <v>134</v>
      </c>
      <c r="BL45" s="124" t="s">
        <v>4</v>
      </c>
      <c r="BM45" s="231">
        <v>104</v>
      </c>
      <c r="BN45" s="73">
        <v>2.8</v>
      </c>
      <c r="BO45" s="109" t="s">
        <v>131</v>
      </c>
      <c r="BP45" s="124" t="s">
        <v>134</v>
      </c>
      <c r="BQ45" s="124" t="s">
        <v>4</v>
      </c>
      <c r="BR45" s="40">
        <v>119</v>
      </c>
      <c r="BS45" s="173">
        <v>3.2</v>
      </c>
      <c r="BT45" s="109" t="s">
        <v>131</v>
      </c>
      <c r="BU45" s="124" t="s">
        <v>134</v>
      </c>
      <c r="BV45" s="124" t="s">
        <v>4</v>
      </c>
      <c r="BW45" s="20">
        <v>102</v>
      </c>
      <c r="BX45" s="173">
        <v>3.2</v>
      </c>
      <c r="BY45" s="109" t="s">
        <v>131</v>
      </c>
      <c r="BZ45" s="124" t="s">
        <v>134</v>
      </c>
      <c r="CA45" s="124" t="s">
        <v>4</v>
      </c>
      <c r="CB45" s="20">
        <v>117</v>
      </c>
      <c r="CC45" s="225">
        <v>3</v>
      </c>
      <c r="CD45" s="109" t="s">
        <v>131</v>
      </c>
      <c r="CE45" s="124" t="s">
        <v>134</v>
      </c>
      <c r="CF45" s="119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32">
        <v>99</v>
      </c>
      <c r="F46" s="70" t="s">
        <v>4</v>
      </c>
      <c r="G46" s="61" t="s">
        <v>130</v>
      </c>
      <c r="H46" s="125" t="s">
        <v>4</v>
      </c>
      <c r="I46" s="125" t="s">
        <v>4</v>
      </c>
      <c r="J46" s="40">
        <v>114</v>
      </c>
      <c r="K46" s="70" t="s">
        <v>4</v>
      </c>
      <c r="L46" s="61" t="s">
        <v>130</v>
      </c>
      <c r="M46" s="125" t="s">
        <v>4</v>
      </c>
      <c r="N46" s="125" t="s">
        <v>4</v>
      </c>
      <c r="O46" s="22">
        <v>105</v>
      </c>
      <c r="P46" s="70" t="s">
        <v>4</v>
      </c>
      <c r="Q46" s="61" t="s">
        <v>130</v>
      </c>
      <c r="R46" s="125" t="s">
        <v>4</v>
      </c>
      <c r="S46" s="125" t="s">
        <v>4</v>
      </c>
      <c r="T46" s="22">
        <v>115</v>
      </c>
      <c r="U46" s="70" t="s">
        <v>4</v>
      </c>
      <c r="V46" s="61" t="s">
        <v>130</v>
      </c>
      <c r="W46" s="125" t="s">
        <v>4</v>
      </c>
      <c r="X46" s="125" t="s">
        <v>4</v>
      </c>
      <c r="Y46" s="232">
        <v>103</v>
      </c>
      <c r="Z46" s="70" t="s">
        <v>4</v>
      </c>
      <c r="AA46" s="61" t="s">
        <v>130</v>
      </c>
      <c r="AB46" s="125" t="s">
        <v>4</v>
      </c>
      <c r="AC46" s="125" t="s">
        <v>4</v>
      </c>
      <c r="AD46" s="40">
        <v>118</v>
      </c>
      <c r="AE46" s="70" t="s">
        <v>4</v>
      </c>
      <c r="AF46" s="61" t="s">
        <v>130</v>
      </c>
      <c r="AG46" s="125" t="s">
        <v>4</v>
      </c>
      <c r="AH46" s="125" t="s">
        <v>4</v>
      </c>
      <c r="AI46" s="22">
        <v>101</v>
      </c>
      <c r="AJ46" s="70" t="s">
        <v>4</v>
      </c>
      <c r="AK46" s="61" t="s">
        <v>130</v>
      </c>
      <c r="AL46" s="125" t="s">
        <v>4</v>
      </c>
      <c r="AM46" s="125" t="s">
        <v>4</v>
      </c>
      <c r="AN46" s="22">
        <v>116</v>
      </c>
      <c r="AO46" s="70" t="s">
        <v>4</v>
      </c>
      <c r="AP46" s="61" t="s">
        <v>130</v>
      </c>
      <c r="AQ46" s="125" t="s">
        <v>4</v>
      </c>
      <c r="AR46" s="125" t="s">
        <v>4</v>
      </c>
      <c r="AS46" s="232">
        <v>99</v>
      </c>
      <c r="AT46" s="70" t="s">
        <v>4</v>
      </c>
      <c r="AU46" s="61" t="s">
        <v>130</v>
      </c>
      <c r="AV46" s="125" t="s">
        <v>4</v>
      </c>
      <c r="AW46" s="125" t="s">
        <v>4</v>
      </c>
      <c r="AX46" s="40">
        <v>114</v>
      </c>
      <c r="AY46" s="70" t="s">
        <v>4</v>
      </c>
      <c r="AZ46" s="61" t="s">
        <v>130</v>
      </c>
      <c r="BA46" s="125" t="s">
        <v>4</v>
      </c>
      <c r="BB46" s="125" t="s">
        <v>4</v>
      </c>
      <c r="BC46" s="22">
        <v>105</v>
      </c>
      <c r="BD46" s="70" t="s">
        <v>4</v>
      </c>
      <c r="BE46" s="61" t="s">
        <v>130</v>
      </c>
      <c r="BF46" s="125" t="s">
        <v>4</v>
      </c>
      <c r="BG46" s="125" t="s">
        <v>4</v>
      </c>
      <c r="BH46" s="22">
        <v>115</v>
      </c>
      <c r="BI46" s="70" t="s">
        <v>4</v>
      </c>
      <c r="BJ46" s="61" t="s">
        <v>130</v>
      </c>
      <c r="BK46" s="125" t="s">
        <v>4</v>
      </c>
      <c r="BL46" s="125" t="s">
        <v>4</v>
      </c>
      <c r="BM46" s="232">
        <v>103</v>
      </c>
      <c r="BN46" s="70" t="s">
        <v>4</v>
      </c>
      <c r="BO46" s="61" t="s">
        <v>130</v>
      </c>
      <c r="BP46" s="125" t="s">
        <v>4</v>
      </c>
      <c r="BQ46" s="125" t="s">
        <v>4</v>
      </c>
      <c r="BR46" s="40">
        <v>118</v>
      </c>
      <c r="BS46" s="70" t="s">
        <v>4</v>
      </c>
      <c r="BT46" s="61" t="s">
        <v>130</v>
      </c>
      <c r="BU46" s="125" t="s">
        <v>4</v>
      </c>
      <c r="BV46" s="125" t="s">
        <v>4</v>
      </c>
      <c r="BW46" s="22">
        <v>101</v>
      </c>
      <c r="BX46" s="70" t="s">
        <v>4</v>
      </c>
      <c r="BY46" s="61" t="s">
        <v>130</v>
      </c>
      <c r="BZ46" s="125" t="s">
        <v>4</v>
      </c>
      <c r="CA46" s="125" t="s">
        <v>4</v>
      </c>
      <c r="CB46" s="22">
        <v>116</v>
      </c>
      <c r="CC46" s="70" t="s">
        <v>4</v>
      </c>
      <c r="CD46" s="61" t="s">
        <v>130</v>
      </c>
      <c r="CE46" s="125" t="s">
        <v>4</v>
      </c>
      <c r="CF46" s="121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32">
        <v>99</v>
      </c>
      <c r="F47" s="74">
        <v>120</v>
      </c>
      <c r="G47" s="61" t="s">
        <v>130</v>
      </c>
      <c r="H47" s="126" t="s">
        <v>134</v>
      </c>
      <c r="I47" s="126" t="s">
        <v>4</v>
      </c>
      <c r="J47" s="40">
        <v>114</v>
      </c>
      <c r="K47" s="74">
        <v>120</v>
      </c>
      <c r="L47" s="61" t="s">
        <v>130</v>
      </c>
      <c r="M47" s="126" t="s">
        <v>134</v>
      </c>
      <c r="N47" s="126" t="s">
        <v>4</v>
      </c>
      <c r="O47" s="22">
        <v>105</v>
      </c>
      <c r="P47" s="74">
        <v>120</v>
      </c>
      <c r="Q47" s="61" t="s">
        <v>130</v>
      </c>
      <c r="R47" s="126" t="s">
        <v>134</v>
      </c>
      <c r="S47" s="126" t="s">
        <v>4</v>
      </c>
      <c r="T47" s="22">
        <v>115</v>
      </c>
      <c r="U47" s="74">
        <v>120</v>
      </c>
      <c r="V47" s="61" t="s">
        <v>130</v>
      </c>
      <c r="W47" s="126" t="s">
        <v>134</v>
      </c>
      <c r="X47" s="126" t="s">
        <v>4</v>
      </c>
      <c r="Y47" s="232">
        <v>103</v>
      </c>
      <c r="Z47" s="74">
        <v>120</v>
      </c>
      <c r="AA47" s="61" t="s">
        <v>130</v>
      </c>
      <c r="AB47" s="126" t="s">
        <v>134</v>
      </c>
      <c r="AC47" s="126" t="s">
        <v>4</v>
      </c>
      <c r="AD47" s="40">
        <v>118</v>
      </c>
      <c r="AE47" s="74">
        <v>120</v>
      </c>
      <c r="AF47" s="61" t="s">
        <v>130</v>
      </c>
      <c r="AG47" s="126" t="s">
        <v>134</v>
      </c>
      <c r="AH47" s="126" t="s">
        <v>4</v>
      </c>
      <c r="AI47" s="22">
        <v>101</v>
      </c>
      <c r="AJ47" s="74">
        <v>120</v>
      </c>
      <c r="AK47" s="61" t="s">
        <v>130</v>
      </c>
      <c r="AL47" s="126" t="s">
        <v>134</v>
      </c>
      <c r="AM47" s="126" t="s">
        <v>4</v>
      </c>
      <c r="AN47" s="22">
        <v>116</v>
      </c>
      <c r="AO47" s="74">
        <v>120</v>
      </c>
      <c r="AP47" s="61" t="s">
        <v>130</v>
      </c>
      <c r="AQ47" s="126" t="s">
        <v>134</v>
      </c>
      <c r="AR47" s="126" t="s">
        <v>4</v>
      </c>
      <c r="AS47" s="232">
        <v>99</v>
      </c>
      <c r="AT47" s="74">
        <v>120</v>
      </c>
      <c r="AU47" s="61" t="s">
        <v>130</v>
      </c>
      <c r="AV47" s="126" t="s">
        <v>134</v>
      </c>
      <c r="AW47" s="126" t="s">
        <v>4</v>
      </c>
      <c r="AX47" s="40">
        <v>114</v>
      </c>
      <c r="AY47" s="74">
        <v>120</v>
      </c>
      <c r="AZ47" s="61" t="s">
        <v>130</v>
      </c>
      <c r="BA47" s="126" t="s">
        <v>134</v>
      </c>
      <c r="BB47" s="126" t="s">
        <v>4</v>
      </c>
      <c r="BC47" s="22">
        <v>105</v>
      </c>
      <c r="BD47" s="74">
        <v>120</v>
      </c>
      <c r="BE47" s="61" t="s">
        <v>130</v>
      </c>
      <c r="BF47" s="126" t="s">
        <v>134</v>
      </c>
      <c r="BG47" s="126" t="s">
        <v>4</v>
      </c>
      <c r="BH47" s="22">
        <v>115</v>
      </c>
      <c r="BI47" s="74">
        <v>120</v>
      </c>
      <c r="BJ47" s="61" t="s">
        <v>130</v>
      </c>
      <c r="BK47" s="126" t="s">
        <v>134</v>
      </c>
      <c r="BL47" s="126" t="s">
        <v>4</v>
      </c>
      <c r="BM47" s="232">
        <v>103</v>
      </c>
      <c r="BN47" s="74">
        <v>120</v>
      </c>
      <c r="BO47" s="61" t="s">
        <v>130</v>
      </c>
      <c r="BP47" s="126" t="s">
        <v>134</v>
      </c>
      <c r="BQ47" s="126" t="s">
        <v>4</v>
      </c>
      <c r="BR47" s="40">
        <v>118</v>
      </c>
      <c r="BS47" s="74">
        <v>120</v>
      </c>
      <c r="BT47" s="61" t="s">
        <v>130</v>
      </c>
      <c r="BU47" s="126" t="s">
        <v>134</v>
      </c>
      <c r="BV47" s="126" t="s">
        <v>4</v>
      </c>
      <c r="BW47" s="22">
        <v>101</v>
      </c>
      <c r="BX47" s="74">
        <v>120</v>
      </c>
      <c r="BY47" s="61" t="s">
        <v>130</v>
      </c>
      <c r="BZ47" s="126" t="s">
        <v>134</v>
      </c>
      <c r="CA47" s="126" t="s">
        <v>4</v>
      </c>
      <c r="CB47" s="22">
        <v>116</v>
      </c>
      <c r="CC47" s="74">
        <v>120</v>
      </c>
      <c r="CD47" s="61" t="s">
        <v>130</v>
      </c>
      <c r="CE47" s="126" t="s">
        <v>134</v>
      </c>
      <c r="CF47" s="134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32">
        <v>97</v>
      </c>
      <c r="F48" s="74">
        <v>4</v>
      </c>
      <c r="G48" s="61" t="s">
        <v>132</v>
      </c>
      <c r="H48" s="127" t="s">
        <v>181</v>
      </c>
      <c r="I48" s="127" t="s">
        <v>140</v>
      </c>
      <c r="J48" s="40">
        <v>112</v>
      </c>
      <c r="K48" s="74">
        <v>4</v>
      </c>
      <c r="L48" s="61" t="s">
        <v>132</v>
      </c>
      <c r="M48" s="127" t="s">
        <v>181</v>
      </c>
      <c r="N48" s="127" t="s">
        <v>140</v>
      </c>
      <c r="O48" s="22">
        <v>103</v>
      </c>
      <c r="P48" s="167">
        <v>2</v>
      </c>
      <c r="Q48" s="61" t="s">
        <v>132</v>
      </c>
      <c r="R48" s="127" t="s">
        <v>181</v>
      </c>
      <c r="S48" s="127" t="s">
        <v>140</v>
      </c>
      <c r="T48" s="22">
        <v>113</v>
      </c>
      <c r="U48" s="167">
        <v>2</v>
      </c>
      <c r="V48" s="61" t="s">
        <v>132</v>
      </c>
      <c r="W48" s="127" t="s">
        <v>181</v>
      </c>
      <c r="X48" s="127" t="s">
        <v>140</v>
      </c>
      <c r="Y48" s="232">
        <v>101</v>
      </c>
      <c r="Z48" s="74">
        <v>4</v>
      </c>
      <c r="AA48" s="61" t="s">
        <v>132</v>
      </c>
      <c r="AB48" s="127" t="s">
        <v>181</v>
      </c>
      <c r="AC48" s="127" t="s">
        <v>140</v>
      </c>
      <c r="AD48" s="40">
        <v>116</v>
      </c>
      <c r="AE48" s="74">
        <v>4</v>
      </c>
      <c r="AF48" s="61" t="s">
        <v>132</v>
      </c>
      <c r="AG48" s="127" t="s">
        <v>181</v>
      </c>
      <c r="AH48" s="127" t="s">
        <v>140</v>
      </c>
      <c r="AI48" s="22">
        <v>99</v>
      </c>
      <c r="AJ48" s="167">
        <v>2</v>
      </c>
      <c r="AK48" s="61" t="s">
        <v>132</v>
      </c>
      <c r="AL48" s="127" t="s">
        <v>181</v>
      </c>
      <c r="AM48" s="127" t="s">
        <v>140</v>
      </c>
      <c r="AN48" s="22">
        <v>114</v>
      </c>
      <c r="AO48" s="167">
        <v>2</v>
      </c>
      <c r="AP48" s="61" t="s">
        <v>132</v>
      </c>
      <c r="AQ48" s="127" t="s">
        <v>181</v>
      </c>
      <c r="AR48" s="127" t="s">
        <v>140</v>
      </c>
      <c r="AS48" s="232">
        <v>97</v>
      </c>
      <c r="AT48" s="74">
        <v>4</v>
      </c>
      <c r="AU48" s="61" t="s">
        <v>132</v>
      </c>
      <c r="AV48" s="127" t="s">
        <v>181</v>
      </c>
      <c r="AW48" s="127" t="s">
        <v>140</v>
      </c>
      <c r="AX48" s="40">
        <v>112</v>
      </c>
      <c r="AY48" s="74">
        <v>4</v>
      </c>
      <c r="AZ48" s="61" t="s">
        <v>132</v>
      </c>
      <c r="BA48" s="127" t="s">
        <v>181</v>
      </c>
      <c r="BB48" s="127" t="s">
        <v>140</v>
      </c>
      <c r="BC48" s="22">
        <v>103</v>
      </c>
      <c r="BD48" s="167">
        <v>2</v>
      </c>
      <c r="BE48" s="61" t="s">
        <v>132</v>
      </c>
      <c r="BF48" s="127" t="s">
        <v>181</v>
      </c>
      <c r="BG48" s="127" t="s">
        <v>140</v>
      </c>
      <c r="BH48" s="22">
        <v>113</v>
      </c>
      <c r="BI48" s="167">
        <v>2</v>
      </c>
      <c r="BJ48" s="61" t="s">
        <v>132</v>
      </c>
      <c r="BK48" s="127" t="s">
        <v>181</v>
      </c>
      <c r="BL48" s="127" t="s">
        <v>140</v>
      </c>
      <c r="BM48" s="232">
        <v>101</v>
      </c>
      <c r="BN48" s="74">
        <v>4</v>
      </c>
      <c r="BO48" s="61" t="s">
        <v>132</v>
      </c>
      <c r="BP48" s="127" t="s">
        <v>181</v>
      </c>
      <c r="BQ48" s="127" t="s">
        <v>140</v>
      </c>
      <c r="BR48" s="40">
        <v>116</v>
      </c>
      <c r="BS48" s="74">
        <v>4</v>
      </c>
      <c r="BT48" s="61" t="s">
        <v>132</v>
      </c>
      <c r="BU48" s="127" t="s">
        <v>181</v>
      </c>
      <c r="BV48" s="127" t="s">
        <v>140</v>
      </c>
      <c r="BW48" s="22">
        <v>99</v>
      </c>
      <c r="BX48" s="167">
        <v>2</v>
      </c>
      <c r="BY48" s="61" t="s">
        <v>132</v>
      </c>
      <c r="BZ48" s="127" t="s">
        <v>181</v>
      </c>
      <c r="CA48" s="127" t="s">
        <v>140</v>
      </c>
      <c r="CB48" s="22">
        <v>114</v>
      </c>
      <c r="CC48" s="167">
        <v>2</v>
      </c>
      <c r="CD48" s="61" t="s">
        <v>132</v>
      </c>
      <c r="CE48" s="127" t="s">
        <v>181</v>
      </c>
      <c r="CF48" s="120" t="s">
        <v>140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32">
        <v>93</v>
      </c>
      <c r="F49" s="74">
        <v>240</v>
      </c>
      <c r="G49" s="61" t="s">
        <v>130</v>
      </c>
      <c r="H49" s="127" t="s">
        <v>190</v>
      </c>
      <c r="I49" s="127" t="s">
        <v>141</v>
      </c>
      <c r="J49" s="40">
        <v>108</v>
      </c>
      <c r="K49" s="74">
        <v>240</v>
      </c>
      <c r="L49" s="61" t="s">
        <v>130</v>
      </c>
      <c r="M49" s="127" t="s">
        <v>190</v>
      </c>
      <c r="N49" s="127" t="s">
        <v>141</v>
      </c>
      <c r="O49" s="22">
        <v>101</v>
      </c>
      <c r="P49" s="74">
        <v>240</v>
      </c>
      <c r="Q49" s="61" t="s">
        <v>130</v>
      </c>
      <c r="R49" s="127" t="s">
        <v>190</v>
      </c>
      <c r="S49" s="127" t="s">
        <v>141</v>
      </c>
      <c r="T49" s="22">
        <v>111</v>
      </c>
      <c r="U49" s="74">
        <v>240</v>
      </c>
      <c r="V49" s="61" t="s">
        <v>130</v>
      </c>
      <c r="W49" s="127" t="s">
        <v>190</v>
      </c>
      <c r="X49" s="127" t="s">
        <v>141</v>
      </c>
      <c r="Y49" s="232">
        <v>97</v>
      </c>
      <c r="Z49" s="74">
        <v>240</v>
      </c>
      <c r="AA49" s="61" t="s">
        <v>130</v>
      </c>
      <c r="AB49" s="127" t="s">
        <v>190</v>
      </c>
      <c r="AC49" s="127" t="s">
        <v>141</v>
      </c>
      <c r="AD49" s="40">
        <v>112</v>
      </c>
      <c r="AE49" s="74">
        <v>240</v>
      </c>
      <c r="AF49" s="61" t="s">
        <v>130</v>
      </c>
      <c r="AG49" s="127" t="s">
        <v>190</v>
      </c>
      <c r="AH49" s="127" t="s">
        <v>141</v>
      </c>
      <c r="AI49" s="22">
        <v>97</v>
      </c>
      <c r="AJ49" s="74">
        <v>240</v>
      </c>
      <c r="AK49" s="61" t="s">
        <v>130</v>
      </c>
      <c r="AL49" s="127" t="s">
        <v>190</v>
      </c>
      <c r="AM49" s="127" t="s">
        <v>141</v>
      </c>
      <c r="AN49" s="22">
        <v>112</v>
      </c>
      <c r="AO49" s="74">
        <v>240</v>
      </c>
      <c r="AP49" s="61" t="s">
        <v>130</v>
      </c>
      <c r="AQ49" s="127" t="s">
        <v>190</v>
      </c>
      <c r="AR49" s="127" t="s">
        <v>141</v>
      </c>
      <c r="AS49" s="232">
        <v>93</v>
      </c>
      <c r="AT49" s="74">
        <v>240</v>
      </c>
      <c r="AU49" s="61" t="s">
        <v>130</v>
      </c>
      <c r="AV49" s="127" t="s">
        <v>190</v>
      </c>
      <c r="AW49" s="127" t="s">
        <v>141</v>
      </c>
      <c r="AX49" s="40">
        <v>108</v>
      </c>
      <c r="AY49" s="74">
        <v>240</v>
      </c>
      <c r="AZ49" s="61" t="s">
        <v>130</v>
      </c>
      <c r="BA49" s="127" t="s">
        <v>190</v>
      </c>
      <c r="BB49" s="127" t="s">
        <v>141</v>
      </c>
      <c r="BC49" s="22">
        <v>101</v>
      </c>
      <c r="BD49" s="74">
        <v>240</v>
      </c>
      <c r="BE49" s="61" t="s">
        <v>130</v>
      </c>
      <c r="BF49" s="127" t="s">
        <v>190</v>
      </c>
      <c r="BG49" s="127" t="s">
        <v>141</v>
      </c>
      <c r="BH49" s="22">
        <v>111</v>
      </c>
      <c r="BI49" s="74">
        <v>240</v>
      </c>
      <c r="BJ49" s="61" t="s">
        <v>130</v>
      </c>
      <c r="BK49" s="127" t="s">
        <v>190</v>
      </c>
      <c r="BL49" s="127" t="s">
        <v>141</v>
      </c>
      <c r="BM49" s="232">
        <v>97</v>
      </c>
      <c r="BN49" s="74">
        <v>240</v>
      </c>
      <c r="BO49" s="61" t="s">
        <v>130</v>
      </c>
      <c r="BP49" s="127" t="s">
        <v>190</v>
      </c>
      <c r="BQ49" s="127" t="s">
        <v>141</v>
      </c>
      <c r="BR49" s="40">
        <v>112</v>
      </c>
      <c r="BS49" s="74">
        <v>240</v>
      </c>
      <c r="BT49" s="61" t="s">
        <v>130</v>
      </c>
      <c r="BU49" s="127" t="s">
        <v>190</v>
      </c>
      <c r="BV49" s="127" t="s">
        <v>141</v>
      </c>
      <c r="BW49" s="22">
        <v>97</v>
      </c>
      <c r="BX49" s="74">
        <v>240</v>
      </c>
      <c r="BY49" s="61" t="s">
        <v>130</v>
      </c>
      <c r="BZ49" s="127" t="s">
        <v>190</v>
      </c>
      <c r="CA49" s="127" t="s">
        <v>141</v>
      </c>
      <c r="CB49" s="22">
        <v>112</v>
      </c>
      <c r="CC49" s="74">
        <v>240</v>
      </c>
      <c r="CD49" s="61" t="s">
        <v>130</v>
      </c>
      <c r="CE49" s="127" t="s">
        <v>190</v>
      </c>
      <c r="CF49" s="120" t="s">
        <v>141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32">
        <v>89</v>
      </c>
      <c r="F50" s="74">
        <v>15</v>
      </c>
      <c r="G50" s="63" t="s">
        <v>130</v>
      </c>
      <c r="H50" s="127" t="s">
        <v>205</v>
      </c>
      <c r="I50" s="127" t="s">
        <v>140</v>
      </c>
      <c r="J50" s="40">
        <v>104</v>
      </c>
      <c r="K50" s="74">
        <v>15</v>
      </c>
      <c r="L50" s="63" t="s">
        <v>130</v>
      </c>
      <c r="M50" s="127" t="s">
        <v>205</v>
      </c>
      <c r="N50" s="127" t="s">
        <v>140</v>
      </c>
      <c r="O50" s="22">
        <v>97</v>
      </c>
      <c r="P50" s="74">
        <v>15</v>
      </c>
      <c r="Q50" s="63" t="s">
        <v>130</v>
      </c>
      <c r="R50" s="127" t="s">
        <v>205</v>
      </c>
      <c r="S50" s="127" t="s">
        <v>140</v>
      </c>
      <c r="T50" s="22">
        <v>107</v>
      </c>
      <c r="U50" s="74">
        <v>15</v>
      </c>
      <c r="V50" s="63" t="s">
        <v>130</v>
      </c>
      <c r="W50" s="127" t="s">
        <v>205</v>
      </c>
      <c r="X50" s="127" t="s">
        <v>140</v>
      </c>
      <c r="Y50" s="232">
        <v>93</v>
      </c>
      <c r="Z50" s="167" t="s">
        <v>4</v>
      </c>
      <c r="AA50" s="63" t="s">
        <v>130</v>
      </c>
      <c r="AB50" s="127" t="s">
        <v>205</v>
      </c>
      <c r="AC50" s="127" t="s">
        <v>140</v>
      </c>
      <c r="AD50" s="40">
        <v>108</v>
      </c>
      <c r="AE50" s="167" t="s">
        <v>4</v>
      </c>
      <c r="AF50" s="63" t="s">
        <v>130</v>
      </c>
      <c r="AG50" s="127" t="s">
        <v>205</v>
      </c>
      <c r="AH50" s="127" t="s">
        <v>140</v>
      </c>
      <c r="AI50" s="22">
        <v>93</v>
      </c>
      <c r="AJ50" s="167" t="s">
        <v>4</v>
      </c>
      <c r="AK50" s="63" t="s">
        <v>130</v>
      </c>
      <c r="AL50" s="127" t="s">
        <v>205</v>
      </c>
      <c r="AM50" s="127" t="s">
        <v>140</v>
      </c>
      <c r="AN50" s="22">
        <v>108</v>
      </c>
      <c r="AO50" s="167" t="s">
        <v>4</v>
      </c>
      <c r="AP50" s="63" t="s">
        <v>130</v>
      </c>
      <c r="AQ50" s="127" t="s">
        <v>205</v>
      </c>
      <c r="AR50" s="127" t="s">
        <v>140</v>
      </c>
      <c r="AS50" s="232">
        <v>89</v>
      </c>
      <c r="AT50" s="74">
        <v>15</v>
      </c>
      <c r="AU50" s="63" t="s">
        <v>130</v>
      </c>
      <c r="AV50" s="127" t="s">
        <v>205</v>
      </c>
      <c r="AW50" s="127" t="s">
        <v>140</v>
      </c>
      <c r="AX50" s="40">
        <v>104</v>
      </c>
      <c r="AY50" s="74">
        <v>15</v>
      </c>
      <c r="AZ50" s="63" t="s">
        <v>130</v>
      </c>
      <c r="BA50" s="127" t="s">
        <v>205</v>
      </c>
      <c r="BB50" s="127" t="s">
        <v>140</v>
      </c>
      <c r="BC50" s="22">
        <v>97</v>
      </c>
      <c r="BD50" s="74">
        <v>15</v>
      </c>
      <c r="BE50" s="63" t="s">
        <v>130</v>
      </c>
      <c r="BF50" s="127" t="s">
        <v>205</v>
      </c>
      <c r="BG50" s="127" t="s">
        <v>140</v>
      </c>
      <c r="BH50" s="22">
        <v>107</v>
      </c>
      <c r="BI50" s="74">
        <v>15</v>
      </c>
      <c r="BJ50" s="63" t="s">
        <v>130</v>
      </c>
      <c r="BK50" s="127" t="s">
        <v>205</v>
      </c>
      <c r="BL50" s="127" t="s">
        <v>140</v>
      </c>
      <c r="BM50" s="232">
        <v>93</v>
      </c>
      <c r="BN50" s="167" t="s">
        <v>4</v>
      </c>
      <c r="BO50" s="63" t="s">
        <v>130</v>
      </c>
      <c r="BP50" s="127" t="s">
        <v>205</v>
      </c>
      <c r="BQ50" s="127" t="s">
        <v>140</v>
      </c>
      <c r="BR50" s="40">
        <v>108</v>
      </c>
      <c r="BS50" s="167" t="s">
        <v>4</v>
      </c>
      <c r="BT50" s="63" t="s">
        <v>130</v>
      </c>
      <c r="BU50" s="127" t="s">
        <v>205</v>
      </c>
      <c r="BV50" s="127" t="s">
        <v>140</v>
      </c>
      <c r="BW50" s="22">
        <v>93</v>
      </c>
      <c r="BX50" s="167" t="s">
        <v>4</v>
      </c>
      <c r="BY50" s="63" t="s">
        <v>130</v>
      </c>
      <c r="BZ50" s="127" t="s">
        <v>205</v>
      </c>
      <c r="CA50" s="127" t="s">
        <v>140</v>
      </c>
      <c r="CB50" s="22">
        <v>108</v>
      </c>
      <c r="CC50" s="167" t="s">
        <v>4</v>
      </c>
      <c r="CD50" s="63" t="s">
        <v>130</v>
      </c>
      <c r="CE50" s="127" t="s">
        <v>205</v>
      </c>
      <c r="CF50" s="120" t="s">
        <v>140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33">
        <v>89</v>
      </c>
      <c r="F51" s="76">
        <v>40</v>
      </c>
      <c r="G51" s="110" t="s">
        <v>130</v>
      </c>
      <c r="H51" s="133" t="s">
        <v>205</v>
      </c>
      <c r="I51" s="133" t="s">
        <v>4</v>
      </c>
      <c r="J51" s="40">
        <v>104</v>
      </c>
      <c r="K51" s="76">
        <v>40</v>
      </c>
      <c r="L51" s="110" t="s">
        <v>130</v>
      </c>
      <c r="M51" s="133" t="s">
        <v>205</v>
      </c>
      <c r="N51" s="133" t="s">
        <v>4</v>
      </c>
      <c r="O51" s="28">
        <v>97</v>
      </c>
      <c r="P51" s="76">
        <v>40</v>
      </c>
      <c r="Q51" s="110" t="s">
        <v>130</v>
      </c>
      <c r="R51" s="133" t="s">
        <v>205</v>
      </c>
      <c r="S51" s="133" t="s">
        <v>4</v>
      </c>
      <c r="T51" s="28">
        <v>107</v>
      </c>
      <c r="U51" s="76">
        <v>40</v>
      </c>
      <c r="V51" s="110" t="s">
        <v>130</v>
      </c>
      <c r="W51" s="133" t="s">
        <v>205</v>
      </c>
      <c r="X51" s="133" t="s">
        <v>4</v>
      </c>
      <c r="Y51" s="233">
        <v>93</v>
      </c>
      <c r="Z51" s="186" t="s">
        <v>4</v>
      </c>
      <c r="AA51" s="110" t="s">
        <v>130</v>
      </c>
      <c r="AB51" s="133" t="s">
        <v>205</v>
      </c>
      <c r="AC51" s="133" t="s">
        <v>4</v>
      </c>
      <c r="AD51" s="40">
        <v>108</v>
      </c>
      <c r="AE51" s="186" t="s">
        <v>4</v>
      </c>
      <c r="AF51" s="110" t="s">
        <v>130</v>
      </c>
      <c r="AG51" s="133" t="s">
        <v>205</v>
      </c>
      <c r="AH51" s="133" t="s">
        <v>4</v>
      </c>
      <c r="AI51" s="28">
        <v>93</v>
      </c>
      <c r="AJ51" s="186" t="s">
        <v>4</v>
      </c>
      <c r="AK51" s="110" t="s">
        <v>130</v>
      </c>
      <c r="AL51" s="133" t="s">
        <v>205</v>
      </c>
      <c r="AM51" s="133" t="s">
        <v>4</v>
      </c>
      <c r="AN51" s="28">
        <v>108</v>
      </c>
      <c r="AO51" s="186" t="s">
        <v>4</v>
      </c>
      <c r="AP51" s="110" t="s">
        <v>130</v>
      </c>
      <c r="AQ51" s="133" t="s">
        <v>205</v>
      </c>
      <c r="AR51" s="133" t="s">
        <v>4</v>
      </c>
      <c r="AS51" s="233">
        <v>89</v>
      </c>
      <c r="AT51" s="76">
        <v>40</v>
      </c>
      <c r="AU51" s="110" t="s">
        <v>130</v>
      </c>
      <c r="AV51" s="133" t="s">
        <v>205</v>
      </c>
      <c r="AW51" s="133" t="s">
        <v>4</v>
      </c>
      <c r="AX51" s="40">
        <v>104</v>
      </c>
      <c r="AY51" s="76">
        <v>40</v>
      </c>
      <c r="AZ51" s="110" t="s">
        <v>130</v>
      </c>
      <c r="BA51" s="133" t="s">
        <v>205</v>
      </c>
      <c r="BB51" s="133" t="s">
        <v>4</v>
      </c>
      <c r="BC51" s="28">
        <v>97</v>
      </c>
      <c r="BD51" s="76">
        <v>40</v>
      </c>
      <c r="BE51" s="110" t="s">
        <v>130</v>
      </c>
      <c r="BF51" s="133" t="s">
        <v>205</v>
      </c>
      <c r="BG51" s="133" t="s">
        <v>4</v>
      </c>
      <c r="BH51" s="28">
        <v>107</v>
      </c>
      <c r="BI51" s="76">
        <v>40</v>
      </c>
      <c r="BJ51" s="110" t="s">
        <v>130</v>
      </c>
      <c r="BK51" s="133" t="s">
        <v>205</v>
      </c>
      <c r="BL51" s="133" t="s">
        <v>4</v>
      </c>
      <c r="BM51" s="233">
        <v>93</v>
      </c>
      <c r="BN51" s="186" t="s">
        <v>4</v>
      </c>
      <c r="BO51" s="110" t="s">
        <v>130</v>
      </c>
      <c r="BP51" s="133" t="s">
        <v>205</v>
      </c>
      <c r="BQ51" s="133" t="s">
        <v>4</v>
      </c>
      <c r="BR51" s="40">
        <v>108</v>
      </c>
      <c r="BS51" s="186" t="s">
        <v>4</v>
      </c>
      <c r="BT51" s="110" t="s">
        <v>130</v>
      </c>
      <c r="BU51" s="133" t="s">
        <v>205</v>
      </c>
      <c r="BV51" s="133" t="s">
        <v>4</v>
      </c>
      <c r="BW51" s="28">
        <v>93</v>
      </c>
      <c r="BX51" s="186" t="s">
        <v>4</v>
      </c>
      <c r="BY51" s="110" t="s">
        <v>130</v>
      </c>
      <c r="BZ51" s="133" t="s">
        <v>205</v>
      </c>
      <c r="CA51" s="133" t="s">
        <v>4</v>
      </c>
      <c r="CB51" s="28">
        <v>108</v>
      </c>
      <c r="CC51" s="186" t="s">
        <v>4</v>
      </c>
      <c r="CD51" s="110" t="s">
        <v>130</v>
      </c>
      <c r="CE51" s="133" t="s">
        <v>205</v>
      </c>
      <c r="CF51" s="12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5" t="s">
        <v>201</v>
      </c>
      <c r="E52" s="234">
        <v>88</v>
      </c>
      <c r="F52" s="149" t="s">
        <v>4</v>
      </c>
      <c r="G52" s="59" t="s">
        <v>131</v>
      </c>
      <c r="H52" s="124" t="s">
        <v>4</v>
      </c>
      <c r="I52" s="124" t="s">
        <v>4</v>
      </c>
      <c r="J52" s="40">
        <v>103</v>
      </c>
      <c r="K52" s="149" t="s">
        <v>4</v>
      </c>
      <c r="L52" s="59" t="s">
        <v>131</v>
      </c>
      <c r="M52" s="124" t="s">
        <v>4</v>
      </c>
      <c r="N52" s="124" t="s">
        <v>4</v>
      </c>
      <c r="O52" s="148">
        <v>96</v>
      </c>
      <c r="P52" s="149" t="s">
        <v>4</v>
      </c>
      <c r="Q52" s="59" t="s">
        <v>131</v>
      </c>
      <c r="R52" s="124" t="s">
        <v>4</v>
      </c>
      <c r="S52" s="124" t="s">
        <v>4</v>
      </c>
      <c r="T52" s="148">
        <v>106</v>
      </c>
      <c r="U52" s="149" t="s">
        <v>4</v>
      </c>
      <c r="V52" s="59" t="s">
        <v>131</v>
      </c>
      <c r="W52" s="124" t="s">
        <v>4</v>
      </c>
      <c r="X52" s="124" t="s">
        <v>4</v>
      </c>
      <c r="Y52" s="234">
        <v>93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40">
        <v>108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148">
        <v>93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148">
        <v>108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234">
        <v>88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40">
        <v>103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148">
        <v>96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148">
        <v>106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234">
        <v>93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40">
        <v>108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148">
        <v>93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148">
        <v>108</v>
      </c>
      <c r="CC52" s="149" t="s">
        <v>4</v>
      </c>
      <c r="CD52" s="59" t="s">
        <v>131</v>
      </c>
      <c r="CE52" s="124" t="s">
        <v>4</v>
      </c>
      <c r="CF52" s="119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3" t="s">
        <v>179</v>
      </c>
      <c r="E53" s="227">
        <v>88</v>
      </c>
      <c r="F53" s="71" t="s">
        <v>4</v>
      </c>
      <c r="G53" s="61" t="s">
        <v>130</v>
      </c>
      <c r="H53" s="121" t="s">
        <v>4</v>
      </c>
      <c r="I53" s="121" t="s">
        <v>4</v>
      </c>
      <c r="J53" s="40">
        <v>103</v>
      </c>
      <c r="K53" s="71" t="s">
        <v>4</v>
      </c>
      <c r="L53" s="61" t="s">
        <v>130</v>
      </c>
      <c r="M53" s="121" t="s">
        <v>4</v>
      </c>
      <c r="N53" s="121" t="s">
        <v>4</v>
      </c>
      <c r="O53" s="12">
        <v>96</v>
      </c>
      <c r="P53" s="71" t="s">
        <v>4</v>
      </c>
      <c r="Q53" s="61" t="s">
        <v>130</v>
      </c>
      <c r="R53" s="121" t="s">
        <v>4</v>
      </c>
      <c r="S53" s="121" t="s">
        <v>4</v>
      </c>
      <c r="T53" s="12">
        <v>106</v>
      </c>
      <c r="U53" s="71" t="s">
        <v>4</v>
      </c>
      <c r="V53" s="61" t="s">
        <v>130</v>
      </c>
      <c r="W53" s="121" t="s">
        <v>4</v>
      </c>
      <c r="X53" s="121" t="s">
        <v>4</v>
      </c>
      <c r="Y53" s="227">
        <v>93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40">
        <v>108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12">
        <v>93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12">
        <v>108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227">
        <v>88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40">
        <v>103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12">
        <v>96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12">
        <v>106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227">
        <v>93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40">
        <v>108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12">
        <v>93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12">
        <v>108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16" t="s">
        <v>179</v>
      </c>
      <c r="E54" s="227">
        <v>88</v>
      </c>
      <c r="F54" s="70" t="s">
        <v>4</v>
      </c>
      <c r="G54" s="61" t="s">
        <v>132</v>
      </c>
      <c r="H54" s="127" t="s">
        <v>4</v>
      </c>
      <c r="I54" s="127" t="s">
        <v>4</v>
      </c>
      <c r="J54" s="40">
        <v>103</v>
      </c>
      <c r="K54" s="70" t="s">
        <v>4</v>
      </c>
      <c r="L54" s="61" t="s">
        <v>132</v>
      </c>
      <c r="M54" s="127" t="s">
        <v>4</v>
      </c>
      <c r="N54" s="127" t="s">
        <v>4</v>
      </c>
      <c r="O54" s="12">
        <v>96</v>
      </c>
      <c r="P54" s="70" t="s">
        <v>4</v>
      </c>
      <c r="Q54" s="61" t="s">
        <v>132</v>
      </c>
      <c r="R54" s="127" t="s">
        <v>4</v>
      </c>
      <c r="S54" s="127" t="s">
        <v>4</v>
      </c>
      <c r="T54" s="12">
        <v>106</v>
      </c>
      <c r="U54" s="70" t="s">
        <v>4</v>
      </c>
      <c r="V54" s="61" t="s">
        <v>132</v>
      </c>
      <c r="W54" s="127" t="s">
        <v>4</v>
      </c>
      <c r="X54" s="127" t="s">
        <v>4</v>
      </c>
      <c r="Y54" s="227">
        <v>93</v>
      </c>
      <c r="Z54" s="190">
        <v>2</v>
      </c>
      <c r="AA54" s="61" t="s">
        <v>132</v>
      </c>
      <c r="AB54" s="127" t="s">
        <v>4</v>
      </c>
      <c r="AC54" s="127" t="s">
        <v>4</v>
      </c>
      <c r="AD54" s="40">
        <v>108</v>
      </c>
      <c r="AE54" s="190">
        <v>2</v>
      </c>
      <c r="AF54" s="61" t="s">
        <v>132</v>
      </c>
      <c r="AG54" s="127" t="s">
        <v>4</v>
      </c>
      <c r="AH54" s="127" t="s">
        <v>4</v>
      </c>
      <c r="AI54" s="12">
        <v>93</v>
      </c>
      <c r="AJ54" s="190">
        <v>2</v>
      </c>
      <c r="AK54" s="61" t="s">
        <v>132</v>
      </c>
      <c r="AL54" s="127" t="s">
        <v>4</v>
      </c>
      <c r="AM54" s="127" t="s">
        <v>4</v>
      </c>
      <c r="AN54" s="12">
        <v>108</v>
      </c>
      <c r="AO54" s="190">
        <v>2</v>
      </c>
      <c r="AP54" s="61" t="s">
        <v>132</v>
      </c>
      <c r="AQ54" s="127" t="s">
        <v>4</v>
      </c>
      <c r="AR54" s="127" t="s">
        <v>4</v>
      </c>
      <c r="AS54" s="227">
        <v>88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40">
        <v>103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12">
        <v>96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12">
        <v>106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227">
        <v>93</v>
      </c>
      <c r="BN54" s="190">
        <v>2</v>
      </c>
      <c r="BO54" s="61" t="s">
        <v>132</v>
      </c>
      <c r="BP54" s="127" t="s">
        <v>4</v>
      </c>
      <c r="BQ54" s="127" t="s">
        <v>4</v>
      </c>
      <c r="BR54" s="40">
        <v>108</v>
      </c>
      <c r="BS54" s="190">
        <v>2</v>
      </c>
      <c r="BT54" s="61" t="s">
        <v>132</v>
      </c>
      <c r="BU54" s="127" t="s">
        <v>4</v>
      </c>
      <c r="BV54" s="127" t="s">
        <v>4</v>
      </c>
      <c r="BW54" s="12">
        <v>93</v>
      </c>
      <c r="BX54" s="190">
        <v>2</v>
      </c>
      <c r="BY54" s="61" t="s">
        <v>132</v>
      </c>
      <c r="BZ54" s="127" t="s">
        <v>4</v>
      </c>
      <c r="CA54" s="127" t="s">
        <v>4</v>
      </c>
      <c r="CB54" s="12">
        <v>108</v>
      </c>
      <c r="CC54" s="190">
        <v>2</v>
      </c>
      <c r="CD54" s="61" t="s">
        <v>132</v>
      </c>
      <c r="CE54" s="127" t="s">
        <v>4</v>
      </c>
      <c r="CF54" s="120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18" t="s">
        <v>179</v>
      </c>
      <c r="E55" s="233">
        <v>88</v>
      </c>
      <c r="F55" s="76" t="s">
        <v>4</v>
      </c>
      <c r="G55" s="110" t="s">
        <v>130</v>
      </c>
      <c r="H55" s="133" t="s">
        <v>4</v>
      </c>
      <c r="I55" s="133" t="s">
        <v>4</v>
      </c>
      <c r="J55" s="40">
        <v>103</v>
      </c>
      <c r="K55" s="76" t="s">
        <v>4</v>
      </c>
      <c r="L55" s="110" t="s">
        <v>130</v>
      </c>
      <c r="M55" s="133" t="s">
        <v>4</v>
      </c>
      <c r="N55" s="133" t="s">
        <v>4</v>
      </c>
      <c r="O55" s="28">
        <v>96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v>106</v>
      </c>
      <c r="U55" s="76" t="s">
        <v>4</v>
      </c>
      <c r="V55" s="110" t="s">
        <v>130</v>
      </c>
      <c r="W55" s="133" t="s">
        <v>4</v>
      </c>
      <c r="X55" s="133" t="s">
        <v>4</v>
      </c>
      <c r="Y55" s="233">
        <v>91</v>
      </c>
      <c r="Z55" s="186">
        <v>60</v>
      </c>
      <c r="AA55" s="110" t="s">
        <v>130</v>
      </c>
      <c r="AB55" s="191" t="s">
        <v>205</v>
      </c>
      <c r="AC55" s="133" t="s">
        <v>4</v>
      </c>
      <c r="AD55" s="40">
        <v>106</v>
      </c>
      <c r="AE55" s="186">
        <v>60</v>
      </c>
      <c r="AF55" s="110" t="s">
        <v>130</v>
      </c>
      <c r="AG55" s="191" t="s">
        <v>205</v>
      </c>
      <c r="AH55" s="133" t="s">
        <v>4</v>
      </c>
      <c r="AI55" s="28">
        <v>91</v>
      </c>
      <c r="AJ55" s="186">
        <v>60</v>
      </c>
      <c r="AK55" s="110" t="s">
        <v>130</v>
      </c>
      <c r="AL55" s="191" t="s">
        <v>205</v>
      </c>
      <c r="AM55" s="133" t="s">
        <v>4</v>
      </c>
      <c r="AN55" s="28">
        <v>106</v>
      </c>
      <c r="AO55" s="186">
        <v>60</v>
      </c>
      <c r="AP55" s="110" t="s">
        <v>130</v>
      </c>
      <c r="AQ55" s="191" t="s">
        <v>205</v>
      </c>
      <c r="AR55" s="133" t="s">
        <v>4</v>
      </c>
      <c r="AS55" s="233">
        <v>88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40">
        <v>103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28">
        <v>96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v>106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33">
        <v>91</v>
      </c>
      <c r="BN55" s="186">
        <v>60</v>
      </c>
      <c r="BO55" s="110" t="s">
        <v>130</v>
      </c>
      <c r="BP55" s="191" t="s">
        <v>205</v>
      </c>
      <c r="BQ55" s="133" t="s">
        <v>4</v>
      </c>
      <c r="BR55" s="40">
        <v>106</v>
      </c>
      <c r="BS55" s="186">
        <v>60</v>
      </c>
      <c r="BT55" s="110" t="s">
        <v>130</v>
      </c>
      <c r="BU55" s="191" t="s">
        <v>205</v>
      </c>
      <c r="BV55" s="133" t="s">
        <v>4</v>
      </c>
      <c r="BW55" s="28">
        <v>91</v>
      </c>
      <c r="BX55" s="186">
        <v>60</v>
      </c>
      <c r="BY55" s="110" t="s">
        <v>130</v>
      </c>
      <c r="BZ55" s="191" t="s">
        <v>205</v>
      </c>
      <c r="CA55" s="133" t="s">
        <v>4</v>
      </c>
      <c r="CB55" s="28">
        <v>106</v>
      </c>
      <c r="CC55" s="186">
        <v>60</v>
      </c>
      <c r="CD55" s="110" t="s">
        <v>130</v>
      </c>
      <c r="CE55" s="191" t="s">
        <v>205</v>
      </c>
      <c r="CF55" s="12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31">
        <v>88</v>
      </c>
      <c r="F56" s="73" t="s">
        <v>4</v>
      </c>
      <c r="G56" s="109" t="s">
        <v>131</v>
      </c>
      <c r="H56" s="119" t="s">
        <v>4</v>
      </c>
      <c r="I56" s="119" t="s">
        <v>4</v>
      </c>
      <c r="J56" s="40">
        <v>103</v>
      </c>
      <c r="K56" s="73" t="s">
        <v>4</v>
      </c>
      <c r="L56" s="109" t="s">
        <v>131</v>
      </c>
      <c r="M56" s="119" t="s">
        <v>4</v>
      </c>
      <c r="N56" s="119" t="s">
        <v>4</v>
      </c>
      <c r="O56" s="20">
        <v>96</v>
      </c>
      <c r="P56" s="73" t="s">
        <v>4</v>
      </c>
      <c r="Q56" s="109" t="s">
        <v>131</v>
      </c>
      <c r="R56" s="119" t="s">
        <v>4</v>
      </c>
      <c r="S56" s="119" t="s">
        <v>4</v>
      </c>
      <c r="T56" s="20">
        <v>106</v>
      </c>
      <c r="U56" s="73" t="s">
        <v>4</v>
      </c>
      <c r="V56" s="109" t="s">
        <v>131</v>
      </c>
      <c r="W56" s="119" t="s">
        <v>4</v>
      </c>
      <c r="X56" s="119" t="s">
        <v>4</v>
      </c>
      <c r="Y56" s="231">
        <v>90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40">
        <v>105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20">
        <v>90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0">
        <v>105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31">
        <v>88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40">
        <v>103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20">
        <v>96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0">
        <v>106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31">
        <v>90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40">
        <v>105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20">
        <v>90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0">
        <v>105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32">
        <v>88</v>
      </c>
      <c r="F57" s="74" t="s">
        <v>4</v>
      </c>
      <c r="G57" s="63" t="s">
        <v>130</v>
      </c>
      <c r="H57" s="121" t="s">
        <v>4</v>
      </c>
      <c r="I57" s="121" t="s">
        <v>4</v>
      </c>
      <c r="J57" s="40">
        <v>103</v>
      </c>
      <c r="K57" s="74" t="s">
        <v>4</v>
      </c>
      <c r="L57" s="63" t="s">
        <v>130</v>
      </c>
      <c r="M57" s="121" t="s">
        <v>4</v>
      </c>
      <c r="N57" s="121" t="s">
        <v>4</v>
      </c>
      <c r="O57" s="22">
        <v>96</v>
      </c>
      <c r="P57" s="74" t="s">
        <v>4</v>
      </c>
      <c r="Q57" s="63" t="s">
        <v>130</v>
      </c>
      <c r="R57" s="121" t="s">
        <v>4</v>
      </c>
      <c r="S57" s="121" t="s">
        <v>4</v>
      </c>
      <c r="T57" s="26">
        <v>106</v>
      </c>
      <c r="U57" s="74" t="s">
        <v>4</v>
      </c>
      <c r="V57" s="63" t="s">
        <v>130</v>
      </c>
      <c r="W57" s="121" t="s">
        <v>4</v>
      </c>
      <c r="X57" s="121" t="s">
        <v>4</v>
      </c>
      <c r="Y57" s="235">
        <v>90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40">
        <v>105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22">
        <v>90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6">
        <v>105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32">
        <v>88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40">
        <v>103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22">
        <v>96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6">
        <v>106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35">
        <v>90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40">
        <v>105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22">
        <v>90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6">
        <v>105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35">
        <v>88</v>
      </c>
      <c r="F58" s="75">
        <v>2</v>
      </c>
      <c r="G58" s="63" t="s">
        <v>132</v>
      </c>
      <c r="H58" s="120" t="s">
        <v>4</v>
      </c>
      <c r="I58" s="120" t="s">
        <v>4</v>
      </c>
      <c r="J58" s="40">
        <v>103</v>
      </c>
      <c r="K58" s="75">
        <v>2</v>
      </c>
      <c r="L58" s="63" t="s">
        <v>132</v>
      </c>
      <c r="M58" s="120" t="s">
        <v>4</v>
      </c>
      <c r="N58" s="120" t="s">
        <v>4</v>
      </c>
      <c r="O58" s="26">
        <v>96</v>
      </c>
      <c r="P58" s="182" t="s">
        <v>4</v>
      </c>
      <c r="Q58" s="63" t="s">
        <v>132</v>
      </c>
      <c r="R58" s="120" t="s">
        <v>4</v>
      </c>
      <c r="S58" s="120" t="s">
        <v>4</v>
      </c>
      <c r="T58" s="26">
        <v>106</v>
      </c>
      <c r="U58" s="182" t="s">
        <v>4</v>
      </c>
      <c r="V58" s="63" t="s">
        <v>132</v>
      </c>
      <c r="W58" s="120" t="s">
        <v>4</v>
      </c>
      <c r="X58" s="120" t="s">
        <v>4</v>
      </c>
      <c r="Y58" s="235">
        <v>90</v>
      </c>
      <c r="Z58" s="182" t="s">
        <v>4</v>
      </c>
      <c r="AA58" s="63" t="s">
        <v>132</v>
      </c>
      <c r="AB58" s="120" t="s">
        <v>4</v>
      </c>
      <c r="AC58" s="120" t="s">
        <v>4</v>
      </c>
      <c r="AD58" s="40">
        <v>105</v>
      </c>
      <c r="AE58" s="182" t="s">
        <v>4</v>
      </c>
      <c r="AF58" s="63" t="s">
        <v>132</v>
      </c>
      <c r="AG58" s="120" t="s">
        <v>4</v>
      </c>
      <c r="AH58" s="120" t="s">
        <v>4</v>
      </c>
      <c r="AI58" s="26">
        <v>90</v>
      </c>
      <c r="AJ58" s="182" t="s">
        <v>4</v>
      </c>
      <c r="AK58" s="63" t="s">
        <v>132</v>
      </c>
      <c r="AL58" s="120" t="s">
        <v>4</v>
      </c>
      <c r="AM58" s="120" t="s">
        <v>4</v>
      </c>
      <c r="AN58" s="26">
        <v>105</v>
      </c>
      <c r="AO58" s="182" t="s">
        <v>4</v>
      </c>
      <c r="AP58" s="63" t="s">
        <v>132</v>
      </c>
      <c r="AQ58" s="120" t="s">
        <v>4</v>
      </c>
      <c r="AR58" s="120" t="s">
        <v>4</v>
      </c>
      <c r="AS58" s="235">
        <v>88</v>
      </c>
      <c r="AT58" s="75">
        <v>2</v>
      </c>
      <c r="AU58" s="63" t="s">
        <v>132</v>
      </c>
      <c r="AV58" s="120" t="s">
        <v>4</v>
      </c>
      <c r="AW58" s="120" t="s">
        <v>4</v>
      </c>
      <c r="AX58" s="40">
        <v>103</v>
      </c>
      <c r="AY58" s="75">
        <v>2</v>
      </c>
      <c r="AZ58" s="63" t="s">
        <v>132</v>
      </c>
      <c r="BA58" s="120" t="s">
        <v>4</v>
      </c>
      <c r="BB58" s="120" t="s">
        <v>4</v>
      </c>
      <c r="BC58" s="26">
        <v>96</v>
      </c>
      <c r="BD58" s="182" t="s">
        <v>4</v>
      </c>
      <c r="BE58" s="63" t="s">
        <v>132</v>
      </c>
      <c r="BF58" s="120" t="s">
        <v>4</v>
      </c>
      <c r="BG58" s="120" t="s">
        <v>4</v>
      </c>
      <c r="BH58" s="26">
        <v>106</v>
      </c>
      <c r="BI58" s="182" t="s">
        <v>4</v>
      </c>
      <c r="BJ58" s="63" t="s">
        <v>132</v>
      </c>
      <c r="BK58" s="120" t="s">
        <v>4</v>
      </c>
      <c r="BL58" s="120" t="s">
        <v>4</v>
      </c>
      <c r="BM58" s="235">
        <v>90</v>
      </c>
      <c r="BN58" s="182" t="s">
        <v>4</v>
      </c>
      <c r="BO58" s="63" t="s">
        <v>132</v>
      </c>
      <c r="BP58" s="120" t="s">
        <v>4</v>
      </c>
      <c r="BQ58" s="120" t="s">
        <v>4</v>
      </c>
      <c r="BR58" s="40">
        <v>105</v>
      </c>
      <c r="BS58" s="182" t="s">
        <v>4</v>
      </c>
      <c r="BT58" s="63" t="s">
        <v>132</v>
      </c>
      <c r="BU58" s="120" t="s">
        <v>4</v>
      </c>
      <c r="BV58" s="120" t="s">
        <v>4</v>
      </c>
      <c r="BW58" s="26">
        <v>90</v>
      </c>
      <c r="BX58" s="182" t="s">
        <v>4</v>
      </c>
      <c r="BY58" s="63" t="s">
        <v>132</v>
      </c>
      <c r="BZ58" s="120" t="s">
        <v>4</v>
      </c>
      <c r="CA58" s="120" t="s">
        <v>4</v>
      </c>
      <c r="CB58" s="26">
        <v>105</v>
      </c>
      <c r="CC58" s="182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32">
        <v>86</v>
      </c>
      <c r="F59" s="74" t="s">
        <v>4</v>
      </c>
      <c r="G59" s="63" t="s">
        <v>133</v>
      </c>
      <c r="H59" s="120" t="s">
        <v>4</v>
      </c>
      <c r="I59" s="120" t="s">
        <v>4</v>
      </c>
      <c r="J59" s="40">
        <v>101</v>
      </c>
      <c r="K59" s="74" t="s">
        <v>4</v>
      </c>
      <c r="L59" s="63" t="s">
        <v>133</v>
      </c>
      <c r="M59" s="120" t="s">
        <v>4</v>
      </c>
      <c r="N59" s="120" t="s">
        <v>4</v>
      </c>
      <c r="O59" s="22">
        <v>96</v>
      </c>
      <c r="P59" s="74" t="s">
        <v>4</v>
      </c>
      <c r="Q59" s="63" t="s">
        <v>133</v>
      </c>
      <c r="R59" s="120" t="s">
        <v>4</v>
      </c>
      <c r="S59" s="120" t="s">
        <v>4</v>
      </c>
      <c r="T59" s="26">
        <v>106</v>
      </c>
      <c r="U59" s="74" t="s">
        <v>4</v>
      </c>
      <c r="V59" s="63" t="s">
        <v>133</v>
      </c>
      <c r="W59" s="120" t="s">
        <v>4</v>
      </c>
      <c r="X59" s="120" t="s">
        <v>4</v>
      </c>
      <c r="Y59" s="235">
        <v>90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40">
        <v>105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22">
        <v>90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6">
        <v>105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32">
        <v>86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40">
        <v>101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22">
        <v>96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6">
        <v>106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35">
        <v>90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40">
        <v>105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22">
        <v>90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6">
        <v>105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35">
        <v>86</v>
      </c>
      <c r="F60" s="75" t="s">
        <v>4</v>
      </c>
      <c r="G60" s="63" t="s">
        <v>132</v>
      </c>
      <c r="H60" s="120" t="s">
        <v>4</v>
      </c>
      <c r="I60" s="120" t="s">
        <v>4</v>
      </c>
      <c r="J60" s="40">
        <v>101</v>
      </c>
      <c r="K60" s="75" t="s">
        <v>4</v>
      </c>
      <c r="L60" s="63" t="s">
        <v>132</v>
      </c>
      <c r="M60" s="120" t="s">
        <v>4</v>
      </c>
      <c r="N60" s="120" t="s">
        <v>4</v>
      </c>
      <c r="O60" s="26">
        <v>96</v>
      </c>
      <c r="P60" s="75" t="s">
        <v>4</v>
      </c>
      <c r="Q60" s="63" t="s">
        <v>132</v>
      </c>
      <c r="R60" s="120" t="s">
        <v>4</v>
      </c>
      <c r="S60" s="120" t="s">
        <v>4</v>
      </c>
      <c r="T60" s="26">
        <v>106</v>
      </c>
      <c r="U60" s="75" t="s">
        <v>4</v>
      </c>
      <c r="V60" s="63" t="s">
        <v>132</v>
      </c>
      <c r="W60" s="120" t="s">
        <v>4</v>
      </c>
      <c r="X60" s="120" t="s">
        <v>4</v>
      </c>
      <c r="Y60" s="235">
        <v>90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40">
        <v>105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26">
        <v>90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6">
        <v>105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35">
        <v>86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40">
        <v>101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26">
        <v>96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6">
        <v>106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35">
        <v>90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40">
        <v>105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26">
        <v>90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6">
        <v>105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35">
        <v>86</v>
      </c>
      <c r="F61" s="75" t="s">
        <v>4</v>
      </c>
      <c r="G61" s="63" t="s">
        <v>132</v>
      </c>
      <c r="H61" s="120" t="s">
        <v>4</v>
      </c>
      <c r="I61" s="120" t="s">
        <v>4</v>
      </c>
      <c r="J61" s="40">
        <v>101</v>
      </c>
      <c r="K61" s="75" t="s">
        <v>4</v>
      </c>
      <c r="L61" s="63" t="s">
        <v>132</v>
      </c>
      <c r="M61" s="120" t="s">
        <v>4</v>
      </c>
      <c r="N61" s="120" t="s">
        <v>4</v>
      </c>
      <c r="O61" s="26">
        <v>96</v>
      </c>
      <c r="P61" s="75" t="s">
        <v>4</v>
      </c>
      <c r="Q61" s="63" t="s">
        <v>132</v>
      </c>
      <c r="R61" s="120" t="s">
        <v>4</v>
      </c>
      <c r="S61" s="120" t="s">
        <v>4</v>
      </c>
      <c r="T61" s="26">
        <v>106</v>
      </c>
      <c r="U61" s="75" t="s">
        <v>4</v>
      </c>
      <c r="V61" s="63" t="s">
        <v>132</v>
      </c>
      <c r="W61" s="120" t="s">
        <v>4</v>
      </c>
      <c r="X61" s="120" t="s">
        <v>4</v>
      </c>
      <c r="Y61" s="235">
        <v>90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40">
        <v>105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26">
        <v>90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6">
        <v>105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35">
        <v>86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40">
        <v>101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26">
        <v>96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6">
        <v>106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35">
        <v>90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40">
        <v>105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26">
        <v>90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6">
        <v>105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35">
        <v>86</v>
      </c>
      <c r="F62" s="75" t="s">
        <v>4</v>
      </c>
      <c r="G62" s="63" t="s">
        <v>130</v>
      </c>
      <c r="H62" s="120" t="s">
        <v>4</v>
      </c>
      <c r="I62" s="120" t="s">
        <v>4</v>
      </c>
      <c r="J62" s="40">
        <v>101</v>
      </c>
      <c r="K62" s="75" t="s">
        <v>4</v>
      </c>
      <c r="L62" s="63" t="s">
        <v>130</v>
      </c>
      <c r="M62" s="120" t="s">
        <v>4</v>
      </c>
      <c r="N62" s="120" t="s">
        <v>4</v>
      </c>
      <c r="O62" s="26">
        <v>96</v>
      </c>
      <c r="P62" s="75" t="s">
        <v>4</v>
      </c>
      <c r="Q62" s="63" t="s">
        <v>130</v>
      </c>
      <c r="R62" s="120" t="s">
        <v>4</v>
      </c>
      <c r="S62" s="120" t="s">
        <v>4</v>
      </c>
      <c r="T62" s="26">
        <v>106</v>
      </c>
      <c r="U62" s="75" t="s">
        <v>4</v>
      </c>
      <c r="V62" s="63" t="s">
        <v>130</v>
      </c>
      <c r="W62" s="120" t="s">
        <v>4</v>
      </c>
      <c r="X62" s="120" t="s">
        <v>4</v>
      </c>
      <c r="Y62" s="235">
        <v>90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40">
        <v>105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26">
        <v>90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6">
        <v>105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35">
        <v>86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40">
        <v>101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26">
        <v>96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6">
        <v>106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35">
        <v>90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40">
        <v>105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26">
        <v>90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6">
        <v>105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33">
        <v>86</v>
      </c>
      <c r="F63" s="76" t="s">
        <v>4</v>
      </c>
      <c r="G63" s="110" t="s">
        <v>130</v>
      </c>
      <c r="H63" s="123" t="s">
        <v>4</v>
      </c>
      <c r="I63" s="123" t="s">
        <v>4</v>
      </c>
      <c r="J63" s="40">
        <v>101</v>
      </c>
      <c r="K63" s="76" t="s">
        <v>4</v>
      </c>
      <c r="L63" s="110" t="s">
        <v>130</v>
      </c>
      <c r="M63" s="123" t="s">
        <v>4</v>
      </c>
      <c r="N63" s="123" t="s">
        <v>4</v>
      </c>
      <c r="O63" s="28">
        <v>96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v>106</v>
      </c>
      <c r="U63" s="76" t="s">
        <v>4</v>
      </c>
      <c r="V63" s="110" t="s">
        <v>130</v>
      </c>
      <c r="W63" s="123" t="s">
        <v>4</v>
      </c>
      <c r="X63" s="123" t="s">
        <v>4</v>
      </c>
      <c r="Y63" s="233">
        <v>90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40">
        <v>105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28">
        <v>90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v>105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33">
        <v>86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40">
        <v>101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28">
        <v>96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v>106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33">
        <v>90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40">
        <v>105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28">
        <v>90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v>105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236">
        <v>86</v>
      </c>
      <c r="F64" s="208">
        <v>3</v>
      </c>
      <c r="G64" s="109" t="s">
        <v>131</v>
      </c>
      <c r="H64" s="158" t="s">
        <v>134</v>
      </c>
      <c r="I64" s="158" t="s">
        <v>4</v>
      </c>
      <c r="J64" s="40">
        <v>101</v>
      </c>
      <c r="K64" s="210">
        <v>3.2</v>
      </c>
      <c r="L64" s="109" t="s">
        <v>131</v>
      </c>
      <c r="M64" s="158" t="s">
        <v>134</v>
      </c>
      <c r="N64" s="158" t="s">
        <v>4</v>
      </c>
      <c r="O64" s="36">
        <v>96</v>
      </c>
      <c r="P64" s="208">
        <v>3</v>
      </c>
      <c r="Q64" s="109" t="s">
        <v>131</v>
      </c>
      <c r="R64" s="158" t="s">
        <v>134</v>
      </c>
      <c r="S64" s="158" t="s">
        <v>4</v>
      </c>
      <c r="T64" s="36">
        <v>106</v>
      </c>
      <c r="U64" s="208">
        <v>3</v>
      </c>
      <c r="V64" s="109" t="s">
        <v>131</v>
      </c>
      <c r="W64" s="158" t="s">
        <v>134</v>
      </c>
      <c r="X64" s="158" t="s">
        <v>4</v>
      </c>
      <c r="Y64" s="236">
        <v>90</v>
      </c>
      <c r="Z64" s="208">
        <v>3</v>
      </c>
      <c r="AA64" s="109" t="s">
        <v>131</v>
      </c>
      <c r="AB64" s="158" t="s">
        <v>134</v>
      </c>
      <c r="AC64" s="158" t="s">
        <v>4</v>
      </c>
      <c r="AD64" s="40">
        <v>105</v>
      </c>
      <c r="AE64" s="210">
        <v>3.2</v>
      </c>
      <c r="AF64" s="109" t="s">
        <v>131</v>
      </c>
      <c r="AG64" s="158" t="s">
        <v>134</v>
      </c>
      <c r="AH64" s="158" t="s">
        <v>4</v>
      </c>
      <c r="AI64" s="36">
        <v>89</v>
      </c>
      <c r="AJ64" s="208">
        <v>3</v>
      </c>
      <c r="AK64" s="109" t="s">
        <v>131</v>
      </c>
      <c r="AL64" s="158" t="s">
        <v>134</v>
      </c>
      <c r="AM64" s="158" t="s">
        <v>4</v>
      </c>
      <c r="AN64" s="36">
        <v>105</v>
      </c>
      <c r="AO64" s="208">
        <v>3</v>
      </c>
      <c r="AP64" s="109" t="s">
        <v>131</v>
      </c>
      <c r="AQ64" s="158" t="s">
        <v>134</v>
      </c>
      <c r="AR64" s="158" t="s">
        <v>4</v>
      </c>
      <c r="AS64" s="236">
        <v>86</v>
      </c>
      <c r="AT64" s="208">
        <v>3</v>
      </c>
      <c r="AU64" s="109" t="s">
        <v>131</v>
      </c>
      <c r="AV64" s="158" t="s">
        <v>134</v>
      </c>
      <c r="AW64" s="158" t="s">
        <v>4</v>
      </c>
      <c r="AX64" s="40">
        <v>101</v>
      </c>
      <c r="AY64" s="210">
        <v>3.2</v>
      </c>
      <c r="AZ64" s="109" t="s">
        <v>131</v>
      </c>
      <c r="BA64" s="158" t="s">
        <v>134</v>
      </c>
      <c r="BB64" s="158" t="s">
        <v>4</v>
      </c>
      <c r="BC64" s="36">
        <v>96</v>
      </c>
      <c r="BD64" s="208">
        <v>3</v>
      </c>
      <c r="BE64" s="109" t="s">
        <v>131</v>
      </c>
      <c r="BF64" s="158" t="s">
        <v>134</v>
      </c>
      <c r="BG64" s="158" t="s">
        <v>4</v>
      </c>
      <c r="BH64" s="36">
        <v>106</v>
      </c>
      <c r="BI64" s="208">
        <v>3</v>
      </c>
      <c r="BJ64" s="109" t="s">
        <v>131</v>
      </c>
      <c r="BK64" s="158" t="s">
        <v>134</v>
      </c>
      <c r="BL64" s="158" t="s">
        <v>4</v>
      </c>
      <c r="BM64" s="236">
        <v>90</v>
      </c>
      <c r="BN64" s="208">
        <v>3</v>
      </c>
      <c r="BO64" s="109" t="s">
        <v>131</v>
      </c>
      <c r="BP64" s="158" t="s">
        <v>134</v>
      </c>
      <c r="BQ64" s="158" t="s">
        <v>4</v>
      </c>
      <c r="BR64" s="40">
        <v>105</v>
      </c>
      <c r="BS64" s="210">
        <v>3.2</v>
      </c>
      <c r="BT64" s="109" t="s">
        <v>131</v>
      </c>
      <c r="BU64" s="158" t="s">
        <v>134</v>
      </c>
      <c r="BV64" s="158" t="s">
        <v>4</v>
      </c>
      <c r="BW64" s="36">
        <v>89</v>
      </c>
      <c r="BX64" s="208">
        <v>3</v>
      </c>
      <c r="BY64" s="109" t="s">
        <v>131</v>
      </c>
      <c r="BZ64" s="158" t="s">
        <v>134</v>
      </c>
      <c r="CA64" s="158" t="s">
        <v>4</v>
      </c>
      <c r="CB64" s="36">
        <v>105</v>
      </c>
      <c r="CC64" s="208">
        <v>3</v>
      </c>
      <c r="CD64" s="109" t="s">
        <v>131</v>
      </c>
      <c r="CE64" s="158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35">
        <v>85</v>
      </c>
      <c r="F65" s="70" t="s">
        <v>4</v>
      </c>
      <c r="G65" s="61" t="s">
        <v>130</v>
      </c>
      <c r="H65" s="121" t="s">
        <v>4</v>
      </c>
      <c r="I65" s="121" t="s">
        <v>4</v>
      </c>
      <c r="J65" s="40">
        <v>100</v>
      </c>
      <c r="K65" s="70" t="s">
        <v>4</v>
      </c>
      <c r="L65" s="61" t="s">
        <v>130</v>
      </c>
      <c r="M65" s="121" t="s">
        <v>4</v>
      </c>
      <c r="N65" s="121" t="s">
        <v>4</v>
      </c>
      <c r="O65" s="26">
        <v>95</v>
      </c>
      <c r="P65" s="70" t="s">
        <v>4</v>
      </c>
      <c r="Q65" s="61" t="s">
        <v>130</v>
      </c>
      <c r="R65" s="121" t="s">
        <v>4</v>
      </c>
      <c r="S65" s="121" t="s">
        <v>4</v>
      </c>
      <c r="T65" s="26">
        <v>105</v>
      </c>
      <c r="U65" s="70" t="s">
        <v>4</v>
      </c>
      <c r="V65" s="61" t="s">
        <v>130</v>
      </c>
      <c r="W65" s="121" t="s">
        <v>4</v>
      </c>
      <c r="X65" s="121" t="s">
        <v>4</v>
      </c>
      <c r="Y65" s="232">
        <v>89</v>
      </c>
      <c r="Z65" s="70" t="s">
        <v>4</v>
      </c>
      <c r="AA65" s="61" t="s">
        <v>130</v>
      </c>
      <c r="AB65" s="121" t="s">
        <v>4</v>
      </c>
      <c r="AC65" s="121" t="s">
        <v>4</v>
      </c>
      <c r="AD65" s="40">
        <v>104</v>
      </c>
      <c r="AE65" s="70" t="s">
        <v>4</v>
      </c>
      <c r="AF65" s="61" t="s">
        <v>130</v>
      </c>
      <c r="AG65" s="121" t="s">
        <v>4</v>
      </c>
      <c r="AH65" s="121" t="s">
        <v>4</v>
      </c>
      <c r="AI65" s="26">
        <v>88</v>
      </c>
      <c r="AJ65" s="70" t="s">
        <v>4</v>
      </c>
      <c r="AK65" s="61" t="s">
        <v>130</v>
      </c>
      <c r="AL65" s="121" t="s">
        <v>4</v>
      </c>
      <c r="AM65" s="121" t="s">
        <v>4</v>
      </c>
      <c r="AN65" s="26">
        <v>104</v>
      </c>
      <c r="AO65" s="70" t="s">
        <v>4</v>
      </c>
      <c r="AP65" s="61" t="s">
        <v>130</v>
      </c>
      <c r="AQ65" s="121" t="s">
        <v>4</v>
      </c>
      <c r="AR65" s="121" t="s">
        <v>4</v>
      </c>
      <c r="AS65" s="235">
        <v>85</v>
      </c>
      <c r="AT65" s="70" t="s">
        <v>4</v>
      </c>
      <c r="AU65" s="61" t="s">
        <v>130</v>
      </c>
      <c r="AV65" s="121" t="s">
        <v>4</v>
      </c>
      <c r="AW65" s="121" t="s">
        <v>4</v>
      </c>
      <c r="AX65" s="40">
        <v>100</v>
      </c>
      <c r="AY65" s="70" t="s">
        <v>4</v>
      </c>
      <c r="AZ65" s="61" t="s">
        <v>130</v>
      </c>
      <c r="BA65" s="121" t="s">
        <v>4</v>
      </c>
      <c r="BB65" s="121" t="s">
        <v>4</v>
      </c>
      <c r="BC65" s="26">
        <v>95</v>
      </c>
      <c r="BD65" s="70" t="s">
        <v>4</v>
      </c>
      <c r="BE65" s="61" t="s">
        <v>130</v>
      </c>
      <c r="BF65" s="121" t="s">
        <v>4</v>
      </c>
      <c r="BG65" s="121" t="s">
        <v>4</v>
      </c>
      <c r="BH65" s="26">
        <v>105</v>
      </c>
      <c r="BI65" s="70" t="s">
        <v>4</v>
      </c>
      <c r="BJ65" s="61" t="s">
        <v>130</v>
      </c>
      <c r="BK65" s="121" t="s">
        <v>4</v>
      </c>
      <c r="BL65" s="121" t="s">
        <v>4</v>
      </c>
      <c r="BM65" s="232">
        <v>89</v>
      </c>
      <c r="BN65" s="70" t="s">
        <v>4</v>
      </c>
      <c r="BO65" s="61" t="s">
        <v>130</v>
      </c>
      <c r="BP65" s="121" t="s">
        <v>4</v>
      </c>
      <c r="BQ65" s="121" t="s">
        <v>4</v>
      </c>
      <c r="BR65" s="40">
        <v>104</v>
      </c>
      <c r="BS65" s="70" t="s">
        <v>4</v>
      </c>
      <c r="BT65" s="61" t="s">
        <v>130</v>
      </c>
      <c r="BU65" s="121" t="s">
        <v>4</v>
      </c>
      <c r="BV65" s="121" t="s">
        <v>4</v>
      </c>
      <c r="BW65" s="26">
        <v>88</v>
      </c>
      <c r="BX65" s="70" t="s">
        <v>4</v>
      </c>
      <c r="BY65" s="61" t="s">
        <v>130</v>
      </c>
      <c r="BZ65" s="121" t="s">
        <v>4</v>
      </c>
      <c r="CA65" s="121" t="s">
        <v>4</v>
      </c>
      <c r="CB65" s="26">
        <v>104</v>
      </c>
      <c r="CC65" s="70" t="s">
        <v>4</v>
      </c>
      <c r="CD65" s="61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32">
        <v>85</v>
      </c>
      <c r="F66" s="74" t="s">
        <v>4</v>
      </c>
      <c r="G66" s="61" t="s">
        <v>130</v>
      </c>
      <c r="H66" s="120" t="s">
        <v>4</v>
      </c>
      <c r="I66" s="120" t="s">
        <v>4</v>
      </c>
      <c r="J66" s="40">
        <v>100</v>
      </c>
      <c r="K66" s="74" t="s">
        <v>4</v>
      </c>
      <c r="L66" s="61" t="s">
        <v>130</v>
      </c>
      <c r="M66" s="120" t="s">
        <v>4</v>
      </c>
      <c r="N66" s="120" t="s">
        <v>4</v>
      </c>
      <c r="O66" s="22">
        <v>95</v>
      </c>
      <c r="P66" s="74" t="s">
        <v>4</v>
      </c>
      <c r="Q66" s="61" t="s">
        <v>130</v>
      </c>
      <c r="R66" s="120" t="s">
        <v>4</v>
      </c>
      <c r="S66" s="120" t="s">
        <v>4</v>
      </c>
      <c r="T66" s="22">
        <v>105</v>
      </c>
      <c r="U66" s="74" t="s">
        <v>4</v>
      </c>
      <c r="V66" s="61" t="s">
        <v>130</v>
      </c>
      <c r="W66" s="120" t="s">
        <v>4</v>
      </c>
      <c r="X66" s="120" t="s">
        <v>4</v>
      </c>
      <c r="Y66" s="232">
        <v>89</v>
      </c>
      <c r="Z66" s="74" t="s">
        <v>4</v>
      </c>
      <c r="AA66" s="61" t="s">
        <v>130</v>
      </c>
      <c r="AB66" s="120" t="s">
        <v>4</v>
      </c>
      <c r="AC66" s="120" t="s">
        <v>4</v>
      </c>
      <c r="AD66" s="40">
        <v>104</v>
      </c>
      <c r="AE66" s="74" t="s">
        <v>4</v>
      </c>
      <c r="AF66" s="61" t="s">
        <v>130</v>
      </c>
      <c r="AG66" s="120" t="s">
        <v>4</v>
      </c>
      <c r="AH66" s="120" t="s">
        <v>4</v>
      </c>
      <c r="AI66" s="22">
        <v>88</v>
      </c>
      <c r="AJ66" s="74" t="s">
        <v>4</v>
      </c>
      <c r="AK66" s="61" t="s">
        <v>130</v>
      </c>
      <c r="AL66" s="120" t="s">
        <v>4</v>
      </c>
      <c r="AM66" s="120" t="s">
        <v>4</v>
      </c>
      <c r="AN66" s="22">
        <v>104</v>
      </c>
      <c r="AO66" s="74" t="s">
        <v>4</v>
      </c>
      <c r="AP66" s="61" t="s">
        <v>130</v>
      </c>
      <c r="AQ66" s="120" t="s">
        <v>4</v>
      </c>
      <c r="AR66" s="120" t="s">
        <v>4</v>
      </c>
      <c r="AS66" s="232">
        <v>85</v>
      </c>
      <c r="AT66" s="74" t="s">
        <v>4</v>
      </c>
      <c r="AU66" s="61" t="s">
        <v>130</v>
      </c>
      <c r="AV66" s="120" t="s">
        <v>4</v>
      </c>
      <c r="AW66" s="120" t="s">
        <v>4</v>
      </c>
      <c r="AX66" s="40">
        <v>100</v>
      </c>
      <c r="AY66" s="74" t="s">
        <v>4</v>
      </c>
      <c r="AZ66" s="61" t="s">
        <v>130</v>
      </c>
      <c r="BA66" s="120" t="s">
        <v>4</v>
      </c>
      <c r="BB66" s="120" t="s">
        <v>4</v>
      </c>
      <c r="BC66" s="22">
        <v>95</v>
      </c>
      <c r="BD66" s="74" t="s">
        <v>4</v>
      </c>
      <c r="BE66" s="61" t="s">
        <v>130</v>
      </c>
      <c r="BF66" s="120" t="s">
        <v>4</v>
      </c>
      <c r="BG66" s="120" t="s">
        <v>4</v>
      </c>
      <c r="BH66" s="22">
        <v>105</v>
      </c>
      <c r="BI66" s="74" t="s">
        <v>4</v>
      </c>
      <c r="BJ66" s="61" t="s">
        <v>130</v>
      </c>
      <c r="BK66" s="120" t="s">
        <v>4</v>
      </c>
      <c r="BL66" s="120" t="s">
        <v>4</v>
      </c>
      <c r="BM66" s="232">
        <v>89</v>
      </c>
      <c r="BN66" s="74" t="s">
        <v>4</v>
      </c>
      <c r="BO66" s="61" t="s">
        <v>130</v>
      </c>
      <c r="BP66" s="120" t="s">
        <v>4</v>
      </c>
      <c r="BQ66" s="120" t="s">
        <v>4</v>
      </c>
      <c r="BR66" s="40">
        <v>104</v>
      </c>
      <c r="BS66" s="74" t="s">
        <v>4</v>
      </c>
      <c r="BT66" s="61" t="s">
        <v>130</v>
      </c>
      <c r="BU66" s="120" t="s">
        <v>4</v>
      </c>
      <c r="BV66" s="120" t="s">
        <v>4</v>
      </c>
      <c r="BW66" s="22">
        <v>88</v>
      </c>
      <c r="BX66" s="74" t="s">
        <v>4</v>
      </c>
      <c r="BY66" s="61" t="s">
        <v>130</v>
      </c>
      <c r="BZ66" s="120" t="s">
        <v>4</v>
      </c>
      <c r="CA66" s="120" t="s">
        <v>4</v>
      </c>
      <c r="CB66" s="22">
        <v>104</v>
      </c>
      <c r="CC66" s="74" t="s">
        <v>4</v>
      </c>
      <c r="CD66" s="61" t="s">
        <v>130</v>
      </c>
      <c r="CE66" s="120" t="s">
        <v>4</v>
      </c>
      <c r="CF66" s="120" t="s">
        <v>4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32">
        <v>85</v>
      </c>
      <c r="F67" s="74">
        <v>3</v>
      </c>
      <c r="G67" s="61" t="s">
        <v>132</v>
      </c>
      <c r="H67" s="120" t="s">
        <v>134</v>
      </c>
      <c r="I67" s="120" t="s">
        <v>141</v>
      </c>
      <c r="J67" s="40">
        <v>100</v>
      </c>
      <c r="K67" s="74">
        <v>3</v>
      </c>
      <c r="L67" s="61" t="s">
        <v>132</v>
      </c>
      <c r="M67" s="120" t="s">
        <v>134</v>
      </c>
      <c r="N67" s="120" t="s">
        <v>141</v>
      </c>
      <c r="O67" s="22">
        <v>95</v>
      </c>
      <c r="P67" s="74">
        <v>3</v>
      </c>
      <c r="Q67" s="61" t="s">
        <v>132</v>
      </c>
      <c r="R67" s="120" t="s">
        <v>134</v>
      </c>
      <c r="S67" s="120" t="s">
        <v>141</v>
      </c>
      <c r="T67" s="22">
        <v>105</v>
      </c>
      <c r="U67" s="74">
        <v>3</v>
      </c>
      <c r="V67" s="61" t="s">
        <v>132</v>
      </c>
      <c r="W67" s="120" t="s">
        <v>134</v>
      </c>
      <c r="X67" s="120" t="s">
        <v>141</v>
      </c>
      <c r="Y67" s="232">
        <v>89</v>
      </c>
      <c r="Z67" s="74">
        <v>3</v>
      </c>
      <c r="AA67" s="61" t="s">
        <v>132</v>
      </c>
      <c r="AB67" s="120" t="s">
        <v>134</v>
      </c>
      <c r="AC67" s="120" t="s">
        <v>141</v>
      </c>
      <c r="AD67" s="40">
        <v>104</v>
      </c>
      <c r="AE67" s="74">
        <v>3</v>
      </c>
      <c r="AF67" s="61" t="s">
        <v>132</v>
      </c>
      <c r="AG67" s="120" t="s">
        <v>134</v>
      </c>
      <c r="AH67" s="120" t="s">
        <v>141</v>
      </c>
      <c r="AI67" s="22">
        <v>88</v>
      </c>
      <c r="AJ67" s="74">
        <v>3</v>
      </c>
      <c r="AK67" s="61" t="s">
        <v>132</v>
      </c>
      <c r="AL67" s="120" t="s">
        <v>134</v>
      </c>
      <c r="AM67" s="120" t="s">
        <v>141</v>
      </c>
      <c r="AN67" s="22">
        <v>104</v>
      </c>
      <c r="AO67" s="74">
        <v>3</v>
      </c>
      <c r="AP67" s="61" t="s">
        <v>132</v>
      </c>
      <c r="AQ67" s="120" t="s">
        <v>134</v>
      </c>
      <c r="AR67" s="120" t="s">
        <v>141</v>
      </c>
      <c r="AS67" s="232">
        <v>85</v>
      </c>
      <c r="AT67" s="74">
        <v>3</v>
      </c>
      <c r="AU67" s="61" t="s">
        <v>132</v>
      </c>
      <c r="AV67" s="120" t="s">
        <v>134</v>
      </c>
      <c r="AW67" s="120" t="s">
        <v>141</v>
      </c>
      <c r="AX67" s="40">
        <v>100</v>
      </c>
      <c r="AY67" s="74">
        <v>3</v>
      </c>
      <c r="AZ67" s="61" t="s">
        <v>132</v>
      </c>
      <c r="BA67" s="120" t="s">
        <v>134</v>
      </c>
      <c r="BB67" s="120" t="s">
        <v>141</v>
      </c>
      <c r="BC67" s="22">
        <v>95</v>
      </c>
      <c r="BD67" s="74">
        <v>3</v>
      </c>
      <c r="BE67" s="61" t="s">
        <v>132</v>
      </c>
      <c r="BF67" s="120" t="s">
        <v>134</v>
      </c>
      <c r="BG67" s="120" t="s">
        <v>141</v>
      </c>
      <c r="BH67" s="22">
        <v>105</v>
      </c>
      <c r="BI67" s="74">
        <v>3</v>
      </c>
      <c r="BJ67" s="61" t="s">
        <v>132</v>
      </c>
      <c r="BK67" s="120" t="s">
        <v>134</v>
      </c>
      <c r="BL67" s="120" t="s">
        <v>141</v>
      </c>
      <c r="BM67" s="232">
        <v>89</v>
      </c>
      <c r="BN67" s="74">
        <v>3</v>
      </c>
      <c r="BO67" s="61" t="s">
        <v>132</v>
      </c>
      <c r="BP67" s="120" t="s">
        <v>134</v>
      </c>
      <c r="BQ67" s="120" t="s">
        <v>141</v>
      </c>
      <c r="BR67" s="40">
        <v>104</v>
      </c>
      <c r="BS67" s="74">
        <v>3</v>
      </c>
      <c r="BT67" s="61" t="s">
        <v>132</v>
      </c>
      <c r="BU67" s="120" t="s">
        <v>134</v>
      </c>
      <c r="BV67" s="120" t="s">
        <v>141</v>
      </c>
      <c r="BW67" s="22">
        <v>88</v>
      </c>
      <c r="BX67" s="74">
        <v>3</v>
      </c>
      <c r="BY67" s="61" t="s">
        <v>132</v>
      </c>
      <c r="BZ67" s="120" t="s">
        <v>134</v>
      </c>
      <c r="CA67" s="120" t="s">
        <v>141</v>
      </c>
      <c r="CB67" s="22">
        <v>104</v>
      </c>
      <c r="CC67" s="74">
        <v>3</v>
      </c>
      <c r="CD67" s="61" t="s">
        <v>132</v>
      </c>
      <c r="CE67" s="120" t="s">
        <v>134</v>
      </c>
      <c r="CF67" s="120" t="s">
        <v>141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32">
        <v>82</v>
      </c>
      <c r="F68" s="74">
        <v>50</v>
      </c>
      <c r="G68" s="61" t="s">
        <v>133</v>
      </c>
      <c r="H68" s="120" t="s">
        <v>181</v>
      </c>
      <c r="I68" s="120" t="s">
        <v>141</v>
      </c>
      <c r="J68" s="40">
        <v>97</v>
      </c>
      <c r="K68" s="74">
        <v>50</v>
      </c>
      <c r="L68" s="61" t="s">
        <v>133</v>
      </c>
      <c r="M68" s="120" t="s">
        <v>181</v>
      </c>
      <c r="N68" s="120" t="s">
        <v>141</v>
      </c>
      <c r="O68" s="22">
        <v>92</v>
      </c>
      <c r="P68" s="74">
        <v>50</v>
      </c>
      <c r="Q68" s="61" t="s">
        <v>133</v>
      </c>
      <c r="R68" s="120" t="s">
        <v>181</v>
      </c>
      <c r="S68" s="120" t="s">
        <v>141</v>
      </c>
      <c r="T68" s="22">
        <v>102</v>
      </c>
      <c r="U68" s="74">
        <v>50</v>
      </c>
      <c r="V68" s="61" t="s">
        <v>133</v>
      </c>
      <c r="W68" s="120" t="s">
        <v>181</v>
      </c>
      <c r="X68" s="120" t="s">
        <v>141</v>
      </c>
      <c r="Y68" s="232">
        <v>86</v>
      </c>
      <c r="Z68" s="74">
        <v>50</v>
      </c>
      <c r="AA68" s="61" t="s">
        <v>133</v>
      </c>
      <c r="AB68" s="120" t="s">
        <v>181</v>
      </c>
      <c r="AC68" s="120" t="s">
        <v>141</v>
      </c>
      <c r="AD68" s="40">
        <v>101</v>
      </c>
      <c r="AE68" s="74">
        <v>50</v>
      </c>
      <c r="AF68" s="61" t="s">
        <v>133</v>
      </c>
      <c r="AG68" s="120" t="s">
        <v>181</v>
      </c>
      <c r="AH68" s="120" t="s">
        <v>141</v>
      </c>
      <c r="AI68" s="22">
        <v>86</v>
      </c>
      <c r="AJ68" s="74">
        <v>50</v>
      </c>
      <c r="AK68" s="61" t="s">
        <v>133</v>
      </c>
      <c r="AL68" s="120" t="s">
        <v>181</v>
      </c>
      <c r="AM68" s="120" t="s">
        <v>141</v>
      </c>
      <c r="AN68" s="22">
        <v>101</v>
      </c>
      <c r="AO68" s="74">
        <v>50</v>
      </c>
      <c r="AP68" s="61" t="s">
        <v>133</v>
      </c>
      <c r="AQ68" s="120" t="s">
        <v>181</v>
      </c>
      <c r="AR68" s="120" t="s">
        <v>141</v>
      </c>
      <c r="AS68" s="232">
        <v>82</v>
      </c>
      <c r="AT68" s="74">
        <v>50</v>
      </c>
      <c r="AU68" s="61" t="s">
        <v>133</v>
      </c>
      <c r="AV68" s="120" t="s">
        <v>181</v>
      </c>
      <c r="AW68" s="120" t="s">
        <v>141</v>
      </c>
      <c r="AX68" s="40">
        <v>97</v>
      </c>
      <c r="AY68" s="74">
        <v>50</v>
      </c>
      <c r="AZ68" s="61" t="s">
        <v>133</v>
      </c>
      <c r="BA68" s="120" t="s">
        <v>181</v>
      </c>
      <c r="BB68" s="120" t="s">
        <v>141</v>
      </c>
      <c r="BC68" s="22">
        <v>92</v>
      </c>
      <c r="BD68" s="74">
        <v>50</v>
      </c>
      <c r="BE68" s="61" t="s">
        <v>133</v>
      </c>
      <c r="BF68" s="120" t="s">
        <v>181</v>
      </c>
      <c r="BG68" s="120" t="s">
        <v>141</v>
      </c>
      <c r="BH68" s="22">
        <v>102</v>
      </c>
      <c r="BI68" s="74">
        <v>50</v>
      </c>
      <c r="BJ68" s="61" t="s">
        <v>133</v>
      </c>
      <c r="BK68" s="120" t="s">
        <v>181</v>
      </c>
      <c r="BL68" s="120" t="s">
        <v>141</v>
      </c>
      <c r="BM68" s="232">
        <v>86</v>
      </c>
      <c r="BN68" s="74">
        <v>50</v>
      </c>
      <c r="BO68" s="61" t="s">
        <v>133</v>
      </c>
      <c r="BP68" s="120" t="s">
        <v>181</v>
      </c>
      <c r="BQ68" s="120" t="s">
        <v>141</v>
      </c>
      <c r="BR68" s="40">
        <v>101</v>
      </c>
      <c r="BS68" s="74">
        <v>50</v>
      </c>
      <c r="BT68" s="61" t="s">
        <v>133</v>
      </c>
      <c r="BU68" s="120" t="s">
        <v>181</v>
      </c>
      <c r="BV68" s="120" t="s">
        <v>141</v>
      </c>
      <c r="BW68" s="22">
        <v>86</v>
      </c>
      <c r="BX68" s="74">
        <v>50</v>
      </c>
      <c r="BY68" s="61" t="s">
        <v>133</v>
      </c>
      <c r="BZ68" s="120" t="s">
        <v>181</v>
      </c>
      <c r="CA68" s="120" t="s">
        <v>141</v>
      </c>
      <c r="CB68" s="22">
        <v>101</v>
      </c>
      <c r="CC68" s="74">
        <v>50</v>
      </c>
      <c r="CD68" s="61" t="s">
        <v>133</v>
      </c>
      <c r="CE68" s="120" t="s">
        <v>181</v>
      </c>
      <c r="CF68" s="120" t="s">
        <v>141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2">
        <v>74</v>
      </c>
      <c r="F69" s="74">
        <v>1</v>
      </c>
      <c r="G69" s="61" t="s">
        <v>132</v>
      </c>
      <c r="H69" s="120" t="s">
        <v>181</v>
      </c>
      <c r="I69" s="120" t="s">
        <v>141</v>
      </c>
      <c r="J69" s="40">
        <v>89</v>
      </c>
      <c r="K69" s="74">
        <v>1</v>
      </c>
      <c r="L69" s="61" t="s">
        <v>132</v>
      </c>
      <c r="M69" s="120" t="s">
        <v>181</v>
      </c>
      <c r="N69" s="120" t="s">
        <v>141</v>
      </c>
      <c r="O69" s="22">
        <v>84</v>
      </c>
      <c r="P69" s="74">
        <v>1</v>
      </c>
      <c r="Q69" s="61" t="s">
        <v>132</v>
      </c>
      <c r="R69" s="120" t="s">
        <v>181</v>
      </c>
      <c r="S69" s="120" t="s">
        <v>141</v>
      </c>
      <c r="T69" s="22">
        <v>94</v>
      </c>
      <c r="U69" s="74">
        <v>1</v>
      </c>
      <c r="V69" s="61" t="s">
        <v>132</v>
      </c>
      <c r="W69" s="120" t="s">
        <v>181</v>
      </c>
      <c r="X69" s="120" t="s">
        <v>141</v>
      </c>
      <c r="Y69" s="22">
        <v>81</v>
      </c>
      <c r="Z69" s="74">
        <v>1</v>
      </c>
      <c r="AA69" s="61" t="s">
        <v>132</v>
      </c>
      <c r="AB69" s="120" t="s">
        <v>181</v>
      </c>
      <c r="AC69" s="120" t="s">
        <v>141</v>
      </c>
      <c r="AD69" s="40">
        <v>96</v>
      </c>
      <c r="AE69" s="74">
        <v>1</v>
      </c>
      <c r="AF69" s="61" t="s">
        <v>132</v>
      </c>
      <c r="AG69" s="120" t="s">
        <v>181</v>
      </c>
      <c r="AH69" s="120" t="s">
        <v>141</v>
      </c>
      <c r="AI69" s="22">
        <v>81</v>
      </c>
      <c r="AJ69" s="74">
        <v>1</v>
      </c>
      <c r="AK69" s="61" t="s">
        <v>132</v>
      </c>
      <c r="AL69" s="120" t="s">
        <v>181</v>
      </c>
      <c r="AM69" s="120" t="s">
        <v>141</v>
      </c>
      <c r="AN69" s="22">
        <v>96</v>
      </c>
      <c r="AO69" s="74">
        <v>1</v>
      </c>
      <c r="AP69" s="61" t="s">
        <v>132</v>
      </c>
      <c r="AQ69" s="120" t="s">
        <v>181</v>
      </c>
      <c r="AR69" s="120" t="s">
        <v>141</v>
      </c>
      <c r="AS69" s="22">
        <v>74</v>
      </c>
      <c r="AT69" s="74">
        <v>1</v>
      </c>
      <c r="AU69" s="61" t="s">
        <v>132</v>
      </c>
      <c r="AV69" s="120" t="s">
        <v>181</v>
      </c>
      <c r="AW69" s="120" t="s">
        <v>141</v>
      </c>
      <c r="AX69" s="40">
        <v>89</v>
      </c>
      <c r="AY69" s="74">
        <v>1</v>
      </c>
      <c r="AZ69" s="61" t="s">
        <v>132</v>
      </c>
      <c r="BA69" s="120" t="s">
        <v>181</v>
      </c>
      <c r="BB69" s="120" t="s">
        <v>141</v>
      </c>
      <c r="BC69" s="22">
        <v>84</v>
      </c>
      <c r="BD69" s="74">
        <v>1</v>
      </c>
      <c r="BE69" s="61" t="s">
        <v>132</v>
      </c>
      <c r="BF69" s="120" t="s">
        <v>181</v>
      </c>
      <c r="BG69" s="120" t="s">
        <v>141</v>
      </c>
      <c r="BH69" s="22">
        <v>94</v>
      </c>
      <c r="BI69" s="74">
        <v>1</v>
      </c>
      <c r="BJ69" s="61" t="s">
        <v>132</v>
      </c>
      <c r="BK69" s="120" t="s">
        <v>181</v>
      </c>
      <c r="BL69" s="120" t="s">
        <v>141</v>
      </c>
      <c r="BM69" s="22">
        <v>81</v>
      </c>
      <c r="BN69" s="74">
        <v>1</v>
      </c>
      <c r="BO69" s="61" t="s">
        <v>132</v>
      </c>
      <c r="BP69" s="120" t="s">
        <v>181</v>
      </c>
      <c r="BQ69" s="120" t="s">
        <v>141</v>
      </c>
      <c r="BR69" s="40">
        <v>96</v>
      </c>
      <c r="BS69" s="74">
        <v>1</v>
      </c>
      <c r="BT69" s="61" t="s">
        <v>132</v>
      </c>
      <c r="BU69" s="120" t="s">
        <v>181</v>
      </c>
      <c r="BV69" s="120" t="s">
        <v>141</v>
      </c>
      <c r="BW69" s="22">
        <v>81</v>
      </c>
      <c r="BX69" s="74">
        <v>1</v>
      </c>
      <c r="BY69" s="61" t="s">
        <v>132</v>
      </c>
      <c r="BZ69" s="120" t="s">
        <v>181</v>
      </c>
      <c r="CA69" s="120" t="s">
        <v>141</v>
      </c>
      <c r="CB69" s="22">
        <v>96</v>
      </c>
      <c r="CC69" s="74">
        <v>1</v>
      </c>
      <c r="CD69" s="61" t="s">
        <v>132</v>
      </c>
      <c r="CE69" s="120" t="s">
        <v>181</v>
      </c>
      <c r="CF69" s="120" t="s">
        <v>141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6">
        <v>73</v>
      </c>
      <c r="F70" s="420">
        <v>59</v>
      </c>
      <c r="G70" s="61" t="s">
        <v>133</v>
      </c>
      <c r="H70" s="120" t="s">
        <v>181</v>
      </c>
      <c r="I70" s="120" t="s">
        <v>141</v>
      </c>
      <c r="J70" s="40">
        <v>88</v>
      </c>
      <c r="K70" s="167">
        <v>68</v>
      </c>
      <c r="L70" s="61" t="s">
        <v>133</v>
      </c>
      <c r="M70" s="120" t="s">
        <v>181</v>
      </c>
      <c r="N70" s="120" t="s">
        <v>141</v>
      </c>
      <c r="O70" s="26">
        <v>83</v>
      </c>
      <c r="P70" s="420">
        <v>59</v>
      </c>
      <c r="Q70" s="61" t="s">
        <v>133</v>
      </c>
      <c r="R70" s="120" t="s">
        <v>181</v>
      </c>
      <c r="S70" s="120" t="s">
        <v>141</v>
      </c>
      <c r="T70" s="26">
        <v>93</v>
      </c>
      <c r="U70" s="182">
        <v>68</v>
      </c>
      <c r="V70" s="61" t="s">
        <v>133</v>
      </c>
      <c r="W70" s="120" t="s">
        <v>181</v>
      </c>
      <c r="X70" s="120" t="s">
        <v>141</v>
      </c>
      <c r="Y70" s="26">
        <v>80</v>
      </c>
      <c r="Z70" s="420">
        <v>59</v>
      </c>
      <c r="AA70" s="61" t="s">
        <v>133</v>
      </c>
      <c r="AB70" s="120" t="s">
        <v>181</v>
      </c>
      <c r="AC70" s="120" t="s">
        <v>141</v>
      </c>
      <c r="AD70" s="40">
        <v>95</v>
      </c>
      <c r="AE70" s="167">
        <v>68</v>
      </c>
      <c r="AF70" s="61" t="s">
        <v>133</v>
      </c>
      <c r="AG70" s="120" t="s">
        <v>181</v>
      </c>
      <c r="AH70" s="120" t="s">
        <v>141</v>
      </c>
      <c r="AI70" s="26">
        <v>80</v>
      </c>
      <c r="AJ70" s="420">
        <v>59</v>
      </c>
      <c r="AK70" s="61" t="s">
        <v>133</v>
      </c>
      <c r="AL70" s="120" t="s">
        <v>181</v>
      </c>
      <c r="AM70" s="120" t="s">
        <v>141</v>
      </c>
      <c r="AN70" s="26">
        <v>95</v>
      </c>
      <c r="AO70" s="182">
        <v>68</v>
      </c>
      <c r="AP70" s="61" t="s">
        <v>133</v>
      </c>
      <c r="AQ70" s="120" t="s">
        <v>181</v>
      </c>
      <c r="AR70" s="120" t="s">
        <v>141</v>
      </c>
      <c r="AS70" s="26">
        <v>73</v>
      </c>
      <c r="AT70" s="420">
        <v>59</v>
      </c>
      <c r="AU70" s="61" t="s">
        <v>133</v>
      </c>
      <c r="AV70" s="120" t="s">
        <v>181</v>
      </c>
      <c r="AW70" s="120" t="s">
        <v>141</v>
      </c>
      <c r="AX70" s="40">
        <v>88</v>
      </c>
      <c r="AY70" s="167">
        <v>68</v>
      </c>
      <c r="AZ70" s="61" t="s">
        <v>133</v>
      </c>
      <c r="BA70" s="120" t="s">
        <v>181</v>
      </c>
      <c r="BB70" s="120" t="s">
        <v>141</v>
      </c>
      <c r="BC70" s="26">
        <v>83</v>
      </c>
      <c r="BD70" s="420">
        <v>59</v>
      </c>
      <c r="BE70" s="61" t="s">
        <v>133</v>
      </c>
      <c r="BF70" s="120" t="s">
        <v>181</v>
      </c>
      <c r="BG70" s="120" t="s">
        <v>141</v>
      </c>
      <c r="BH70" s="26">
        <v>93</v>
      </c>
      <c r="BI70" s="182">
        <v>68</v>
      </c>
      <c r="BJ70" s="61" t="s">
        <v>133</v>
      </c>
      <c r="BK70" s="120" t="s">
        <v>181</v>
      </c>
      <c r="BL70" s="120" t="s">
        <v>141</v>
      </c>
      <c r="BM70" s="26">
        <v>80</v>
      </c>
      <c r="BN70" s="420">
        <v>59</v>
      </c>
      <c r="BO70" s="61" t="s">
        <v>133</v>
      </c>
      <c r="BP70" s="120" t="s">
        <v>181</v>
      </c>
      <c r="BQ70" s="120" t="s">
        <v>141</v>
      </c>
      <c r="BR70" s="40">
        <v>95</v>
      </c>
      <c r="BS70" s="167">
        <v>68</v>
      </c>
      <c r="BT70" s="61" t="s">
        <v>133</v>
      </c>
      <c r="BU70" s="120" t="s">
        <v>181</v>
      </c>
      <c r="BV70" s="120" t="s">
        <v>141</v>
      </c>
      <c r="BW70" s="26">
        <v>80</v>
      </c>
      <c r="BX70" s="420">
        <v>59</v>
      </c>
      <c r="BY70" s="61" t="s">
        <v>133</v>
      </c>
      <c r="BZ70" s="120" t="s">
        <v>181</v>
      </c>
      <c r="CA70" s="120" t="s">
        <v>141</v>
      </c>
      <c r="CB70" s="26">
        <v>95</v>
      </c>
      <c r="CC70" s="182">
        <v>68</v>
      </c>
      <c r="CD70" s="61" t="s">
        <v>133</v>
      </c>
      <c r="CE70" s="120" t="s">
        <v>181</v>
      </c>
      <c r="CF70" s="120" t="s">
        <v>141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2">
        <v>69</v>
      </c>
      <c r="F71" s="74" t="s">
        <v>4</v>
      </c>
      <c r="G71" s="61" t="s">
        <v>133</v>
      </c>
      <c r="H71" s="120" t="s">
        <v>4</v>
      </c>
      <c r="I71" s="120" t="s">
        <v>4</v>
      </c>
      <c r="J71" s="40">
        <v>79</v>
      </c>
      <c r="K71" s="77" t="s">
        <v>4</v>
      </c>
      <c r="L71" s="61" t="s">
        <v>133</v>
      </c>
      <c r="M71" s="120" t="s">
        <v>4</v>
      </c>
      <c r="N71" s="120" t="s">
        <v>4</v>
      </c>
      <c r="O71" s="22">
        <v>69</v>
      </c>
      <c r="P71" s="74" t="s">
        <v>4</v>
      </c>
      <c r="Q71" s="61" t="s">
        <v>133</v>
      </c>
      <c r="R71" s="120" t="s">
        <v>4</v>
      </c>
      <c r="S71" s="120" t="s">
        <v>4</v>
      </c>
      <c r="T71" s="22">
        <v>79</v>
      </c>
      <c r="U71" s="74" t="s">
        <v>4</v>
      </c>
      <c r="V71" s="61" t="s">
        <v>133</v>
      </c>
      <c r="W71" s="120" t="s">
        <v>4</v>
      </c>
      <c r="X71" s="120" t="s">
        <v>4</v>
      </c>
      <c r="Y71" s="22">
        <v>76</v>
      </c>
      <c r="Z71" s="74" t="s">
        <v>4</v>
      </c>
      <c r="AA71" s="61" t="s">
        <v>133</v>
      </c>
      <c r="AB71" s="120" t="s">
        <v>4</v>
      </c>
      <c r="AC71" s="120" t="s">
        <v>4</v>
      </c>
      <c r="AD71" s="40">
        <v>86</v>
      </c>
      <c r="AE71" s="77" t="s">
        <v>4</v>
      </c>
      <c r="AF71" s="61" t="s">
        <v>133</v>
      </c>
      <c r="AG71" s="120" t="s">
        <v>4</v>
      </c>
      <c r="AH71" s="120" t="s">
        <v>4</v>
      </c>
      <c r="AI71" s="22">
        <v>76</v>
      </c>
      <c r="AJ71" s="74" t="s">
        <v>4</v>
      </c>
      <c r="AK71" s="61" t="s">
        <v>133</v>
      </c>
      <c r="AL71" s="120" t="s">
        <v>4</v>
      </c>
      <c r="AM71" s="120" t="s">
        <v>4</v>
      </c>
      <c r="AN71" s="22">
        <v>86</v>
      </c>
      <c r="AO71" s="74" t="s">
        <v>4</v>
      </c>
      <c r="AP71" s="61" t="s">
        <v>133</v>
      </c>
      <c r="AQ71" s="120" t="s">
        <v>4</v>
      </c>
      <c r="AR71" s="120" t="s">
        <v>4</v>
      </c>
      <c r="AS71" s="22">
        <v>69</v>
      </c>
      <c r="AT71" s="74" t="s">
        <v>4</v>
      </c>
      <c r="AU71" s="61" t="s">
        <v>133</v>
      </c>
      <c r="AV71" s="120" t="s">
        <v>4</v>
      </c>
      <c r="AW71" s="120" t="s">
        <v>4</v>
      </c>
      <c r="AX71" s="40">
        <v>79</v>
      </c>
      <c r="AY71" s="77" t="s">
        <v>4</v>
      </c>
      <c r="AZ71" s="61" t="s">
        <v>133</v>
      </c>
      <c r="BA71" s="120" t="s">
        <v>4</v>
      </c>
      <c r="BB71" s="120" t="s">
        <v>4</v>
      </c>
      <c r="BC71" s="22">
        <v>69</v>
      </c>
      <c r="BD71" s="74" t="s">
        <v>4</v>
      </c>
      <c r="BE71" s="61" t="s">
        <v>133</v>
      </c>
      <c r="BF71" s="120" t="s">
        <v>4</v>
      </c>
      <c r="BG71" s="120" t="s">
        <v>4</v>
      </c>
      <c r="BH71" s="22">
        <v>79</v>
      </c>
      <c r="BI71" s="74" t="s">
        <v>4</v>
      </c>
      <c r="BJ71" s="61" t="s">
        <v>133</v>
      </c>
      <c r="BK71" s="120" t="s">
        <v>4</v>
      </c>
      <c r="BL71" s="120" t="s">
        <v>4</v>
      </c>
      <c r="BM71" s="22">
        <v>76</v>
      </c>
      <c r="BN71" s="74" t="s">
        <v>4</v>
      </c>
      <c r="BO71" s="61" t="s">
        <v>133</v>
      </c>
      <c r="BP71" s="120" t="s">
        <v>4</v>
      </c>
      <c r="BQ71" s="120" t="s">
        <v>4</v>
      </c>
      <c r="BR71" s="40">
        <v>86</v>
      </c>
      <c r="BS71" s="77" t="s">
        <v>4</v>
      </c>
      <c r="BT71" s="61" t="s">
        <v>133</v>
      </c>
      <c r="BU71" s="120" t="s">
        <v>4</v>
      </c>
      <c r="BV71" s="120" t="s">
        <v>4</v>
      </c>
      <c r="BW71" s="22">
        <v>76</v>
      </c>
      <c r="BX71" s="74" t="s">
        <v>4</v>
      </c>
      <c r="BY71" s="61" t="s">
        <v>133</v>
      </c>
      <c r="BZ71" s="120" t="s">
        <v>4</v>
      </c>
      <c r="CA71" s="120" t="s">
        <v>4</v>
      </c>
      <c r="CB71" s="22">
        <v>86</v>
      </c>
      <c r="CC71" s="74" t="s">
        <v>4</v>
      </c>
      <c r="CD71" s="61" t="s">
        <v>133</v>
      </c>
      <c r="CE71" s="120" t="s">
        <v>4</v>
      </c>
      <c r="CF71" s="120" t="s">
        <v>4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31">
        <v>69</v>
      </c>
      <c r="F72" s="77">
        <v>2</v>
      </c>
      <c r="G72" s="61" t="s">
        <v>132</v>
      </c>
      <c r="H72" s="120" t="s">
        <v>182</v>
      </c>
      <c r="I72" s="120" t="s">
        <v>140</v>
      </c>
      <c r="J72" s="40">
        <v>79</v>
      </c>
      <c r="K72" s="77">
        <v>2</v>
      </c>
      <c r="L72" s="61" t="s">
        <v>132</v>
      </c>
      <c r="M72" s="120" t="s">
        <v>182</v>
      </c>
      <c r="N72" s="120" t="s">
        <v>140</v>
      </c>
      <c r="O72" s="31">
        <v>69</v>
      </c>
      <c r="P72" s="77">
        <v>2</v>
      </c>
      <c r="Q72" s="61" t="s">
        <v>132</v>
      </c>
      <c r="R72" s="120" t="s">
        <v>182</v>
      </c>
      <c r="S72" s="120" t="s">
        <v>140</v>
      </c>
      <c r="T72" s="31">
        <v>79</v>
      </c>
      <c r="U72" s="77">
        <v>2</v>
      </c>
      <c r="V72" s="61" t="s">
        <v>132</v>
      </c>
      <c r="W72" s="120" t="s">
        <v>182</v>
      </c>
      <c r="X72" s="120" t="s">
        <v>140</v>
      </c>
      <c r="Y72" s="31">
        <v>76</v>
      </c>
      <c r="Z72" s="77">
        <v>2</v>
      </c>
      <c r="AA72" s="61" t="s">
        <v>132</v>
      </c>
      <c r="AB72" s="120" t="s">
        <v>182</v>
      </c>
      <c r="AC72" s="120" t="s">
        <v>140</v>
      </c>
      <c r="AD72" s="40">
        <v>86</v>
      </c>
      <c r="AE72" s="77">
        <v>2</v>
      </c>
      <c r="AF72" s="61" t="s">
        <v>132</v>
      </c>
      <c r="AG72" s="120" t="s">
        <v>182</v>
      </c>
      <c r="AH72" s="120" t="s">
        <v>140</v>
      </c>
      <c r="AI72" s="31">
        <v>76</v>
      </c>
      <c r="AJ72" s="77">
        <v>2</v>
      </c>
      <c r="AK72" s="61" t="s">
        <v>132</v>
      </c>
      <c r="AL72" s="120" t="s">
        <v>182</v>
      </c>
      <c r="AM72" s="120" t="s">
        <v>140</v>
      </c>
      <c r="AN72" s="31">
        <v>86</v>
      </c>
      <c r="AO72" s="77">
        <v>2</v>
      </c>
      <c r="AP72" s="61" t="s">
        <v>132</v>
      </c>
      <c r="AQ72" s="120" t="s">
        <v>182</v>
      </c>
      <c r="AR72" s="120" t="s">
        <v>140</v>
      </c>
      <c r="AS72" s="31">
        <v>69</v>
      </c>
      <c r="AT72" s="77">
        <v>2</v>
      </c>
      <c r="AU72" s="61" t="s">
        <v>132</v>
      </c>
      <c r="AV72" s="120" t="s">
        <v>182</v>
      </c>
      <c r="AW72" s="120" t="s">
        <v>140</v>
      </c>
      <c r="AX72" s="40">
        <v>79</v>
      </c>
      <c r="AY72" s="77">
        <v>2</v>
      </c>
      <c r="AZ72" s="61" t="s">
        <v>132</v>
      </c>
      <c r="BA72" s="120" t="s">
        <v>182</v>
      </c>
      <c r="BB72" s="120" t="s">
        <v>140</v>
      </c>
      <c r="BC72" s="31">
        <v>69</v>
      </c>
      <c r="BD72" s="77">
        <v>2</v>
      </c>
      <c r="BE72" s="61" t="s">
        <v>132</v>
      </c>
      <c r="BF72" s="120" t="s">
        <v>182</v>
      </c>
      <c r="BG72" s="120" t="s">
        <v>140</v>
      </c>
      <c r="BH72" s="31">
        <v>79</v>
      </c>
      <c r="BI72" s="77">
        <v>2</v>
      </c>
      <c r="BJ72" s="61" t="s">
        <v>132</v>
      </c>
      <c r="BK72" s="120" t="s">
        <v>182</v>
      </c>
      <c r="BL72" s="120" t="s">
        <v>140</v>
      </c>
      <c r="BM72" s="31">
        <v>76</v>
      </c>
      <c r="BN72" s="77">
        <v>2</v>
      </c>
      <c r="BO72" s="61" t="s">
        <v>132</v>
      </c>
      <c r="BP72" s="120" t="s">
        <v>182</v>
      </c>
      <c r="BQ72" s="120" t="s">
        <v>140</v>
      </c>
      <c r="BR72" s="40">
        <v>86</v>
      </c>
      <c r="BS72" s="77">
        <v>2</v>
      </c>
      <c r="BT72" s="61" t="s">
        <v>132</v>
      </c>
      <c r="BU72" s="120" t="s">
        <v>182</v>
      </c>
      <c r="BV72" s="120" t="s">
        <v>140</v>
      </c>
      <c r="BW72" s="31">
        <v>76</v>
      </c>
      <c r="BX72" s="77">
        <v>2</v>
      </c>
      <c r="BY72" s="61" t="s">
        <v>132</v>
      </c>
      <c r="BZ72" s="120" t="s">
        <v>182</v>
      </c>
      <c r="CA72" s="120" t="s">
        <v>140</v>
      </c>
      <c r="CB72" s="31">
        <v>86</v>
      </c>
      <c r="CC72" s="77">
        <v>2</v>
      </c>
      <c r="CD72" s="61" t="s">
        <v>132</v>
      </c>
      <c r="CE72" s="120" t="s">
        <v>182</v>
      </c>
      <c r="CF72" s="120" t="s">
        <v>140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31">
        <v>67</v>
      </c>
      <c r="F73" s="77" t="s">
        <v>4</v>
      </c>
      <c r="G73" s="61" t="s">
        <v>130</v>
      </c>
      <c r="H73" s="120" t="s">
        <v>4</v>
      </c>
      <c r="I73" s="120" t="s">
        <v>4</v>
      </c>
      <c r="J73" s="40">
        <v>77</v>
      </c>
      <c r="K73" s="77" t="s">
        <v>4</v>
      </c>
      <c r="L73" s="61" t="s">
        <v>130</v>
      </c>
      <c r="M73" s="120" t="s">
        <v>4</v>
      </c>
      <c r="N73" s="120" t="s">
        <v>4</v>
      </c>
      <c r="O73" s="31">
        <v>67</v>
      </c>
      <c r="P73" s="77" t="s">
        <v>4</v>
      </c>
      <c r="Q73" s="61" t="s">
        <v>130</v>
      </c>
      <c r="R73" s="120" t="s">
        <v>4</v>
      </c>
      <c r="S73" s="120" t="s">
        <v>4</v>
      </c>
      <c r="T73" s="31">
        <v>77</v>
      </c>
      <c r="U73" s="77" t="s">
        <v>4</v>
      </c>
      <c r="V73" s="61" t="s">
        <v>130</v>
      </c>
      <c r="W73" s="120" t="s">
        <v>4</v>
      </c>
      <c r="X73" s="120" t="s">
        <v>4</v>
      </c>
      <c r="Y73" s="31">
        <v>74</v>
      </c>
      <c r="Z73" s="77" t="s">
        <v>4</v>
      </c>
      <c r="AA73" s="61" t="s">
        <v>130</v>
      </c>
      <c r="AB73" s="120" t="s">
        <v>4</v>
      </c>
      <c r="AC73" s="120" t="s">
        <v>4</v>
      </c>
      <c r="AD73" s="40">
        <v>84</v>
      </c>
      <c r="AE73" s="77" t="s">
        <v>4</v>
      </c>
      <c r="AF73" s="61" t="s">
        <v>130</v>
      </c>
      <c r="AG73" s="120" t="s">
        <v>4</v>
      </c>
      <c r="AH73" s="120" t="s">
        <v>4</v>
      </c>
      <c r="AI73" s="31">
        <v>74</v>
      </c>
      <c r="AJ73" s="77" t="s">
        <v>4</v>
      </c>
      <c r="AK73" s="61" t="s">
        <v>130</v>
      </c>
      <c r="AL73" s="120" t="s">
        <v>4</v>
      </c>
      <c r="AM73" s="120" t="s">
        <v>4</v>
      </c>
      <c r="AN73" s="31">
        <v>84</v>
      </c>
      <c r="AO73" s="77" t="s">
        <v>4</v>
      </c>
      <c r="AP73" s="61" t="s">
        <v>130</v>
      </c>
      <c r="AQ73" s="120" t="s">
        <v>4</v>
      </c>
      <c r="AR73" s="120" t="s">
        <v>4</v>
      </c>
      <c r="AS73" s="31">
        <v>67</v>
      </c>
      <c r="AT73" s="77" t="s">
        <v>4</v>
      </c>
      <c r="AU73" s="61" t="s">
        <v>130</v>
      </c>
      <c r="AV73" s="120" t="s">
        <v>4</v>
      </c>
      <c r="AW73" s="120" t="s">
        <v>4</v>
      </c>
      <c r="AX73" s="40">
        <v>77</v>
      </c>
      <c r="AY73" s="77" t="s">
        <v>4</v>
      </c>
      <c r="AZ73" s="61" t="s">
        <v>130</v>
      </c>
      <c r="BA73" s="120" t="s">
        <v>4</v>
      </c>
      <c r="BB73" s="120" t="s">
        <v>4</v>
      </c>
      <c r="BC73" s="31">
        <v>67</v>
      </c>
      <c r="BD73" s="77" t="s">
        <v>4</v>
      </c>
      <c r="BE73" s="61" t="s">
        <v>130</v>
      </c>
      <c r="BF73" s="120" t="s">
        <v>4</v>
      </c>
      <c r="BG73" s="120" t="s">
        <v>4</v>
      </c>
      <c r="BH73" s="31">
        <v>77</v>
      </c>
      <c r="BI73" s="77" t="s">
        <v>4</v>
      </c>
      <c r="BJ73" s="61" t="s">
        <v>130</v>
      </c>
      <c r="BK73" s="120" t="s">
        <v>4</v>
      </c>
      <c r="BL73" s="120" t="s">
        <v>4</v>
      </c>
      <c r="BM73" s="31">
        <v>74</v>
      </c>
      <c r="BN73" s="77" t="s">
        <v>4</v>
      </c>
      <c r="BO73" s="61" t="s">
        <v>130</v>
      </c>
      <c r="BP73" s="120" t="s">
        <v>4</v>
      </c>
      <c r="BQ73" s="120" t="s">
        <v>4</v>
      </c>
      <c r="BR73" s="40">
        <v>84</v>
      </c>
      <c r="BS73" s="77" t="s">
        <v>4</v>
      </c>
      <c r="BT73" s="61" t="s">
        <v>130</v>
      </c>
      <c r="BU73" s="120" t="s">
        <v>4</v>
      </c>
      <c r="BV73" s="120" t="s">
        <v>4</v>
      </c>
      <c r="BW73" s="31">
        <v>74</v>
      </c>
      <c r="BX73" s="77" t="s">
        <v>4</v>
      </c>
      <c r="BY73" s="61" t="s">
        <v>130</v>
      </c>
      <c r="BZ73" s="120" t="s">
        <v>4</v>
      </c>
      <c r="CA73" s="120" t="s">
        <v>4</v>
      </c>
      <c r="CB73" s="31">
        <v>84</v>
      </c>
      <c r="CC73" s="77" t="s">
        <v>4</v>
      </c>
      <c r="CD73" s="61" t="s">
        <v>130</v>
      </c>
      <c r="CE73" s="120" t="s">
        <v>4</v>
      </c>
      <c r="CF73" s="120" t="s">
        <v>4</v>
      </c>
    </row>
    <row r="74" spans="1:84" ht="16.5" thickBot="1" x14ac:dyDescent="0.25">
      <c r="A74" s="445"/>
      <c r="B74" s="6" t="s">
        <v>80</v>
      </c>
      <c r="C74" s="10" t="s">
        <v>100</v>
      </c>
      <c r="D74" s="120" t="s">
        <v>179</v>
      </c>
      <c r="E74" s="86">
        <v>67</v>
      </c>
      <c r="F74" s="87" t="s">
        <v>4</v>
      </c>
      <c r="G74" s="112" t="s">
        <v>132</v>
      </c>
      <c r="H74" s="120" t="s">
        <v>4</v>
      </c>
      <c r="I74" s="120" t="s">
        <v>4</v>
      </c>
      <c r="J74" s="40">
        <v>77</v>
      </c>
      <c r="K74" s="87" t="s">
        <v>4</v>
      </c>
      <c r="L74" s="112" t="s">
        <v>132</v>
      </c>
      <c r="M74" s="120" t="s">
        <v>4</v>
      </c>
      <c r="N74" s="120" t="s">
        <v>4</v>
      </c>
      <c r="O74" s="86">
        <v>67</v>
      </c>
      <c r="P74" s="87" t="s">
        <v>4</v>
      </c>
      <c r="Q74" s="112" t="s">
        <v>132</v>
      </c>
      <c r="R74" s="120" t="s">
        <v>4</v>
      </c>
      <c r="S74" s="120" t="s">
        <v>4</v>
      </c>
      <c r="T74" s="86">
        <v>77</v>
      </c>
      <c r="U74" s="87" t="s">
        <v>4</v>
      </c>
      <c r="V74" s="112" t="s">
        <v>132</v>
      </c>
      <c r="W74" s="120" t="s">
        <v>4</v>
      </c>
      <c r="X74" s="120" t="s">
        <v>4</v>
      </c>
      <c r="Y74" s="86">
        <v>74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40">
        <v>84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86">
        <v>74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86">
        <v>84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86">
        <v>67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40">
        <v>77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86">
        <v>67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86">
        <v>77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86">
        <v>74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40">
        <v>84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86">
        <v>74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86">
        <v>84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159">
        <v>67</v>
      </c>
      <c r="F75" s="160">
        <v>40</v>
      </c>
      <c r="G75" s="161" t="s">
        <v>130</v>
      </c>
      <c r="H75" s="123" t="s">
        <v>205</v>
      </c>
      <c r="I75" s="123" t="s">
        <v>4</v>
      </c>
      <c r="J75" s="40">
        <v>77</v>
      </c>
      <c r="K75" s="160">
        <v>40</v>
      </c>
      <c r="L75" s="161" t="s">
        <v>130</v>
      </c>
      <c r="M75" s="123" t="s">
        <v>205</v>
      </c>
      <c r="N75" s="123" t="s">
        <v>4</v>
      </c>
      <c r="O75" s="159">
        <v>67</v>
      </c>
      <c r="P75" s="160">
        <v>40</v>
      </c>
      <c r="Q75" s="161" t="s">
        <v>130</v>
      </c>
      <c r="R75" s="123" t="s">
        <v>205</v>
      </c>
      <c r="S75" s="123" t="s">
        <v>4</v>
      </c>
      <c r="T75" s="159">
        <v>77</v>
      </c>
      <c r="U75" s="160">
        <v>40</v>
      </c>
      <c r="V75" s="161" t="s">
        <v>130</v>
      </c>
      <c r="W75" s="123" t="s">
        <v>205</v>
      </c>
      <c r="X75" s="123" t="s">
        <v>4</v>
      </c>
      <c r="Y75" s="159">
        <v>74</v>
      </c>
      <c r="Z75" s="160">
        <v>40</v>
      </c>
      <c r="AA75" s="161" t="s">
        <v>130</v>
      </c>
      <c r="AB75" s="123" t="s">
        <v>205</v>
      </c>
      <c r="AC75" s="123" t="s">
        <v>4</v>
      </c>
      <c r="AD75" s="40">
        <v>84</v>
      </c>
      <c r="AE75" s="160">
        <v>40</v>
      </c>
      <c r="AF75" s="161" t="s">
        <v>130</v>
      </c>
      <c r="AG75" s="123" t="s">
        <v>205</v>
      </c>
      <c r="AH75" s="123" t="s">
        <v>4</v>
      </c>
      <c r="AI75" s="159">
        <v>74</v>
      </c>
      <c r="AJ75" s="160">
        <v>40</v>
      </c>
      <c r="AK75" s="161" t="s">
        <v>130</v>
      </c>
      <c r="AL75" s="123" t="s">
        <v>205</v>
      </c>
      <c r="AM75" s="123" t="s">
        <v>4</v>
      </c>
      <c r="AN75" s="159">
        <v>84</v>
      </c>
      <c r="AO75" s="160">
        <v>40</v>
      </c>
      <c r="AP75" s="161" t="s">
        <v>130</v>
      </c>
      <c r="AQ75" s="123" t="s">
        <v>205</v>
      </c>
      <c r="AR75" s="123" t="s">
        <v>4</v>
      </c>
      <c r="AS75" s="159">
        <v>67</v>
      </c>
      <c r="AT75" s="160">
        <v>40</v>
      </c>
      <c r="AU75" s="161" t="s">
        <v>130</v>
      </c>
      <c r="AV75" s="123" t="s">
        <v>205</v>
      </c>
      <c r="AW75" s="123" t="s">
        <v>4</v>
      </c>
      <c r="AX75" s="40">
        <v>77</v>
      </c>
      <c r="AY75" s="160">
        <v>40</v>
      </c>
      <c r="AZ75" s="161" t="s">
        <v>130</v>
      </c>
      <c r="BA75" s="123" t="s">
        <v>205</v>
      </c>
      <c r="BB75" s="123" t="s">
        <v>4</v>
      </c>
      <c r="BC75" s="159">
        <v>67</v>
      </c>
      <c r="BD75" s="160">
        <v>40</v>
      </c>
      <c r="BE75" s="161" t="s">
        <v>130</v>
      </c>
      <c r="BF75" s="123" t="s">
        <v>205</v>
      </c>
      <c r="BG75" s="123" t="s">
        <v>4</v>
      </c>
      <c r="BH75" s="159">
        <v>77</v>
      </c>
      <c r="BI75" s="160">
        <v>40</v>
      </c>
      <c r="BJ75" s="161" t="s">
        <v>130</v>
      </c>
      <c r="BK75" s="123" t="s">
        <v>205</v>
      </c>
      <c r="BL75" s="123" t="s">
        <v>4</v>
      </c>
      <c r="BM75" s="159">
        <v>74</v>
      </c>
      <c r="BN75" s="160">
        <v>40</v>
      </c>
      <c r="BO75" s="161" t="s">
        <v>130</v>
      </c>
      <c r="BP75" s="123" t="s">
        <v>205</v>
      </c>
      <c r="BQ75" s="123" t="s">
        <v>4</v>
      </c>
      <c r="BR75" s="40">
        <v>84</v>
      </c>
      <c r="BS75" s="160">
        <v>40</v>
      </c>
      <c r="BT75" s="161" t="s">
        <v>130</v>
      </c>
      <c r="BU75" s="123" t="s">
        <v>205</v>
      </c>
      <c r="BV75" s="123" t="s">
        <v>4</v>
      </c>
      <c r="BW75" s="159">
        <v>74</v>
      </c>
      <c r="BX75" s="160">
        <v>40</v>
      </c>
      <c r="BY75" s="161" t="s">
        <v>130</v>
      </c>
      <c r="BZ75" s="123" t="s">
        <v>205</v>
      </c>
      <c r="CA75" s="123" t="s">
        <v>4</v>
      </c>
      <c r="CB75" s="159">
        <v>84</v>
      </c>
      <c r="CC75" s="160">
        <v>40</v>
      </c>
      <c r="CD75" s="161" t="s">
        <v>130</v>
      </c>
      <c r="CE75" s="123" t="s">
        <v>205</v>
      </c>
      <c r="CF75" s="41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150">
        <v>66</v>
      </c>
      <c r="F76" s="151" t="s">
        <v>4</v>
      </c>
      <c r="G76" s="152" t="s">
        <v>131</v>
      </c>
      <c r="H76" s="119" t="s">
        <v>4</v>
      </c>
      <c r="I76" s="119" t="s">
        <v>4</v>
      </c>
      <c r="J76" s="40">
        <v>76</v>
      </c>
      <c r="K76" s="151" t="s">
        <v>4</v>
      </c>
      <c r="L76" s="152" t="s">
        <v>131</v>
      </c>
      <c r="M76" s="119" t="s">
        <v>4</v>
      </c>
      <c r="N76" s="119" t="s">
        <v>4</v>
      </c>
      <c r="O76" s="150">
        <v>66</v>
      </c>
      <c r="P76" s="151" t="s">
        <v>4</v>
      </c>
      <c r="Q76" s="152" t="s">
        <v>131</v>
      </c>
      <c r="R76" s="119" t="s">
        <v>4</v>
      </c>
      <c r="S76" s="119" t="s">
        <v>4</v>
      </c>
      <c r="T76" s="150">
        <v>76</v>
      </c>
      <c r="U76" s="151" t="s">
        <v>4</v>
      </c>
      <c r="V76" s="152" t="s">
        <v>131</v>
      </c>
      <c r="W76" s="119" t="s">
        <v>4</v>
      </c>
      <c r="X76" s="119" t="s">
        <v>4</v>
      </c>
      <c r="Y76" s="150">
        <v>73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40">
        <v>83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150">
        <v>73</v>
      </c>
      <c r="AJ76" s="196">
        <v>1.6</v>
      </c>
      <c r="AK76" s="197" t="s">
        <v>131</v>
      </c>
      <c r="AL76" s="193" t="s">
        <v>134</v>
      </c>
      <c r="AM76" s="119" t="s">
        <v>4</v>
      </c>
      <c r="AN76" s="150">
        <v>83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150">
        <v>66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40">
        <v>76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150">
        <v>66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150">
        <v>76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150">
        <v>73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40">
        <v>83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150">
        <v>73</v>
      </c>
      <c r="BX76" s="196">
        <v>1.6</v>
      </c>
      <c r="BY76" s="197" t="s">
        <v>131</v>
      </c>
      <c r="BZ76" s="193" t="s">
        <v>134</v>
      </c>
      <c r="CA76" s="119" t="s">
        <v>4</v>
      </c>
      <c r="CB76" s="150">
        <v>83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3" t="s">
        <v>179</v>
      </c>
      <c r="E77" s="86">
        <v>66</v>
      </c>
      <c r="F77" s="74" t="s">
        <v>4</v>
      </c>
      <c r="G77" s="63" t="s">
        <v>130</v>
      </c>
      <c r="H77" s="125" t="s">
        <v>4</v>
      </c>
      <c r="I77" s="125" t="s">
        <v>4</v>
      </c>
      <c r="J77" s="40">
        <v>76</v>
      </c>
      <c r="K77" s="74" t="s">
        <v>4</v>
      </c>
      <c r="L77" s="63" t="s">
        <v>130</v>
      </c>
      <c r="M77" s="125" t="s">
        <v>4</v>
      </c>
      <c r="N77" s="125" t="s">
        <v>4</v>
      </c>
      <c r="O77" s="86">
        <v>66</v>
      </c>
      <c r="P77" s="74" t="s">
        <v>4</v>
      </c>
      <c r="Q77" s="63" t="s">
        <v>130</v>
      </c>
      <c r="R77" s="125" t="s">
        <v>4</v>
      </c>
      <c r="S77" s="125" t="s">
        <v>4</v>
      </c>
      <c r="T77" s="86">
        <v>76</v>
      </c>
      <c r="U77" s="74" t="s">
        <v>4</v>
      </c>
      <c r="V77" s="63" t="s">
        <v>130</v>
      </c>
      <c r="W77" s="125" t="s">
        <v>4</v>
      </c>
      <c r="X77" s="125" t="s">
        <v>4</v>
      </c>
      <c r="Y77" s="86">
        <v>72</v>
      </c>
      <c r="Z77" s="70" t="s">
        <v>4</v>
      </c>
      <c r="AA77" s="61" t="s">
        <v>130</v>
      </c>
      <c r="AB77" s="125" t="s">
        <v>4</v>
      </c>
      <c r="AC77" s="125" t="s">
        <v>4</v>
      </c>
      <c r="AD77" s="40">
        <v>82</v>
      </c>
      <c r="AE77" s="70" t="s">
        <v>4</v>
      </c>
      <c r="AF77" s="61" t="s">
        <v>130</v>
      </c>
      <c r="AG77" s="125" t="s">
        <v>4</v>
      </c>
      <c r="AH77" s="125" t="s">
        <v>4</v>
      </c>
      <c r="AI77" s="86">
        <v>72</v>
      </c>
      <c r="AJ77" s="70" t="s">
        <v>4</v>
      </c>
      <c r="AK77" s="61" t="s">
        <v>130</v>
      </c>
      <c r="AL77" s="125" t="s">
        <v>4</v>
      </c>
      <c r="AM77" s="125" t="s">
        <v>4</v>
      </c>
      <c r="AN77" s="86">
        <v>82</v>
      </c>
      <c r="AO77" s="70" t="s">
        <v>4</v>
      </c>
      <c r="AP77" s="61" t="s">
        <v>130</v>
      </c>
      <c r="AQ77" s="125" t="s">
        <v>4</v>
      </c>
      <c r="AR77" s="125" t="s">
        <v>4</v>
      </c>
      <c r="AS77" s="86">
        <v>66</v>
      </c>
      <c r="AT77" s="74" t="s">
        <v>4</v>
      </c>
      <c r="AU77" s="63" t="s">
        <v>130</v>
      </c>
      <c r="AV77" s="125" t="s">
        <v>4</v>
      </c>
      <c r="AW77" s="125" t="s">
        <v>4</v>
      </c>
      <c r="AX77" s="40">
        <v>76</v>
      </c>
      <c r="AY77" s="74" t="s">
        <v>4</v>
      </c>
      <c r="AZ77" s="63" t="s">
        <v>130</v>
      </c>
      <c r="BA77" s="125" t="s">
        <v>4</v>
      </c>
      <c r="BB77" s="125" t="s">
        <v>4</v>
      </c>
      <c r="BC77" s="86">
        <v>66</v>
      </c>
      <c r="BD77" s="74" t="s">
        <v>4</v>
      </c>
      <c r="BE77" s="63" t="s">
        <v>130</v>
      </c>
      <c r="BF77" s="125" t="s">
        <v>4</v>
      </c>
      <c r="BG77" s="125" t="s">
        <v>4</v>
      </c>
      <c r="BH77" s="86">
        <v>76</v>
      </c>
      <c r="BI77" s="74" t="s">
        <v>4</v>
      </c>
      <c r="BJ77" s="63" t="s">
        <v>130</v>
      </c>
      <c r="BK77" s="125" t="s">
        <v>4</v>
      </c>
      <c r="BL77" s="125" t="s">
        <v>4</v>
      </c>
      <c r="BM77" s="86">
        <v>72</v>
      </c>
      <c r="BN77" s="70" t="s">
        <v>4</v>
      </c>
      <c r="BO77" s="61" t="s">
        <v>130</v>
      </c>
      <c r="BP77" s="125" t="s">
        <v>4</v>
      </c>
      <c r="BQ77" s="125" t="s">
        <v>4</v>
      </c>
      <c r="BR77" s="40">
        <v>82</v>
      </c>
      <c r="BS77" s="70" t="s">
        <v>4</v>
      </c>
      <c r="BT77" s="61" t="s">
        <v>130</v>
      </c>
      <c r="BU77" s="125" t="s">
        <v>4</v>
      </c>
      <c r="BV77" s="125" t="s">
        <v>4</v>
      </c>
      <c r="BW77" s="86">
        <v>72</v>
      </c>
      <c r="BX77" s="70" t="s">
        <v>4</v>
      </c>
      <c r="BY77" s="61" t="s">
        <v>130</v>
      </c>
      <c r="BZ77" s="125" t="s">
        <v>4</v>
      </c>
      <c r="CA77" s="125" t="s">
        <v>4</v>
      </c>
      <c r="CB77" s="86">
        <v>82</v>
      </c>
      <c r="CC77" s="70" t="s">
        <v>4</v>
      </c>
      <c r="CD77" s="61" t="s">
        <v>130</v>
      </c>
      <c r="CE77" s="125" t="s">
        <v>4</v>
      </c>
      <c r="CF77" s="121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6" t="s">
        <v>179</v>
      </c>
      <c r="E78" s="86">
        <v>66</v>
      </c>
      <c r="F78" s="87" t="s">
        <v>4</v>
      </c>
      <c r="G78" s="112" t="s">
        <v>132</v>
      </c>
      <c r="H78" s="120" t="s">
        <v>4</v>
      </c>
      <c r="I78" s="120" t="s">
        <v>4</v>
      </c>
      <c r="J78" s="40">
        <v>76</v>
      </c>
      <c r="K78" s="87" t="s">
        <v>4</v>
      </c>
      <c r="L78" s="112" t="s">
        <v>132</v>
      </c>
      <c r="M78" s="120" t="s">
        <v>4</v>
      </c>
      <c r="N78" s="120" t="s">
        <v>4</v>
      </c>
      <c r="O78" s="86">
        <v>66</v>
      </c>
      <c r="P78" s="87" t="s">
        <v>4</v>
      </c>
      <c r="Q78" s="112" t="s">
        <v>132</v>
      </c>
      <c r="R78" s="120" t="s">
        <v>4</v>
      </c>
      <c r="S78" s="120" t="s">
        <v>4</v>
      </c>
      <c r="T78" s="86">
        <v>76</v>
      </c>
      <c r="U78" s="87" t="s">
        <v>4</v>
      </c>
      <c r="V78" s="112" t="s">
        <v>132</v>
      </c>
      <c r="W78" s="120" t="s">
        <v>4</v>
      </c>
      <c r="X78" s="120" t="s">
        <v>4</v>
      </c>
      <c r="Y78" s="86">
        <v>72</v>
      </c>
      <c r="Z78" s="194">
        <v>5</v>
      </c>
      <c r="AA78" s="195" t="s">
        <v>132</v>
      </c>
      <c r="AB78" s="120" t="s">
        <v>4</v>
      </c>
      <c r="AC78" s="120" t="s">
        <v>4</v>
      </c>
      <c r="AD78" s="40">
        <v>82</v>
      </c>
      <c r="AE78" s="194">
        <v>5</v>
      </c>
      <c r="AF78" s="195" t="s">
        <v>132</v>
      </c>
      <c r="AG78" s="120" t="s">
        <v>4</v>
      </c>
      <c r="AH78" s="120" t="s">
        <v>4</v>
      </c>
      <c r="AI78" s="86">
        <v>72</v>
      </c>
      <c r="AJ78" s="194">
        <v>5</v>
      </c>
      <c r="AK78" s="195" t="s">
        <v>132</v>
      </c>
      <c r="AL78" s="120" t="s">
        <v>4</v>
      </c>
      <c r="AM78" s="120" t="s">
        <v>4</v>
      </c>
      <c r="AN78" s="86">
        <v>82</v>
      </c>
      <c r="AO78" s="194">
        <v>5</v>
      </c>
      <c r="AP78" s="195" t="s">
        <v>132</v>
      </c>
      <c r="AQ78" s="120" t="s">
        <v>4</v>
      </c>
      <c r="AR78" s="120" t="s">
        <v>4</v>
      </c>
      <c r="AS78" s="86">
        <v>66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40">
        <v>76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86">
        <v>66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86">
        <v>76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86">
        <v>72</v>
      </c>
      <c r="BN78" s="194">
        <v>5</v>
      </c>
      <c r="BO78" s="195" t="s">
        <v>132</v>
      </c>
      <c r="BP78" s="120" t="s">
        <v>4</v>
      </c>
      <c r="BQ78" s="120" t="s">
        <v>4</v>
      </c>
      <c r="BR78" s="40">
        <v>82</v>
      </c>
      <c r="BS78" s="194">
        <v>5</v>
      </c>
      <c r="BT78" s="195" t="s">
        <v>132</v>
      </c>
      <c r="BU78" s="120" t="s">
        <v>4</v>
      </c>
      <c r="BV78" s="120" t="s">
        <v>4</v>
      </c>
      <c r="BW78" s="86">
        <v>72</v>
      </c>
      <c r="BX78" s="194">
        <v>5</v>
      </c>
      <c r="BY78" s="195" t="s">
        <v>132</v>
      </c>
      <c r="BZ78" s="120" t="s">
        <v>4</v>
      </c>
      <c r="CA78" s="120" t="s">
        <v>4</v>
      </c>
      <c r="CB78" s="86">
        <v>82</v>
      </c>
      <c r="CC78" s="194">
        <v>5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8">
        <v>66</v>
      </c>
      <c r="F79" s="76" t="s">
        <v>4</v>
      </c>
      <c r="G79" s="110" t="s">
        <v>130</v>
      </c>
      <c r="H79" s="123" t="s">
        <v>4</v>
      </c>
      <c r="I79" s="123" t="s">
        <v>4</v>
      </c>
      <c r="J79" s="40">
        <v>76</v>
      </c>
      <c r="K79" s="76" t="s">
        <v>4</v>
      </c>
      <c r="L79" s="110" t="s">
        <v>130</v>
      </c>
      <c r="M79" s="123" t="s">
        <v>4</v>
      </c>
      <c r="N79" s="123" t="s">
        <v>4</v>
      </c>
      <c r="O79" s="28">
        <v>66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v>76</v>
      </c>
      <c r="U79" s="76" t="s">
        <v>4</v>
      </c>
      <c r="V79" s="110" t="s">
        <v>130</v>
      </c>
      <c r="W79" s="123" t="s">
        <v>4</v>
      </c>
      <c r="X79" s="123" t="s">
        <v>4</v>
      </c>
      <c r="Y79" s="28">
        <v>67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40">
        <v>77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8">
        <v>67</v>
      </c>
      <c r="AJ79" s="186">
        <v>60</v>
      </c>
      <c r="AK79" s="187" t="s">
        <v>130</v>
      </c>
      <c r="AL79" s="192" t="s">
        <v>205</v>
      </c>
      <c r="AM79" s="123" t="s">
        <v>4</v>
      </c>
      <c r="AN79" s="28">
        <v>77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8">
        <v>66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40">
        <v>76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28">
        <v>66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v>76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8">
        <v>67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40">
        <v>77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8">
        <v>67</v>
      </c>
      <c r="BX79" s="186">
        <v>60</v>
      </c>
      <c r="BY79" s="187" t="s">
        <v>130</v>
      </c>
      <c r="BZ79" s="192" t="s">
        <v>205</v>
      </c>
      <c r="CA79" s="123" t="s">
        <v>4</v>
      </c>
      <c r="CB79" s="28">
        <v>77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0">
        <v>66</v>
      </c>
      <c r="F80" s="73" t="s">
        <v>4</v>
      </c>
      <c r="G80" s="109" t="s">
        <v>130</v>
      </c>
      <c r="H80" s="124" t="s">
        <v>4</v>
      </c>
      <c r="I80" s="124" t="s">
        <v>4</v>
      </c>
      <c r="J80" s="40">
        <v>76</v>
      </c>
      <c r="K80" s="73" t="s">
        <v>4</v>
      </c>
      <c r="L80" s="109" t="s">
        <v>130</v>
      </c>
      <c r="M80" s="124" t="s">
        <v>4</v>
      </c>
      <c r="N80" s="124" t="s">
        <v>4</v>
      </c>
      <c r="O80" s="20">
        <v>66</v>
      </c>
      <c r="P80" s="73" t="s">
        <v>4</v>
      </c>
      <c r="Q80" s="109" t="s">
        <v>130</v>
      </c>
      <c r="R80" s="124" t="s">
        <v>4</v>
      </c>
      <c r="S80" s="124" t="s">
        <v>4</v>
      </c>
      <c r="T80" s="20">
        <v>76</v>
      </c>
      <c r="U80" s="73" t="s">
        <v>4</v>
      </c>
      <c r="V80" s="109" t="s">
        <v>130</v>
      </c>
      <c r="W80" s="124" t="s">
        <v>4</v>
      </c>
      <c r="X80" s="124" t="s">
        <v>4</v>
      </c>
      <c r="Y80" s="20">
        <v>66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40">
        <v>76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0">
        <v>66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0">
        <v>76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0">
        <v>66</v>
      </c>
      <c r="AT80" s="73" t="s">
        <v>4</v>
      </c>
      <c r="AU80" s="109" t="s">
        <v>130</v>
      </c>
      <c r="AV80" s="124" t="s">
        <v>4</v>
      </c>
      <c r="AW80" s="124" t="s">
        <v>4</v>
      </c>
      <c r="AX80" s="40">
        <v>76</v>
      </c>
      <c r="AY80" s="73" t="s">
        <v>4</v>
      </c>
      <c r="AZ80" s="109" t="s">
        <v>130</v>
      </c>
      <c r="BA80" s="124" t="s">
        <v>4</v>
      </c>
      <c r="BB80" s="124" t="s">
        <v>4</v>
      </c>
      <c r="BC80" s="20">
        <v>66</v>
      </c>
      <c r="BD80" s="73" t="s">
        <v>4</v>
      </c>
      <c r="BE80" s="109" t="s">
        <v>130</v>
      </c>
      <c r="BF80" s="124" t="s">
        <v>4</v>
      </c>
      <c r="BG80" s="124" t="s">
        <v>4</v>
      </c>
      <c r="BH80" s="20">
        <v>76</v>
      </c>
      <c r="BI80" s="73" t="s">
        <v>4</v>
      </c>
      <c r="BJ80" s="109" t="s">
        <v>130</v>
      </c>
      <c r="BK80" s="124" t="s">
        <v>4</v>
      </c>
      <c r="BL80" s="124" t="s">
        <v>4</v>
      </c>
      <c r="BM80" s="20">
        <v>66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40">
        <v>76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0">
        <v>66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0">
        <v>76</v>
      </c>
      <c r="CC80" s="73" t="s">
        <v>4</v>
      </c>
      <c r="CD80" s="109" t="s">
        <v>130</v>
      </c>
      <c r="CE80" s="124" t="s">
        <v>4</v>
      </c>
      <c r="CF80" s="119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2">
        <v>66</v>
      </c>
      <c r="F81" s="74" t="s">
        <v>4</v>
      </c>
      <c r="G81" s="63" t="s">
        <v>130</v>
      </c>
      <c r="H81" s="125" t="s">
        <v>4</v>
      </c>
      <c r="I81" s="125" t="s">
        <v>4</v>
      </c>
      <c r="J81" s="40">
        <v>76</v>
      </c>
      <c r="K81" s="74" t="s">
        <v>4</v>
      </c>
      <c r="L81" s="63" t="s">
        <v>130</v>
      </c>
      <c r="M81" s="125" t="s">
        <v>4</v>
      </c>
      <c r="N81" s="125" t="s">
        <v>4</v>
      </c>
      <c r="O81" s="22">
        <v>66</v>
      </c>
      <c r="P81" s="74" t="s">
        <v>4</v>
      </c>
      <c r="Q81" s="63" t="s">
        <v>130</v>
      </c>
      <c r="R81" s="125" t="s">
        <v>4</v>
      </c>
      <c r="S81" s="125" t="s">
        <v>4</v>
      </c>
      <c r="T81" s="22">
        <v>76</v>
      </c>
      <c r="U81" s="74" t="s">
        <v>4</v>
      </c>
      <c r="V81" s="63" t="s">
        <v>130</v>
      </c>
      <c r="W81" s="125" t="s">
        <v>4</v>
      </c>
      <c r="X81" s="125" t="s">
        <v>4</v>
      </c>
      <c r="Y81" s="22">
        <v>66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40">
        <v>76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2">
        <v>66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2">
        <v>76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2">
        <v>66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40">
        <v>76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22">
        <v>66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2">
        <v>76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2">
        <v>66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40">
        <v>76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2">
        <v>66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2">
        <v>76</v>
      </c>
      <c r="CC81" s="74" t="s">
        <v>4</v>
      </c>
      <c r="CD81" s="63" t="s">
        <v>130</v>
      </c>
      <c r="CE81" s="125" t="s">
        <v>4</v>
      </c>
      <c r="CF81" s="121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2">
        <v>66</v>
      </c>
      <c r="F82" s="74" t="s">
        <v>4</v>
      </c>
      <c r="G82" s="63" t="s">
        <v>130</v>
      </c>
      <c r="H82" s="126" t="s">
        <v>4</v>
      </c>
      <c r="I82" s="126" t="s">
        <v>4</v>
      </c>
      <c r="J82" s="40">
        <v>76</v>
      </c>
      <c r="K82" s="74" t="s">
        <v>4</v>
      </c>
      <c r="L82" s="63" t="s">
        <v>130</v>
      </c>
      <c r="M82" s="126" t="s">
        <v>4</v>
      </c>
      <c r="N82" s="126" t="s">
        <v>4</v>
      </c>
      <c r="O82" s="22">
        <v>66</v>
      </c>
      <c r="P82" s="74" t="s">
        <v>4</v>
      </c>
      <c r="Q82" s="63" t="s">
        <v>130</v>
      </c>
      <c r="R82" s="126" t="s">
        <v>4</v>
      </c>
      <c r="S82" s="126" t="s">
        <v>4</v>
      </c>
      <c r="T82" s="22">
        <v>76</v>
      </c>
      <c r="U82" s="74" t="s">
        <v>4</v>
      </c>
      <c r="V82" s="63" t="s">
        <v>130</v>
      </c>
      <c r="W82" s="126" t="s">
        <v>4</v>
      </c>
      <c r="X82" s="126" t="s">
        <v>4</v>
      </c>
      <c r="Y82" s="22">
        <v>66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40">
        <v>76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2">
        <v>66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2">
        <v>76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2">
        <v>66</v>
      </c>
      <c r="AT82" s="74" t="s">
        <v>4</v>
      </c>
      <c r="AU82" s="63" t="s">
        <v>130</v>
      </c>
      <c r="AV82" s="126" t="s">
        <v>4</v>
      </c>
      <c r="AW82" s="126" t="s">
        <v>4</v>
      </c>
      <c r="AX82" s="40">
        <v>76</v>
      </c>
      <c r="AY82" s="74" t="s">
        <v>4</v>
      </c>
      <c r="AZ82" s="63" t="s">
        <v>130</v>
      </c>
      <c r="BA82" s="126" t="s">
        <v>4</v>
      </c>
      <c r="BB82" s="126" t="s">
        <v>4</v>
      </c>
      <c r="BC82" s="22">
        <v>66</v>
      </c>
      <c r="BD82" s="74" t="s">
        <v>4</v>
      </c>
      <c r="BE82" s="63" t="s">
        <v>130</v>
      </c>
      <c r="BF82" s="126" t="s">
        <v>4</v>
      </c>
      <c r="BG82" s="126" t="s">
        <v>4</v>
      </c>
      <c r="BH82" s="22">
        <v>76</v>
      </c>
      <c r="BI82" s="74" t="s">
        <v>4</v>
      </c>
      <c r="BJ82" s="63" t="s">
        <v>130</v>
      </c>
      <c r="BK82" s="126" t="s">
        <v>4</v>
      </c>
      <c r="BL82" s="126" t="s">
        <v>4</v>
      </c>
      <c r="BM82" s="22">
        <v>66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40">
        <v>76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2">
        <v>66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2">
        <v>76</v>
      </c>
      <c r="CC82" s="74" t="s">
        <v>4</v>
      </c>
      <c r="CD82" s="63" t="s">
        <v>130</v>
      </c>
      <c r="CE82" s="126" t="s">
        <v>4</v>
      </c>
      <c r="CF82" s="134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8">
        <v>66</v>
      </c>
      <c r="F83" s="76" t="s">
        <v>4</v>
      </c>
      <c r="G83" s="110" t="s">
        <v>130</v>
      </c>
      <c r="H83" s="133" t="s">
        <v>4</v>
      </c>
      <c r="I83" s="133" t="s">
        <v>4</v>
      </c>
      <c r="J83" s="40">
        <v>76</v>
      </c>
      <c r="K83" s="76" t="s">
        <v>4</v>
      </c>
      <c r="L83" s="110" t="s">
        <v>130</v>
      </c>
      <c r="M83" s="133" t="s">
        <v>4</v>
      </c>
      <c r="N83" s="133" t="s">
        <v>4</v>
      </c>
      <c r="O83" s="28">
        <v>66</v>
      </c>
      <c r="P83" s="76" t="s">
        <v>4</v>
      </c>
      <c r="Q83" s="110" t="s">
        <v>130</v>
      </c>
      <c r="R83" s="133" t="s">
        <v>4</v>
      </c>
      <c r="S83" s="133" t="s">
        <v>4</v>
      </c>
      <c r="T83" s="28">
        <v>76</v>
      </c>
      <c r="U83" s="76" t="s">
        <v>4</v>
      </c>
      <c r="V83" s="110" t="s">
        <v>130</v>
      </c>
      <c r="W83" s="133" t="s">
        <v>4</v>
      </c>
      <c r="X83" s="133" t="s">
        <v>4</v>
      </c>
      <c r="Y83" s="28">
        <v>66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40">
        <v>76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8">
        <v>66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8">
        <v>76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8">
        <v>66</v>
      </c>
      <c r="AT83" s="76" t="s">
        <v>4</v>
      </c>
      <c r="AU83" s="110" t="s">
        <v>130</v>
      </c>
      <c r="AV83" s="133" t="s">
        <v>4</v>
      </c>
      <c r="AW83" s="133" t="s">
        <v>4</v>
      </c>
      <c r="AX83" s="40">
        <v>76</v>
      </c>
      <c r="AY83" s="70" t="s">
        <v>4</v>
      </c>
      <c r="AZ83" s="61" t="s">
        <v>130</v>
      </c>
      <c r="BA83" s="127" t="s">
        <v>4</v>
      </c>
      <c r="BB83" s="127" t="s">
        <v>4</v>
      </c>
      <c r="BC83" s="12">
        <v>66</v>
      </c>
      <c r="BD83" s="70" t="s">
        <v>4</v>
      </c>
      <c r="BE83" s="61" t="s">
        <v>130</v>
      </c>
      <c r="BF83" s="127" t="s">
        <v>4</v>
      </c>
      <c r="BG83" s="127" t="s">
        <v>4</v>
      </c>
      <c r="BH83" s="12">
        <v>76</v>
      </c>
      <c r="BI83" s="70" t="s">
        <v>4</v>
      </c>
      <c r="BJ83" s="61" t="s">
        <v>130</v>
      </c>
      <c r="BK83" s="127" t="s">
        <v>4</v>
      </c>
      <c r="BL83" s="127" t="s">
        <v>4</v>
      </c>
      <c r="BM83" s="12">
        <v>66</v>
      </c>
      <c r="BN83" s="70" t="s">
        <v>4</v>
      </c>
      <c r="BO83" s="61" t="s">
        <v>130</v>
      </c>
      <c r="BP83" s="127" t="s">
        <v>4</v>
      </c>
      <c r="BQ83" s="127" t="s">
        <v>4</v>
      </c>
      <c r="BR83" s="40">
        <v>76</v>
      </c>
      <c r="BS83" s="70" t="s">
        <v>4</v>
      </c>
      <c r="BT83" s="61" t="s">
        <v>130</v>
      </c>
      <c r="BU83" s="127" t="s">
        <v>4</v>
      </c>
      <c r="BV83" s="127" t="s">
        <v>4</v>
      </c>
      <c r="BW83" s="12">
        <v>66</v>
      </c>
      <c r="BX83" s="70" t="s">
        <v>4</v>
      </c>
      <c r="BY83" s="61" t="s">
        <v>130</v>
      </c>
      <c r="BZ83" s="127" t="s">
        <v>4</v>
      </c>
      <c r="CA83" s="127" t="s">
        <v>4</v>
      </c>
      <c r="CB83" s="12">
        <v>76</v>
      </c>
      <c r="CC83" s="70" t="s">
        <v>4</v>
      </c>
      <c r="CD83" s="61" t="s">
        <v>130</v>
      </c>
      <c r="CE83" s="127" t="s">
        <v>4</v>
      </c>
      <c r="CF83" s="120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156">
        <v>66</v>
      </c>
      <c r="F84" s="157" t="s">
        <v>4</v>
      </c>
      <c r="G84" s="155" t="s">
        <v>130</v>
      </c>
      <c r="H84" s="154" t="s">
        <v>4</v>
      </c>
      <c r="I84" s="154" t="s">
        <v>4</v>
      </c>
      <c r="J84" s="40">
        <v>76</v>
      </c>
      <c r="K84" s="157" t="s">
        <v>4</v>
      </c>
      <c r="L84" s="155" t="s">
        <v>130</v>
      </c>
      <c r="M84" s="154" t="s">
        <v>4</v>
      </c>
      <c r="N84" s="154" t="s">
        <v>4</v>
      </c>
      <c r="O84" s="156">
        <v>66</v>
      </c>
      <c r="P84" s="157" t="s">
        <v>4</v>
      </c>
      <c r="Q84" s="155" t="s">
        <v>130</v>
      </c>
      <c r="R84" s="154" t="s">
        <v>4</v>
      </c>
      <c r="S84" s="154" t="s">
        <v>4</v>
      </c>
      <c r="T84" s="156">
        <v>76</v>
      </c>
      <c r="U84" s="157" t="s">
        <v>4</v>
      </c>
      <c r="V84" s="155" t="s">
        <v>130</v>
      </c>
      <c r="W84" s="154" t="s">
        <v>4</v>
      </c>
      <c r="X84" s="154" t="s">
        <v>4</v>
      </c>
      <c r="Y84" s="156">
        <v>66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40">
        <v>76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156">
        <v>66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156">
        <v>76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156">
        <v>69</v>
      </c>
      <c r="AT84" s="198">
        <v>60</v>
      </c>
      <c r="AU84" s="199" t="s">
        <v>130</v>
      </c>
      <c r="AV84" s="154" t="s">
        <v>4</v>
      </c>
      <c r="AW84" s="154" t="s">
        <v>4</v>
      </c>
      <c r="AX84" s="36">
        <v>79</v>
      </c>
      <c r="AY84" s="204">
        <v>60</v>
      </c>
      <c r="AZ84" s="205" t="s">
        <v>130</v>
      </c>
      <c r="BA84" s="119" t="s">
        <v>4</v>
      </c>
      <c r="BB84" s="119" t="s">
        <v>4</v>
      </c>
      <c r="BC84" s="36">
        <v>69</v>
      </c>
      <c r="BD84" s="204">
        <v>60</v>
      </c>
      <c r="BE84" s="205" t="s">
        <v>130</v>
      </c>
      <c r="BF84" s="119" t="s">
        <v>4</v>
      </c>
      <c r="BG84" s="119" t="s">
        <v>4</v>
      </c>
      <c r="BH84" s="36">
        <v>79</v>
      </c>
      <c r="BI84" s="204">
        <v>60</v>
      </c>
      <c r="BJ84" s="205" t="s">
        <v>130</v>
      </c>
      <c r="BK84" s="119" t="s">
        <v>4</v>
      </c>
      <c r="BL84" s="119" t="s">
        <v>4</v>
      </c>
      <c r="BM84" s="36">
        <v>69</v>
      </c>
      <c r="BN84" s="204">
        <v>60</v>
      </c>
      <c r="BO84" s="205" t="s">
        <v>130</v>
      </c>
      <c r="BP84" s="119" t="s">
        <v>4</v>
      </c>
      <c r="BQ84" s="119" t="s">
        <v>4</v>
      </c>
      <c r="BR84" s="36">
        <v>79</v>
      </c>
      <c r="BS84" s="204">
        <v>60</v>
      </c>
      <c r="BT84" s="205" t="s">
        <v>130</v>
      </c>
      <c r="BU84" s="119" t="s">
        <v>4</v>
      </c>
      <c r="BV84" s="119" t="s">
        <v>4</v>
      </c>
      <c r="BW84" s="36">
        <v>69</v>
      </c>
      <c r="BX84" s="204">
        <v>60</v>
      </c>
      <c r="BY84" s="205" t="s">
        <v>130</v>
      </c>
      <c r="BZ84" s="119" t="s">
        <v>4</v>
      </c>
      <c r="CA84" s="119" t="s">
        <v>4</v>
      </c>
      <c r="CB84" s="36">
        <v>79</v>
      </c>
      <c r="CC84" s="204">
        <v>60</v>
      </c>
      <c r="CD84" s="205" t="s">
        <v>130</v>
      </c>
      <c r="CE84" s="119" t="s">
        <v>4</v>
      </c>
      <c r="CF84" s="119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2">
        <v>66</v>
      </c>
      <c r="F85" s="74" t="s">
        <v>4</v>
      </c>
      <c r="G85" s="63" t="s">
        <v>131</v>
      </c>
      <c r="H85" s="120" t="s">
        <v>4</v>
      </c>
      <c r="I85" s="120" t="s">
        <v>4</v>
      </c>
      <c r="J85" s="40">
        <v>76</v>
      </c>
      <c r="K85" s="74" t="s">
        <v>4</v>
      </c>
      <c r="L85" s="63" t="s">
        <v>131</v>
      </c>
      <c r="M85" s="120" t="s">
        <v>4</v>
      </c>
      <c r="N85" s="120" t="s">
        <v>4</v>
      </c>
      <c r="O85" s="22">
        <v>66</v>
      </c>
      <c r="P85" s="74" t="s">
        <v>4</v>
      </c>
      <c r="Q85" s="63" t="s">
        <v>131</v>
      </c>
      <c r="R85" s="120" t="s">
        <v>4</v>
      </c>
      <c r="S85" s="120" t="s">
        <v>4</v>
      </c>
      <c r="T85" s="22">
        <v>76</v>
      </c>
      <c r="U85" s="74" t="s">
        <v>4</v>
      </c>
      <c r="V85" s="63" t="s">
        <v>131</v>
      </c>
      <c r="W85" s="120" t="s">
        <v>4</v>
      </c>
      <c r="X85" s="120" t="s">
        <v>4</v>
      </c>
      <c r="Y85" s="22">
        <v>66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40">
        <v>76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22">
        <v>66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2">
        <v>76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2">
        <v>68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2">
        <v>78</v>
      </c>
      <c r="AY85" s="200">
        <v>0.4</v>
      </c>
      <c r="AZ85" s="201" t="s">
        <v>131</v>
      </c>
      <c r="BA85" s="120" t="s">
        <v>4</v>
      </c>
      <c r="BB85" s="120" t="s">
        <v>4</v>
      </c>
      <c r="BC85" s="22">
        <v>68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2">
        <v>78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2">
        <v>68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2">
        <v>78</v>
      </c>
      <c r="BS85" s="200">
        <v>0.4</v>
      </c>
      <c r="BT85" s="201" t="s">
        <v>131</v>
      </c>
      <c r="BU85" s="120" t="s">
        <v>4</v>
      </c>
      <c r="BV85" s="120" t="s">
        <v>4</v>
      </c>
      <c r="BW85" s="22">
        <v>68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2">
        <v>78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2">
        <v>66</v>
      </c>
      <c r="F86" s="74" t="s">
        <v>4</v>
      </c>
      <c r="G86" s="63" t="s">
        <v>132</v>
      </c>
      <c r="H86" s="120" t="s">
        <v>4</v>
      </c>
      <c r="I86" s="120" t="s">
        <v>4</v>
      </c>
      <c r="J86" s="40">
        <v>76</v>
      </c>
      <c r="K86" s="74" t="s">
        <v>4</v>
      </c>
      <c r="L86" s="63" t="s">
        <v>132</v>
      </c>
      <c r="M86" s="120" t="s">
        <v>4</v>
      </c>
      <c r="N86" s="120" t="s">
        <v>4</v>
      </c>
      <c r="O86" s="22">
        <v>66</v>
      </c>
      <c r="P86" s="74" t="s">
        <v>4</v>
      </c>
      <c r="Q86" s="63" t="s">
        <v>132</v>
      </c>
      <c r="R86" s="120" t="s">
        <v>4</v>
      </c>
      <c r="S86" s="120" t="s">
        <v>4</v>
      </c>
      <c r="T86" s="22">
        <v>76</v>
      </c>
      <c r="U86" s="74" t="s">
        <v>4</v>
      </c>
      <c r="V86" s="63" t="s">
        <v>132</v>
      </c>
      <c r="W86" s="120" t="s">
        <v>4</v>
      </c>
      <c r="X86" s="120" t="s">
        <v>4</v>
      </c>
      <c r="Y86" s="22">
        <v>66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40">
        <v>76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22">
        <v>66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2">
        <v>76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2">
        <v>68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2">
        <v>78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22">
        <v>68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2">
        <v>78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2">
        <v>68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2">
        <v>78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22">
        <v>68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2">
        <v>78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2">
        <v>66</v>
      </c>
      <c r="F87" s="74" t="s">
        <v>4</v>
      </c>
      <c r="G87" s="63" t="s">
        <v>132</v>
      </c>
      <c r="H87" s="120" t="s">
        <v>4</v>
      </c>
      <c r="I87" s="120" t="s">
        <v>4</v>
      </c>
      <c r="J87" s="40">
        <v>76</v>
      </c>
      <c r="K87" s="74" t="s">
        <v>4</v>
      </c>
      <c r="L87" s="63" t="s">
        <v>132</v>
      </c>
      <c r="M87" s="120" t="s">
        <v>4</v>
      </c>
      <c r="N87" s="120" t="s">
        <v>4</v>
      </c>
      <c r="O87" s="22">
        <v>66</v>
      </c>
      <c r="P87" s="74" t="s">
        <v>4</v>
      </c>
      <c r="Q87" s="63" t="s">
        <v>132</v>
      </c>
      <c r="R87" s="120" t="s">
        <v>4</v>
      </c>
      <c r="S87" s="120" t="s">
        <v>4</v>
      </c>
      <c r="T87" s="22">
        <v>76</v>
      </c>
      <c r="U87" s="74" t="s">
        <v>4</v>
      </c>
      <c r="V87" s="63" t="s">
        <v>132</v>
      </c>
      <c r="W87" s="120" t="s">
        <v>4</v>
      </c>
      <c r="X87" s="120" t="s">
        <v>4</v>
      </c>
      <c r="Y87" s="22">
        <v>66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40">
        <v>76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22">
        <v>66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2">
        <v>76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2">
        <v>68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2">
        <v>78</v>
      </c>
      <c r="AY87" s="200">
        <v>10</v>
      </c>
      <c r="AZ87" s="201" t="s">
        <v>132</v>
      </c>
      <c r="BA87" s="120" t="s">
        <v>4</v>
      </c>
      <c r="BB87" s="120" t="s">
        <v>4</v>
      </c>
      <c r="BC87" s="22">
        <v>68</v>
      </c>
      <c r="BD87" s="200">
        <v>10</v>
      </c>
      <c r="BE87" s="201" t="s">
        <v>132</v>
      </c>
      <c r="BF87" s="120" t="s">
        <v>4</v>
      </c>
      <c r="BG87" s="120" t="s">
        <v>4</v>
      </c>
      <c r="BH87" s="22">
        <v>78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2">
        <v>68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2">
        <v>78</v>
      </c>
      <c r="BS87" s="200">
        <v>10</v>
      </c>
      <c r="BT87" s="201" t="s">
        <v>132</v>
      </c>
      <c r="BU87" s="120" t="s">
        <v>4</v>
      </c>
      <c r="BV87" s="120" t="s">
        <v>4</v>
      </c>
      <c r="BW87" s="22">
        <v>68</v>
      </c>
      <c r="BX87" s="200">
        <v>10</v>
      </c>
      <c r="BY87" s="201" t="s">
        <v>132</v>
      </c>
      <c r="BZ87" s="120" t="s">
        <v>4</v>
      </c>
      <c r="CA87" s="120" t="s">
        <v>4</v>
      </c>
      <c r="CB87" s="22">
        <v>78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2">
        <v>66</v>
      </c>
      <c r="F88" s="74" t="s">
        <v>4</v>
      </c>
      <c r="G88" s="63" t="s">
        <v>131</v>
      </c>
      <c r="H88" s="120" t="s">
        <v>4</v>
      </c>
      <c r="I88" s="120" t="s">
        <v>4</v>
      </c>
      <c r="J88" s="40">
        <v>76</v>
      </c>
      <c r="K88" s="74" t="s">
        <v>4</v>
      </c>
      <c r="L88" s="63" t="s">
        <v>131</v>
      </c>
      <c r="M88" s="120" t="s">
        <v>4</v>
      </c>
      <c r="N88" s="120" t="s">
        <v>4</v>
      </c>
      <c r="O88" s="22">
        <v>66</v>
      </c>
      <c r="P88" s="74" t="s">
        <v>4</v>
      </c>
      <c r="Q88" s="63" t="s">
        <v>131</v>
      </c>
      <c r="R88" s="120" t="s">
        <v>4</v>
      </c>
      <c r="S88" s="120" t="s">
        <v>4</v>
      </c>
      <c r="T88" s="22">
        <v>76</v>
      </c>
      <c r="U88" s="74" t="s">
        <v>4</v>
      </c>
      <c r="V88" s="63" t="s">
        <v>131</v>
      </c>
      <c r="W88" s="120" t="s">
        <v>4</v>
      </c>
      <c r="X88" s="120" t="s">
        <v>4</v>
      </c>
      <c r="Y88" s="22">
        <v>66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40">
        <v>76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22">
        <v>66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2">
        <v>76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2">
        <v>58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2">
        <v>68</v>
      </c>
      <c r="AY88" s="200">
        <v>0.2</v>
      </c>
      <c r="AZ88" s="201" t="s">
        <v>131</v>
      </c>
      <c r="BA88" s="120" t="s">
        <v>4</v>
      </c>
      <c r="BB88" s="120" t="s">
        <v>4</v>
      </c>
      <c r="BC88" s="22">
        <v>58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2">
        <v>68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2">
        <v>58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2">
        <v>68</v>
      </c>
      <c r="BS88" s="200">
        <v>0.2</v>
      </c>
      <c r="BT88" s="201" t="s">
        <v>131</v>
      </c>
      <c r="BU88" s="120" t="s">
        <v>4</v>
      </c>
      <c r="BV88" s="120" t="s">
        <v>4</v>
      </c>
      <c r="BW88" s="22">
        <v>58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2">
        <v>68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2">
        <v>66</v>
      </c>
      <c r="F89" s="74" t="s">
        <v>4</v>
      </c>
      <c r="G89" s="63" t="s">
        <v>132</v>
      </c>
      <c r="H89" s="120" t="s">
        <v>4</v>
      </c>
      <c r="I89" s="120" t="s">
        <v>4</v>
      </c>
      <c r="J89" s="40">
        <v>76</v>
      </c>
      <c r="K89" s="74" t="s">
        <v>4</v>
      </c>
      <c r="L89" s="63" t="s">
        <v>132</v>
      </c>
      <c r="M89" s="120" t="s">
        <v>4</v>
      </c>
      <c r="N89" s="120" t="s">
        <v>4</v>
      </c>
      <c r="O89" s="22">
        <v>66</v>
      </c>
      <c r="P89" s="74" t="s">
        <v>4</v>
      </c>
      <c r="Q89" s="63" t="s">
        <v>132</v>
      </c>
      <c r="R89" s="120" t="s">
        <v>4</v>
      </c>
      <c r="S89" s="120" t="s">
        <v>4</v>
      </c>
      <c r="T89" s="22">
        <v>76</v>
      </c>
      <c r="U89" s="74" t="s">
        <v>4</v>
      </c>
      <c r="V89" s="63" t="s">
        <v>132</v>
      </c>
      <c r="W89" s="120" t="s">
        <v>4</v>
      </c>
      <c r="X89" s="120" t="s">
        <v>4</v>
      </c>
      <c r="Y89" s="22">
        <v>66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40">
        <v>76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22">
        <v>66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2">
        <v>76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2">
        <v>58</v>
      </c>
      <c r="AT89" s="200">
        <v>20</v>
      </c>
      <c r="AU89" s="201" t="s">
        <v>132</v>
      </c>
      <c r="AV89" s="120" t="s">
        <v>4</v>
      </c>
      <c r="AW89" s="120" t="s">
        <v>4</v>
      </c>
      <c r="AX89" s="22">
        <v>68</v>
      </c>
      <c r="AY89" s="200">
        <v>20</v>
      </c>
      <c r="AZ89" s="201" t="s">
        <v>132</v>
      </c>
      <c r="BA89" s="120" t="s">
        <v>4</v>
      </c>
      <c r="BB89" s="120" t="s">
        <v>4</v>
      </c>
      <c r="BC89" s="22">
        <v>58</v>
      </c>
      <c r="BD89" s="200">
        <v>20</v>
      </c>
      <c r="BE89" s="201" t="s">
        <v>132</v>
      </c>
      <c r="BF89" s="120" t="s">
        <v>4</v>
      </c>
      <c r="BG89" s="120" t="s">
        <v>4</v>
      </c>
      <c r="BH89" s="22">
        <v>68</v>
      </c>
      <c r="BI89" s="200">
        <v>20</v>
      </c>
      <c r="BJ89" s="201" t="s">
        <v>132</v>
      </c>
      <c r="BK89" s="120" t="s">
        <v>4</v>
      </c>
      <c r="BL89" s="120" t="s">
        <v>4</v>
      </c>
      <c r="BM89" s="22">
        <v>58</v>
      </c>
      <c r="BN89" s="200">
        <v>20</v>
      </c>
      <c r="BO89" s="201" t="s">
        <v>132</v>
      </c>
      <c r="BP89" s="120" t="s">
        <v>4</v>
      </c>
      <c r="BQ89" s="120" t="s">
        <v>4</v>
      </c>
      <c r="BR89" s="22">
        <v>68</v>
      </c>
      <c r="BS89" s="200">
        <v>20</v>
      </c>
      <c r="BT89" s="201" t="s">
        <v>132</v>
      </c>
      <c r="BU89" s="120" t="s">
        <v>4</v>
      </c>
      <c r="BV89" s="120" t="s">
        <v>4</v>
      </c>
      <c r="BW89" s="22">
        <v>58</v>
      </c>
      <c r="BX89" s="200">
        <v>20</v>
      </c>
      <c r="BY89" s="201" t="s">
        <v>132</v>
      </c>
      <c r="BZ89" s="120" t="s">
        <v>4</v>
      </c>
      <c r="CA89" s="120" t="s">
        <v>4</v>
      </c>
      <c r="CB89" s="22">
        <v>68</v>
      </c>
      <c r="CC89" s="200">
        <v>20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2">
        <v>66</v>
      </c>
      <c r="F90" s="74" t="s">
        <v>4</v>
      </c>
      <c r="G90" s="63" t="s">
        <v>131</v>
      </c>
      <c r="H90" s="120" t="s">
        <v>4</v>
      </c>
      <c r="I90" s="120" t="s">
        <v>4</v>
      </c>
      <c r="J90" s="40">
        <v>76</v>
      </c>
      <c r="K90" s="74" t="s">
        <v>4</v>
      </c>
      <c r="L90" s="63" t="s">
        <v>131</v>
      </c>
      <c r="M90" s="120" t="s">
        <v>4</v>
      </c>
      <c r="N90" s="120" t="s">
        <v>4</v>
      </c>
      <c r="O90" s="22">
        <v>66</v>
      </c>
      <c r="P90" s="74" t="s">
        <v>4</v>
      </c>
      <c r="Q90" s="63" t="s">
        <v>131</v>
      </c>
      <c r="R90" s="120" t="s">
        <v>4</v>
      </c>
      <c r="S90" s="120" t="s">
        <v>4</v>
      </c>
      <c r="T90" s="22">
        <v>76</v>
      </c>
      <c r="U90" s="74" t="s">
        <v>4</v>
      </c>
      <c r="V90" s="63" t="s">
        <v>131</v>
      </c>
      <c r="W90" s="120" t="s">
        <v>4</v>
      </c>
      <c r="X90" s="120" t="s">
        <v>4</v>
      </c>
      <c r="Y90" s="22">
        <v>66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40">
        <v>76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22">
        <v>66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2">
        <v>76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2">
        <v>38</v>
      </c>
      <c r="AT90" s="200">
        <v>2.2000000000000002</v>
      </c>
      <c r="AU90" s="201" t="s">
        <v>131</v>
      </c>
      <c r="AV90" s="120" t="s">
        <v>4</v>
      </c>
      <c r="AW90" s="120" t="s">
        <v>4</v>
      </c>
      <c r="AX90" s="22">
        <v>48</v>
      </c>
      <c r="AY90" s="200">
        <v>2.2000000000000002</v>
      </c>
      <c r="AZ90" s="201" t="s">
        <v>131</v>
      </c>
      <c r="BA90" s="120" t="s">
        <v>4</v>
      </c>
      <c r="BB90" s="120" t="s">
        <v>4</v>
      </c>
      <c r="BC90" s="22">
        <v>38</v>
      </c>
      <c r="BD90" s="200">
        <v>2.2000000000000002</v>
      </c>
      <c r="BE90" s="201" t="s">
        <v>131</v>
      </c>
      <c r="BF90" s="120" t="s">
        <v>4</v>
      </c>
      <c r="BG90" s="120" t="s">
        <v>4</v>
      </c>
      <c r="BH90" s="22">
        <v>48</v>
      </c>
      <c r="BI90" s="200">
        <v>2.2000000000000002</v>
      </c>
      <c r="BJ90" s="201" t="s">
        <v>131</v>
      </c>
      <c r="BK90" s="120" t="s">
        <v>4</v>
      </c>
      <c r="BL90" s="120" t="s">
        <v>4</v>
      </c>
      <c r="BM90" s="22">
        <v>38</v>
      </c>
      <c r="BN90" s="200">
        <v>2.2000000000000002</v>
      </c>
      <c r="BO90" s="201" t="s">
        <v>131</v>
      </c>
      <c r="BP90" s="120" t="s">
        <v>4</v>
      </c>
      <c r="BQ90" s="120" t="s">
        <v>4</v>
      </c>
      <c r="BR90" s="22">
        <v>48</v>
      </c>
      <c r="BS90" s="200">
        <v>2.2000000000000002</v>
      </c>
      <c r="BT90" s="201" t="s">
        <v>131</v>
      </c>
      <c r="BU90" s="120" t="s">
        <v>4</v>
      </c>
      <c r="BV90" s="120" t="s">
        <v>4</v>
      </c>
      <c r="BW90" s="22">
        <v>38</v>
      </c>
      <c r="BX90" s="200">
        <v>2.2000000000000002</v>
      </c>
      <c r="BY90" s="201" t="s">
        <v>131</v>
      </c>
      <c r="BZ90" s="120" t="s">
        <v>4</v>
      </c>
      <c r="CA90" s="120" t="s">
        <v>4</v>
      </c>
      <c r="CB90" s="22">
        <v>48</v>
      </c>
      <c r="CC90" s="200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2">
        <v>66</v>
      </c>
      <c r="F91" s="74" t="s">
        <v>4</v>
      </c>
      <c r="G91" s="63" t="s">
        <v>130</v>
      </c>
      <c r="H91" s="120" t="s">
        <v>4</v>
      </c>
      <c r="I91" s="120" t="s">
        <v>4</v>
      </c>
      <c r="J91" s="40">
        <v>76</v>
      </c>
      <c r="K91" s="74" t="s">
        <v>4</v>
      </c>
      <c r="L91" s="63" t="s">
        <v>130</v>
      </c>
      <c r="M91" s="120" t="s">
        <v>4</v>
      </c>
      <c r="N91" s="120" t="s">
        <v>4</v>
      </c>
      <c r="O91" s="22">
        <v>66</v>
      </c>
      <c r="P91" s="74" t="s">
        <v>4</v>
      </c>
      <c r="Q91" s="63" t="s">
        <v>130</v>
      </c>
      <c r="R91" s="120" t="s">
        <v>4</v>
      </c>
      <c r="S91" s="120" t="s">
        <v>4</v>
      </c>
      <c r="T91" s="22">
        <v>76</v>
      </c>
      <c r="U91" s="74" t="s">
        <v>4</v>
      </c>
      <c r="V91" s="63" t="s">
        <v>130</v>
      </c>
      <c r="W91" s="120" t="s">
        <v>4</v>
      </c>
      <c r="X91" s="120" t="s">
        <v>4</v>
      </c>
      <c r="Y91" s="22">
        <v>66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40">
        <v>76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22">
        <v>66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2">
        <v>76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2">
        <v>37</v>
      </c>
      <c r="AT91" s="200" t="s">
        <v>4</v>
      </c>
      <c r="AU91" s="201" t="s">
        <v>130</v>
      </c>
      <c r="AV91" s="120" t="s">
        <v>4</v>
      </c>
      <c r="AW91" s="120" t="s">
        <v>4</v>
      </c>
      <c r="AX91" s="22">
        <v>47</v>
      </c>
      <c r="AY91" s="200" t="s">
        <v>4</v>
      </c>
      <c r="AZ91" s="201" t="s">
        <v>130</v>
      </c>
      <c r="BA91" s="120" t="s">
        <v>4</v>
      </c>
      <c r="BB91" s="120" t="s">
        <v>4</v>
      </c>
      <c r="BC91" s="22">
        <v>37</v>
      </c>
      <c r="BD91" s="200" t="s">
        <v>4</v>
      </c>
      <c r="BE91" s="201" t="s">
        <v>130</v>
      </c>
      <c r="BF91" s="120" t="s">
        <v>4</v>
      </c>
      <c r="BG91" s="120" t="s">
        <v>4</v>
      </c>
      <c r="BH91" s="22">
        <v>47</v>
      </c>
      <c r="BI91" s="200" t="s">
        <v>4</v>
      </c>
      <c r="BJ91" s="201" t="s">
        <v>130</v>
      </c>
      <c r="BK91" s="120" t="s">
        <v>4</v>
      </c>
      <c r="BL91" s="120" t="s">
        <v>4</v>
      </c>
      <c r="BM91" s="22">
        <v>37</v>
      </c>
      <c r="BN91" s="200" t="s">
        <v>4</v>
      </c>
      <c r="BO91" s="201" t="s">
        <v>130</v>
      </c>
      <c r="BP91" s="120" t="s">
        <v>4</v>
      </c>
      <c r="BQ91" s="120" t="s">
        <v>4</v>
      </c>
      <c r="BR91" s="22">
        <v>47</v>
      </c>
      <c r="BS91" s="200" t="s">
        <v>4</v>
      </c>
      <c r="BT91" s="201" t="s">
        <v>130</v>
      </c>
      <c r="BU91" s="120" t="s">
        <v>4</v>
      </c>
      <c r="BV91" s="120" t="s">
        <v>4</v>
      </c>
      <c r="BW91" s="22">
        <v>37</v>
      </c>
      <c r="BX91" s="200" t="s">
        <v>4</v>
      </c>
      <c r="BY91" s="201" t="s">
        <v>130</v>
      </c>
      <c r="BZ91" s="120" t="s">
        <v>4</v>
      </c>
      <c r="CA91" s="120" t="s">
        <v>4</v>
      </c>
      <c r="CB91" s="22">
        <v>47</v>
      </c>
      <c r="CC91" s="200" t="s">
        <v>4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12">
        <v>66</v>
      </c>
      <c r="F92" s="70" t="s">
        <v>4</v>
      </c>
      <c r="G92" s="61" t="s">
        <v>130</v>
      </c>
      <c r="H92" s="120" t="s">
        <v>4</v>
      </c>
      <c r="I92" s="120" t="s">
        <v>4</v>
      </c>
      <c r="J92" s="40">
        <v>76</v>
      </c>
      <c r="K92" s="70" t="s">
        <v>4</v>
      </c>
      <c r="L92" s="61" t="s">
        <v>130</v>
      </c>
      <c r="M92" s="120" t="s">
        <v>4</v>
      </c>
      <c r="N92" s="120" t="s">
        <v>4</v>
      </c>
      <c r="O92" s="12">
        <v>66</v>
      </c>
      <c r="P92" s="70" t="s">
        <v>4</v>
      </c>
      <c r="Q92" s="61" t="s">
        <v>130</v>
      </c>
      <c r="R92" s="120" t="s">
        <v>4</v>
      </c>
      <c r="S92" s="120" t="s">
        <v>4</v>
      </c>
      <c r="T92" s="12">
        <v>76</v>
      </c>
      <c r="U92" s="70" t="s">
        <v>4</v>
      </c>
      <c r="V92" s="61" t="s">
        <v>130</v>
      </c>
      <c r="W92" s="120" t="s">
        <v>4</v>
      </c>
      <c r="X92" s="120" t="s">
        <v>4</v>
      </c>
      <c r="Y92" s="12">
        <v>66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40">
        <v>76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12">
        <v>66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12">
        <v>76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12">
        <v>37</v>
      </c>
      <c r="AT92" s="202">
        <v>30</v>
      </c>
      <c r="AU92" s="203" t="s">
        <v>130</v>
      </c>
      <c r="AV92" s="120" t="s">
        <v>4</v>
      </c>
      <c r="AW92" s="120" t="s">
        <v>4</v>
      </c>
      <c r="AX92" s="28">
        <v>47</v>
      </c>
      <c r="AY92" s="414">
        <v>30</v>
      </c>
      <c r="AZ92" s="415" t="s">
        <v>130</v>
      </c>
      <c r="BA92" s="123" t="s">
        <v>4</v>
      </c>
      <c r="BB92" s="123" t="s">
        <v>4</v>
      </c>
      <c r="BC92" s="28">
        <v>37</v>
      </c>
      <c r="BD92" s="414">
        <v>30</v>
      </c>
      <c r="BE92" s="415" t="s">
        <v>130</v>
      </c>
      <c r="BF92" s="123" t="s">
        <v>4</v>
      </c>
      <c r="BG92" s="123" t="s">
        <v>4</v>
      </c>
      <c r="BH92" s="28">
        <v>47</v>
      </c>
      <c r="BI92" s="414">
        <v>30</v>
      </c>
      <c r="BJ92" s="415" t="s">
        <v>130</v>
      </c>
      <c r="BK92" s="123" t="s">
        <v>4</v>
      </c>
      <c r="BL92" s="123" t="s">
        <v>4</v>
      </c>
      <c r="BM92" s="28">
        <v>37</v>
      </c>
      <c r="BN92" s="414">
        <v>30</v>
      </c>
      <c r="BO92" s="415" t="s">
        <v>130</v>
      </c>
      <c r="BP92" s="123" t="s">
        <v>4</v>
      </c>
      <c r="BQ92" s="123" t="s">
        <v>4</v>
      </c>
      <c r="BR92" s="28">
        <v>47</v>
      </c>
      <c r="BS92" s="414">
        <v>30</v>
      </c>
      <c r="BT92" s="415" t="s">
        <v>130</v>
      </c>
      <c r="BU92" s="123" t="s">
        <v>4</v>
      </c>
      <c r="BV92" s="123" t="s">
        <v>4</v>
      </c>
      <c r="BW92" s="28">
        <v>37</v>
      </c>
      <c r="BX92" s="414">
        <v>30</v>
      </c>
      <c r="BY92" s="415" t="s">
        <v>130</v>
      </c>
      <c r="BZ92" s="123" t="s">
        <v>4</v>
      </c>
      <c r="CA92" s="123" t="s">
        <v>4</v>
      </c>
      <c r="CB92" s="28">
        <v>47</v>
      </c>
      <c r="CC92" s="414">
        <v>30</v>
      </c>
      <c r="CD92" s="415" t="s">
        <v>130</v>
      </c>
      <c r="CE92" s="123" t="s">
        <v>4</v>
      </c>
      <c r="CF92" s="123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38">
        <v>66</v>
      </c>
      <c r="F93" s="79">
        <v>20</v>
      </c>
      <c r="G93" s="113" t="s">
        <v>132</v>
      </c>
      <c r="H93" s="124" t="s">
        <v>4</v>
      </c>
      <c r="I93" s="124" t="s">
        <v>4</v>
      </c>
      <c r="J93" s="40">
        <v>76</v>
      </c>
      <c r="K93" s="79">
        <v>20</v>
      </c>
      <c r="L93" s="113" t="s">
        <v>132</v>
      </c>
      <c r="M93" s="124" t="s">
        <v>4</v>
      </c>
      <c r="N93" s="124" t="s">
        <v>4</v>
      </c>
      <c r="O93" s="38">
        <v>66</v>
      </c>
      <c r="P93" s="79">
        <v>20</v>
      </c>
      <c r="Q93" s="113" t="s">
        <v>132</v>
      </c>
      <c r="R93" s="124" t="s">
        <v>4</v>
      </c>
      <c r="S93" s="124" t="s">
        <v>4</v>
      </c>
      <c r="T93" s="38">
        <v>76</v>
      </c>
      <c r="U93" s="79">
        <v>20</v>
      </c>
      <c r="V93" s="113" t="s">
        <v>132</v>
      </c>
      <c r="W93" s="124" t="s">
        <v>4</v>
      </c>
      <c r="X93" s="124" t="s">
        <v>4</v>
      </c>
      <c r="Y93" s="38">
        <v>66</v>
      </c>
      <c r="Z93" s="79">
        <v>20</v>
      </c>
      <c r="AA93" s="113" t="s">
        <v>132</v>
      </c>
      <c r="AB93" s="124" t="s">
        <v>4</v>
      </c>
      <c r="AC93" s="124" t="s">
        <v>4</v>
      </c>
      <c r="AD93" s="40">
        <v>76</v>
      </c>
      <c r="AE93" s="79">
        <v>20</v>
      </c>
      <c r="AF93" s="113" t="s">
        <v>132</v>
      </c>
      <c r="AG93" s="124" t="s">
        <v>4</v>
      </c>
      <c r="AH93" s="124" t="s">
        <v>4</v>
      </c>
      <c r="AI93" s="38">
        <v>66</v>
      </c>
      <c r="AJ93" s="79">
        <v>20</v>
      </c>
      <c r="AK93" s="113" t="s">
        <v>132</v>
      </c>
      <c r="AL93" s="124" t="s">
        <v>4</v>
      </c>
      <c r="AM93" s="124" t="s">
        <v>4</v>
      </c>
      <c r="AN93" s="38">
        <v>76</v>
      </c>
      <c r="AO93" s="79">
        <v>20</v>
      </c>
      <c r="AP93" s="113" t="s">
        <v>132</v>
      </c>
      <c r="AQ93" s="124" t="s">
        <v>4</v>
      </c>
      <c r="AR93" s="124" t="s">
        <v>4</v>
      </c>
      <c r="AS93" s="38">
        <v>36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416">
        <v>46</v>
      </c>
      <c r="AY93" s="198" t="s">
        <v>4</v>
      </c>
      <c r="AZ93" s="417" t="s">
        <v>132</v>
      </c>
      <c r="BA93" s="418" t="s">
        <v>4</v>
      </c>
      <c r="BB93" s="418" t="s">
        <v>4</v>
      </c>
      <c r="BC93" s="419">
        <v>36</v>
      </c>
      <c r="BD93" s="198" t="s">
        <v>4</v>
      </c>
      <c r="BE93" s="417" t="s">
        <v>132</v>
      </c>
      <c r="BF93" s="418" t="s">
        <v>4</v>
      </c>
      <c r="BG93" s="418" t="s">
        <v>4</v>
      </c>
      <c r="BH93" s="416">
        <v>46</v>
      </c>
      <c r="BI93" s="198" t="s">
        <v>4</v>
      </c>
      <c r="BJ93" s="417" t="s">
        <v>132</v>
      </c>
      <c r="BK93" s="418" t="s">
        <v>4</v>
      </c>
      <c r="BL93" s="418" t="s">
        <v>4</v>
      </c>
      <c r="BM93" s="419">
        <v>36</v>
      </c>
      <c r="BN93" s="198" t="s">
        <v>4</v>
      </c>
      <c r="BO93" s="417" t="s">
        <v>132</v>
      </c>
      <c r="BP93" s="418" t="s">
        <v>4</v>
      </c>
      <c r="BQ93" s="418" t="s">
        <v>4</v>
      </c>
      <c r="BR93" s="416">
        <v>46</v>
      </c>
      <c r="BS93" s="198" t="s">
        <v>4</v>
      </c>
      <c r="BT93" s="417" t="s">
        <v>132</v>
      </c>
      <c r="BU93" s="418" t="s">
        <v>4</v>
      </c>
      <c r="BV93" s="418" t="s">
        <v>4</v>
      </c>
      <c r="BW93" s="419">
        <v>36</v>
      </c>
      <c r="BX93" s="198" t="s">
        <v>4</v>
      </c>
      <c r="BY93" s="417" t="s">
        <v>132</v>
      </c>
      <c r="BZ93" s="418" t="s">
        <v>4</v>
      </c>
      <c r="CA93" s="418" t="s">
        <v>4</v>
      </c>
      <c r="CB93" s="416">
        <v>46</v>
      </c>
      <c r="CC93" s="198" t="s">
        <v>4</v>
      </c>
      <c r="CD93" s="417" t="s">
        <v>132</v>
      </c>
      <c r="CE93" s="418" t="s">
        <v>4</v>
      </c>
      <c r="CF93" s="15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39">
        <v>46</v>
      </c>
      <c r="F94" s="80" t="s">
        <v>4</v>
      </c>
      <c r="G94" s="114" t="s">
        <v>132</v>
      </c>
      <c r="H94" s="127" t="s">
        <v>4</v>
      </c>
      <c r="I94" s="127" t="s">
        <v>4</v>
      </c>
      <c r="J94" s="40">
        <v>56</v>
      </c>
      <c r="K94" s="80" t="s">
        <v>4</v>
      </c>
      <c r="L94" s="114" t="s">
        <v>132</v>
      </c>
      <c r="M94" s="127" t="s">
        <v>4</v>
      </c>
      <c r="N94" s="127" t="s">
        <v>4</v>
      </c>
      <c r="O94" s="39">
        <v>46</v>
      </c>
      <c r="P94" s="80" t="s">
        <v>4</v>
      </c>
      <c r="Q94" s="114" t="s">
        <v>132</v>
      </c>
      <c r="R94" s="127" t="s">
        <v>4</v>
      </c>
      <c r="S94" s="127" t="s">
        <v>4</v>
      </c>
      <c r="T94" s="39">
        <v>56</v>
      </c>
      <c r="U94" s="80" t="s">
        <v>4</v>
      </c>
      <c r="V94" s="114" t="s">
        <v>132</v>
      </c>
      <c r="W94" s="127" t="s">
        <v>4</v>
      </c>
      <c r="X94" s="127" t="s">
        <v>4</v>
      </c>
      <c r="Y94" s="39">
        <v>46</v>
      </c>
      <c r="Z94" s="80" t="s">
        <v>4</v>
      </c>
      <c r="AA94" s="114" t="s">
        <v>132</v>
      </c>
      <c r="AB94" s="127" t="s">
        <v>4</v>
      </c>
      <c r="AC94" s="127" t="s">
        <v>4</v>
      </c>
      <c r="AD94" s="40">
        <v>56</v>
      </c>
      <c r="AE94" s="80" t="s">
        <v>4</v>
      </c>
      <c r="AF94" s="114" t="s">
        <v>132</v>
      </c>
      <c r="AG94" s="127" t="s">
        <v>4</v>
      </c>
      <c r="AH94" s="127" t="s">
        <v>4</v>
      </c>
      <c r="AI94" s="39">
        <v>46</v>
      </c>
      <c r="AJ94" s="80" t="s">
        <v>4</v>
      </c>
      <c r="AK94" s="114" t="s">
        <v>132</v>
      </c>
      <c r="AL94" s="127" t="s">
        <v>4</v>
      </c>
      <c r="AM94" s="127" t="s">
        <v>4</v>
      </c>
      <c r="AN94" s="39">
        <v>56</v>
      </c>
      <c r="AO94" s="80" t="s">
        <v>4</v>
      </c>
      <c r="AP94" s="114" t="s">
        <v>132</v>
      </c>
      <c r="AQ94" s="127" t="s">
        <v>4</v>
      </c>
      <c r="AR94" s="127" t="s">
        <v>4</v>
      </c>
      <c r="AS94" s="39">
        <v>36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40">
        <v>46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39">
        <v>36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40">
        <v>46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39">
        <v>36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40">
        <v>46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39">
        <v>36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40">
        <v>46</v>
      </c>
      <c r="CC94" s="200" t="s">
        <v>4</v>
      </c>
      <c r="CD94" s="203" t="s">
        <v>132</v>
      </c>
      <c r="CE94" s="127" t="s">
        <v>4</v>
      </c>
      <c r="CF94" s="120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39">
        <v>46</v>
      </c>
      <c r="F95" s="80">
        <v>20</v>
      </c>
      <c r="G95" s="114" t="s">
        <v>132</v>
      </c>
      <c r="H95" s="127" t="s">
        <v>4</v>
      </c>
      <c r="I95" s="127" t="s">
        <v>4</v>
      </c>
      <c r="J95" s="40">
        <v>56</v>
      </c>
      <c r="K95" s="80">
        <v>20</v>
      </c>
      <c r="L95" s="114" t="s">
        <v>132</v>
      </c>
      <c r="M95" s="127" t="s">
        <v>4</v>
      </c>
      <c r="N95" s="127" t="s">
        <v>4</v>
      </c>
      <c r="O95" s="39">
        <v>46</v>
      </c>
      <c r="P95" s="80">
        <v>20</v>
      </c>
      <c r="Q95" s="114" t="s">
        <v>132</v>
      </c>
      <c r="R95" s="127" t="s">
        <v>4</v>
      </c>
      <c r="S95" s="127" t="s">
        <v>4</v>
      </c>
      <c r="T95" s="39">
        <v>56</v>
      </c>
      <c r="U95" s="80">
        <v>20</v>
      </c>
      <c r="V95" s="114" t="s">
        <v>132</v>
      </c>
      <c r="W95" s="127" t="s">
        <v>4</v>
      </c>
      <c r="X95" s="127" t="s">
        <v>4</v>
      </c>
      <c r="Y95" s="39">
        <v>46</v>
      </c>
      <c r="Z95" s="80">
        <v>20</v>
      </c>
      <c r="AA95" s="114" t="s">
        <v>132</v>
      </c>
      <c r="AB95" s="127" t="s">
        <v>4</v>
      </c>
      <c r="AC95" s="127" t="s">
        <v>4</v>
      </c>
      <c r="AD95" s="40">
        <v>56</v>
      </c>
      <c r="AE95" s="80">
        <v>20</v>
      </c>
      <c r="AF95" s="114" t="s">
        <v>132</v>
      </c>
      <c r="AG95" s="127" t="s">
        <v>4</v>
      </c>
      <c r="AH95" s="127" t="s">
        <v>4</v>
      </c>
      <c r="AI95" s="39">
        <v>46</v>
      </c>
      <c r="AJ95" s="80">
        <v>20</v>
      </c>
      <c r="AK95" s="114" t="s">
        <v>132</v>
      </c>
      <c r="AL95" s="127" t="s">
        <v>4</v>
      </c>
      <c r="AM95" s="127" t="s">
        <v>4</v>
      </c>
      <c r="AN95" s="39">
        <v>56</v>
      </c>
      <c r="AO95" s="80">
        <v>20</v>
      </c>
      <c r="AP95" s="114" t="s">
        <v>132</v>
      </c>
      <c r="AQ95" s="127" t="s">
        <v>4</v>
      </c>
      <c r="AR95" s="127" t="s">
        <v>4</v>
      </c>
      <c r="AS95" s="39">
        <v>36</v>
      </c>
      <c r="AT95" s="167">
        <v>10</v>
      </c>
      <c r="AU95" s="114" t="s">
        <v>132</v>
      </c>
      <c r="AV95" s="127" t="s">
        <v>4</v>
      </c>
      <c r="AW95" s="127" t="s">
        <v>4</v>
      </c>
      <c r="AX95" s="40">
        <v>46</v>
      </c>
      <c r="AY95" s="167">
        <v>10</v>
      </c>
      <c r="AZ95" s="114" t="s">
        <v>132</v>
      </c>
      <c r="BA95" s="127" t="s">
        <v>4</v>
      </c>
      <c r="BB95" s="127" t="s">
        <v>4</v>
      </c>
      <c r="BC95" s="39">
        <v>36</v>
      </c>
      <c r="BD95" s="167">
        <v>10</v>
      </c>
      <c r="BE95" s="114" t="s">
        <v>132</v>
      </c>
      <c r="BF95" s="127" t="s">
        <v>4</v>
      </c>
      <c r="BG95" s="127" t="s">
        <v>4</v>
      </c>
      <c r="BH95" s="40">
        <v>46</v>
      </c>
      <c r="BI95" s="167">
        <v>10</v>
      </c>
      <c r="BJ95" s="114" t="s">
        <v>132</v>
      </c>
      <c r="BK95" s="127" t="s">
        <v>4</v>
      </c>
      <c r="BL95" s="127" t="s">
        <v>4</v>
      </c>
      <c r="BM95" s="39">
        <v>36</v>
      </c>
      <c r="BN95" s="167">
        <v>10</v>
      </c>
      <c r="BO95" s="114" t="s">
        <v>132</v>
      </c>
      <c r="BP95" s="127" t="s">
        <v>4</v>
      </c>
      <c r="BQ95" s="127" t="s">
        <v>4</v>
      </c>
      <c r="BR95" s="40">
        <v>46</v>
      </c>
      <c r="BS95" s="167">
        <v>10</v>
      </c>
      <c r="BT95" s="114" t="s">
        <v>132</v>
      </c>
      <c r="BU95" s="127" t="s">
        <v>4</v>
      </c>
      <c r="BV95" s="127" t="s">
        <v>4</v>
      </c>
      <c r="BW95" s="39">
        <v>36</v>
      </c>
      <c r="BX95" s="167">
        <v>10</v>
      </c>
      <c r="BY95" s="114" t="s">
        <v>132</v>
      </c>
      <c r="BZ95" s="127" t="s">
        <v>4</v>
      </c>
      <c r="CA95" s="127" t="s">
        <v>4</v>
      </c>
      <c r="CB95" s="40">
        <v>46</v>
      </c>
      <c r="CC95" s="167">
        <v>10</v>
      </c>
      <c r="CD95" s="114" t="s">
        <v>132</v>
      </c>
      <c r="CE95" s="127" t="s">
        <v>4</v>
      </c>
      <c r="CF95" s="120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39">
        <v>26</v>
      </c>
      <c r="F96" s="80">
        <v>20</v>
      </c>
      <c r="G96" s="114" t="s">
        <v>132</v>
      </c>
      <c r="H96" s="127" t="s">
        <v>4</v>
      </c>
      <c r="I96" s="127" t="s">
        <v>4</v>
      </c>
      <c r="J96" s="40">
        <v>36</v>
      </c>
      <c r="K96" s="80">
        <v>20</v>
      </c>
      <c r="L96" s="114" t="s">
        <v>132</v>
      </c>
      <c r="M96" s="127" t="s">
        <v>4</v>
      </c>
      <c r="N96" s="127" t="s">
        <v>4</v>
      </c>
      <c r="O96" s="39">
        <v>26</v>
      </c>
      <c r="P96" s="80">
        <v>20</v>
      </c>
      <c r="Q96" s="114" t="s">
        <v>132</v>
      </c>
      <c r="R96" s="127" t="s">
        <v>4</v>
      </c>
      <c r="S96" s="127" t="s">
        <v>4</v>
      </c>
      <c r="T96" s="39">
        <v>36</v>
      </c>
      <c r="U96" s="80">
        <v>20</v>
      </c>
      <c r="V96" s="114" t="s">
        <v>132</v>
      </c>
      <c r="W96" s="127" t="s">
        <v>4</v>
      </c>
      <c r="X96" s="127" t="s">
        <v>4</v>
      </c>
      <c r="Y96" s="39">
        <v>26</v>
      </c>
      <c r="Z96" s="80">
        <v>20</v>
      </c>
      <c r="AA96" s="114" t="s">
        <v>132</v>
      </c>
      <c r="AB96" s="127" t="s">
        <v>4</v>
      </c>
      <c r="AC96" s="127" t="s">
        <v>4</v>
      </c>
      <c r="AD96" s="40">
        <v>36</v>
      </c>
      <c r="AE96" s="80">
        <v>20</v>
      </c>
      <c r="AF96" s="114" t="s">
        <v>132</v>
      </c>
      <c r="AG96" s="127" t="s">
        <v>4</v>
      </c>
      <c r="AH96" s="127" t="s">
        <v>4</v>
      </c>
      <c r="AI96" s="39">
        <v>26</v>
      </c>
      <c r="AJ96" s="80">
        <v>20</v>
      </c>
      <c r="AK96" s="114" t="s">
        <v>132</v>
      </c>
      <c r="AL96" s="127" t="s">
        <v>4</v>
      </c>
      <c r="AM96" s="127" t="s">
        <v>4</v>
      </c>
      <c r="AN96" s="39">
        <v>36</v>
      </c>
      <c r="AO96" s="80">
        <v>20</v>
      </c>
      <c r="AP96" s="114" t="s">
        <v>132</v>
      </c>
      <c r="AQ96" s="127" t="s">
        <v>4</v>
      </c>
      <c r="AR96" s="127" t="s">
        <v>4</v>
      </c>
      <c r="AS96" s="39">
        <v>26</v>
      </c>
      <c r="AT96" s="80">
        <v>20</v>
      </c>
      <c r="AU96" s="114" t="s">
        <v>132</v>
      </c>
      <c r="AV96" s="127" t="s">
        <v>4</v>
      </c>
      <c r="AW96" s="127" t="s">
        <v>4</v>
      </c>
      <c r="AX96" s="40">
        <v>36</v>
      </c>
      <c r="AY96" s="80">
        <v>20</v>
      </c>
      <c r="AZ96" s="114" t="s">
        <v>132</v>
      </c>
      <c r="BA96" s="127" t="s">
        <v>4</v>
      </c>
      <c r="BB96" s="127" t="s">
        <v>4</v>
      </c>
      <c r="BC96" s="39">
        <v>26</v>
      </c>
      <c r="BD96" s="80">
        <v>20</v>
      </c>
      <c r="BE96" s="114" t="s">
        <v>132</v>
      </c>
      <c r="BF96" s="127" t="s">
        <v>4</v>
      </c>
      <c r="BG96" s="127" t="s">
        <v>4</v>
      </c>
      <c r="BH96" s="40">
        <v>36</v>
      </c>
      <c r="BI96" s="80">
        <v>20</v>
      </c>
      <c r="BJ96" s="114" t="s">
        <v>132</v>
      </c>
      <c r="BK96" s="127" t="s">
        <v>4</v>
      </c>
      <c r="BL96" s="127" t="s">
        <v>4</v>
      </c>
      <c r="BM96" s="39">
        <v>26</v>
      </c>
      <c r="BN96" s="80">
        <v>20</v>
      </c>
      <c r="BO96" s="114" t="s">
        <v>132</v>
      </c>
      <c r="BP96" s="127" t="s">
        <v>4</v>
      </c>
      <c r="BQ96" s="127" t="s">
        <v>4</v>
      </c>
      <c r="BR96" s="40">
        <v>36</v>
      </c>
      <c r="BS96" s="80">
        <v>20</v>
      </c>
      <c r="BT96" s="114" t="s">
        <v>132</v>
      </c>
      <c r="BU96" s="127" t="s">
        <v>4</v>
      </c>
      <c r="BV96" s="127" t="s">
        <v>4</v>
      </c>
      <c r="BW96" s="39">
        <v>26</v>
      </c>
      <c r="BX96" s="80">
        <v>20</v>
      </c>
      <c r="BY96" s="114" t="s">
        <v>132</v>
      </c>
      <c r="BZ96" s="127" t="s">
        <v>4</v>
      </c>
      <c r="CA96" s="127" t="s">
        <v>4</v>
      </c>
      <c r="CB96" s="40">
        <v>36</v>
      </c>
      <c r="CC96" s="80">
        <v>20</v>
      </c>
      <c r="CD96" s="114" t="s">
        <v>132</v>
      </c>
      <c r="CE96" s="127" t="s">
        <v>4</v>
      </c>
      <c r="CF96" s="120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39">
        <v>6</v>
      </c>
      <c r="F97" s="80" t="s">
        <v>4</v>
      </c>
      <c r="G97" s="114" t="s">
        <v>131</v>
      </c>
      <c r="H97" s="127" t="s">
        <v>4</v>
      </c>
      <c r="I97" s="127" t="s">
        <v>4</v>
      </c>
      <c r="J97" s="40">
        <v>16</v>
      </c>
      <c r="K97" s="80" t="s">
        <v>4</v>
      </c>
      <c r="L97" s="114" t="s">
        <v>131</v>
      </c>
      <c r="M97" s="127" t="s">
        <v>4</v>
      </c>
      <c r="N97" s="127" t="s">
        <v>4</v>
      </c>
      <c r="O97" s="39">
        <v>6</v>
      </c>
      <c r="P97" s="80" t="s">
        <v>4</v>
      </c>
      <c r="Q97" s="114" t="s">
        <v>131</v>
      </c>
      <c r="R97" s="127" t="s">
        <v>4</v>
      </c>
      <c r="S97" s="127" t="s">
        <v>4</v>
      </c>
      <c r="T97" s="39">
        <v>16</v>
      </c>
      <c r="U97" s="80" t="s">
        <v>4</v>
      </c>
      <c r="V97" s="114" t="s">
        <v>131</v>
      </c>
      <c r="W97" s="127" t="s">
        <v>4</v>
      </c>
      <c r="X97" s="127" t="s">
        <v>4</v>
      </c>
      <c r="Y97" s="39">
        <v>6</v>
      </c>
      <c r="Z97" s="80" t="s">
        <v>4</v>
      </c>
      <c r="AA97" s="114" t="s">
        <v>131</v>
      </c>
      <c r="AB97" s="127" t="s">
        <v>4</v>
      </c>
      <c r="AC97" s="127" t="s">
        <v>4</v>
      </c>
      <c r="AD97" s="40">
        <v>16</v>
      </c>
      <c r="AE97" s="80" t="s">
        <v>4</v>
      </c>
      <c r="AF97" s="114" t="s">
        <v>131</v>
      </c>
      <c r="AG97" s="127" t="s">
        <v>4</v>
      </c>
      <c r="AH97" s="127" t="s">
        <v>4</v>
      </c>
      <c r="AI97" s="39">
        <v>6</v>
      </c>
      <c r="AJ97" s="80" t="s">
        <v>4</v>
      </c>
      <c r="AK97" s="114" t="s">
        <v>131</v>
      </c>
      <c r="AL97" s="127" t="s">
        <v>4</v>
      </c>
      <c r="AM97" s="127" t="s">
        <v>4</v>
      </c>
      <c r="AN97" s="39">
        <v>16</v>
      </c>
      <c r="AO97" s="80" t="s">
        <v>4</v>
      </c>
      <c r="AP97" s="114" t="s">
        <v>131</v>
      </c>
      <c r="AQ97" s="127" t="s">
        <v>4</v>
      </c>
      <c r="AR97" s="127" t="s">
        <v>4</v>
      </c>
      <c r="AS97" s="39">
        <v>6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40">
        <v>16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39">
        <v>6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39">
        <v>16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39">
        <v>6</v>
      </c>
      <c r="BN97" s="80" t="s">
        <v>4</v>
      </c>
      <c r="BO97" s="114" t="s">
        <v>131</v>
      </c>
      <c r="BP97" s="127" t="s">
        <v>4</v>
      </c>
      <c r="BQ97" s="127" t="s">
        <v>4</v>
      </c>
      <c r="BR97" s="40">
        <v>16</v>
      </c>
      <c r="BS97" s="80" t="s">
        <v>4</v>
      </c>
      <c r="BT97" s="114" t="s">
        <v>131</v>
      </c>
      <c r="BU97" s="127" t="s">
        <v>4</v>
      </c>
      <c r="BV97" s="127" t="s">
        <v>4</v>
      </c>
      <c r="BW97" s="39">
        <v>6</v>
      </c>
      <c r="BX97" s="80" t="s">
        <v>4</v>
      </c>
      <c r="BY97" s="114" t="s">
        <v>131</v>
      </c>
      <c r="BZ97" s="127" t="s">
        <v>4</v>
      </c>
      <c r="CA97" s="127" t="s">
        <v>4</v>
      </c>
      <c r="CB97" s="39">
        <v>16</v>
      </c>
      <c r="CC97" s="80" t="s">
        <v>4</v>
      </c>
      <c r="CD97" s="114" t="s">
        <v>131</v>
      </c>
      <c r="CE97" s="127" t="s">
        <v>4</v>
      </c>
      <c r="CF97" s="120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39">
        <v>6</v>
      </c>
      <c r="F98" s="80">
        <v>5</v>
      </c>
      <c r="G98" s="114" t="s">
        <v>132</v>
      </c>
      <c r="H98" s="127" t="s">
        <v>4</v>
      </c>
      <c r="I98" s="127" t="s">
        <v>4</v>
      </c>
      <c r="J98" s="40">
        <v>16</v>
      </c>
      <c r="K98" s="167">
        <v>15</v>
      </c>
      <c r="L98" s="114" t="s">
        <v>132</v>
      </c>
      <c r="M98" s="127" t="s">
        <v>4</v>
      </c>
      <c r="N98" s="127" t="s">
        <v>4</v>
      </c>
      <c r="O98" s="39">
        <v>6</v>
      </c>
      <c r="P98" s="80">
        <v>5</v>
      </c>
      <c r="Q98" s="114" t="s">
        <v>132</v>
      </c>
      <c r="R98" s="127" t="s">
        <v>4</v>
      </c>
      <c r="S98" s="127" t="s">
        <v>4</v>
      </c>
      <c r="T98" s="39">
        <v>16</v>
      </c>
      <c r="U98" s="167">
        <v>15</v>
      </c>
      <c r="V98" s="114" t="s">
        <v>132</v>
      </c>
      <c r="W98" s="127" t="s">
        <v>4</v>
      </c>
      <c r="X98" s="127" t="s">
        <v>4</v>
      </c>
      <c r="Y98" s="39">
        <v>6</v>
      </c>
      <c r="Z98" s="80">
        <v>5</v>
      </c>
      <c r="AA98" s="114" t="s">
        <v>132</v>
      </c>
      <c r="AB98" s="127" t="s">
        <v>4</v>
      </c>
      <c r="AC98" s="127" t="s">
        <v>4</v>
      </c>
      <c r="AD98" s="40">
        <v>16</v>
      </c>
      <c r="AE98" s="167">
        <v>15</v>
      </c>
      <c r="AF98" s="114" t="s">
        <v>132</v>
      </c>
      <c r="AG98" s="127" t="s">
        <v>4</v>
      </c>
      <c r="AH98" s="127" t="s">
        <v>4</v>
      </c>
      <c r="AI98" s="39">
        <v>6</v>
      </c>
      <c r="AJ98" s="80">
        <v>5</v>
      </c>
      <c r="AK98" s="114" t="s">
        <v>132</v>
      </c>
      <c r="AL98" s="127" t="s">
        <v>4</v>
      </c>
      <c r="AM98" s="127" t="s">
        <v>4</v>
      </c>
      <c r="AN98" s="39">
        <v>16</v>
      </c>
      <c r="AO98" s="167">
        <v>15</v>
      </c>
      <c r="AP98" s="114" t="s">
        <v>132</v>
      </c>
      <c r="AQ98" s="127" t="s">
        <v>4</v>
      </c>
      <c r="AR98" s="127" t="s">
        <v>4</v>
      </c>
      <c r="AS98" s="39">
        <v>6</v>
      </c>
      <c r="AT98" s="80">
        <v>5</v>
      </c>
      <c r="AU98" s="114" t="s">
        <v>132</v>
      </c>
      <c r="AV98" s="127" t="s">
        <v>4</v>
      </c>
      <c r="AW98" s="127" t="s">
        <v>4</v>
      </c>
      <c r="AX98" s="40">
        <v>16</v>
      </c>
      <c r="AY98" s="167">
        <v>15</v>
      </c>
      <c r="AZ98" s="114" t="s">
        <v>132</v>
      </c>
      <c r="BA98" s="127" t="s">
        <v>4</v>
      </c>
      <c r="BB98" s="127" t="s">
        <v>4</v>
      </c>
      <c r="BC98" s="39">
        <v>6</v>
      </c>
      <c r="BD98" s="80">
        <v>5</v>
      </c>
      <c r="BE98" s="114" t="s">
        <v>132</v>
      </c>
      <c r="BF98" s="127" t="s">
        <v>4</v>
      </c>
      <c r="BG98" s="127" t="s">
        <v>4</v>
      </c>
      <c r="BH98" s="39">
        <v>16</v>
      </c>
      <c r="BI98" s="167">
        <v>15</v>
      </c>
      <c r="BJ98" s="114" t="s">
        <v>132</v>
      </c>
      <c r="BK98" s="127" t="s">
        <v>4</v>
      </c>
      <c r="BL98" s="127" t="s">
        <v>4</v>
      </c>
      <c r="BM98" s="39">
        <v>6</v>
      </c>
      <c r="BN98" s="80">
        <v>5</v>
      </c>
      <c r="BO98" s="114" t="s">
        <v>132</v>
      </c>
      <c r="BP98" s="127" t="s">
        <v>4</v>
      </c>
      <c r="BQ98" s="127" t="s">
        <v>4</v>
      </c>
      <c r="BR98" s="40">
        <v>16</v>
      </c>
      <c r="BS98" s="167">
        <v>15</v>
      </c>
      <c r="BT98" s="114" t="s">
        <v>132</v>
      </c>
      <c r="BU98" s="127" t="s">
        <v>4</v>
      </c>
      <c r="BV98" s="127" t="s">
        <v>4</v>
      </c>
      <c r="BW98" s="39">
        <v>6</v>
      </c>
      <c r="BX98" s="80">
        <v>5</v>
      </c>
      <c r="BY98" s="114" t="s">
        <v>132</v>
      </c>
      <c r="BZ98" s="127" t="s">
        <v>4</v>
      </c>
      <c r="CA98" s="127" t="s">
        <v>4</v>
      </c>
      <c r="CB98" s="39">
        <v>16</v>
      </c>
      <c r="CC98" s="167">
        <v>15</v>
      </c>
      <c r="CD98" s="114" t="s">
        <v>132</v>
      </c>
      <c r="CE98" s="127" t="s">
        <v>4</v>
      </c>
      <c r="CF98" s="120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40"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39"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39"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40"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39"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39"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40"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39"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39"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40"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39"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39">
        <v>1</v>
      </c>
      <c r="CC99" s="80" t="s">
        <v>4</v>
      </c>
      <c r="CD99" s="114" t="s">
        <v>132</v>
      </c>
      <c r="CE99" s="127" t="s">
        <v>4</v>
      </c>
      <c r="CF99" s="120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40"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39"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39"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40"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39"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39"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40"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39"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39"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40"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39"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39">
        <v>1</v>
      </c>
      <c r="CC100" s="80" t="s">
        <v>4</v>
      </c>
      <c r="CD100" s="114" t="s">
        <v>132</v>
      </c>
      <c r="CE100" s="127" t="s">
        <v>4</v>
      </c>
      <c r="CF100" s="120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40"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39"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39"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40"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39"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39"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40"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39"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39"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40"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39"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39">
        <v>1</v>
      </c>
      <c r="CC101" s="80" t="s">
        <v>4</v>
      </c>
      <c r="CD101" s="114" t="s">
        <v>132</v>
      </c>
      <c r="CE101" s="127" t="s">
        <v>4</v>
      </c>
      <c r="CF101" s="120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40"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39"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39"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40"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39"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39"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40"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39"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39"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40"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39"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39">
        <v>1</v>
      </c>
      <c r="CC102" s="80" t="s">
        <v>4</v>
      </c>
      <c r="CD102" s="114" t="s">
        <v>132</v>
      </c>
      <c r="CE102" s="127" t="s">
        <v>4</v>
      </c>
      <c r="CF102" s="120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40"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40"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40"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40">
        <v>1</v>
      </c>
      <c r="CC103" s="81">
        <v>35</v>
      </c>
      <c r="CD103" s="108" t="s">
        <v>130</v>
      </c>
      <c r="CE103" s="127" t="s">
        <v>4</v>
      </c>
      <c r="CF103" s="120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v>1</v>
      </c>
      <c r="CC104" s="76" t="s">
        <v>4</v>
      </c>
      <c r="CD104" s="110" t="s">
        <v>132</v>
      </c>
      <c r="CE104" s="133" t="s">
        <v>4</v>
      </c>
      <c r="CF104" s="12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SUM(F8,F24,F41,F45,F52,F56,F64,F76,F85,F88,F90,F97)-1.8</f>
        <v>7.6000000000000005</v>
      </c>
      <c r="J108" s="477" t="s">
        <v>139</v>
      </c>
      <c r="K108" s="476" t="s">
        <v>185</v>
      </c>
      <c r="L108" s="447"/>
      <c r="M108" s="184">
        <f>SUM(K8,K24,K41,K45,K52,K56,K64,K76,K85,K88,K90,K97)-1.8</f>
        <v>8.1999999999999993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SUM(P8,P24,P41,P45,P52,P56,P64,P76,P85,P88,P90,P97)-1.8</f>
        <v>7.3999999999999995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SUM(U8,U24,U41,U45,U52,U56,U64,U76,U85,U88,U90,U97)-1.8</f>
        <v>7.8</v>
      </c>
      <c r="X108" s="3"/>
      <c r="Y108" s="477" t="s">
        <v>139</v>
      </c>
      <c r="Z108" s="476" t="s">
        <v>185</v>
      </c>
      <c r="AA108" s="447"/>
      <c r="AB108" s="184">
        <f>SUM(Z8,Z24,Z41,Z45,Z52,Z56,Z64,Z76,Z85,Z88,Z90,Z97)-1.8</f>
        <v>9.1999999999999993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9.7999999999999989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9.3999999999999986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9.3999999999999986</v>
      </c>
      <c r="AR108" s="3"/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10.399999999999999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11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10.199999999999999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10.599999999999998</v>
      </c>
      <c r="BL108" s="3"/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12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12.599999999999998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12.2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12.2</v>
      </c>
      <c r="CF108" s="3"/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193</v>
      </c>
      <c r="J109" s="478"/>
      <c r="K109" s="476" t="s">
        <v>184</v>
      </c>
      <c r="L109" s="447"/>
      <c r="M109" s="184">
        <f xml:space="preserve"> J7</f>
        <v>208</v>
      </c>
      <c r="N109" s="3"/>
      <c r="O109" s="478"/>
      <c r="P109" s="476" t="s">
        <v>184</v>
      </c>
      <c r="Q109" s="447"/>
      <c r="R109" s="184">
        <f xml:space="preserve"> O7</f>
        <v>181</v>
      </c>
      <c r="S109" s="3"/>
      <c r="T109" s="478"/>
      <c r="U109" s="476" t="s">
        <v>184</v>
      </c>
      <c r="V109" s="447"/>
      <c r="W109" s="184">
        <f xml:space="preserve"> T7</f>
        <v>190</v>
      </c>
      <c r="X109" s="3"/>
      <c r="Y109" s="478"/>
      <c r="Z109" s="476" t="s">
        <v>184</v>
      </c>
      <c r="AA109" s="447"/>
      <c r="AB109" s="184">
        <f xml:space="preserve"> Y7</f>
        <v>203</v>
      </c>
      <c r="AD109" s="478"/>
      <c r="AE109" s="476" t="s">
        <v>184</v>
      </c>
      <c r="AF109" s="447"/>
      <c r="AG109" s="184">
        <f xml:space="preserve"> AD7</f>
        <v>218</v>
      </c>
      <c r="AH109" s="3"/>
      <c r="AI109" s="478"/>
      <c r="AJ109" s="476" t="s">
        <v>184</v>
      </c>
      <c r="AK109" s="447"/>
      <c r="AL109" s="184">
        <f xml:space="preserve"> AI7</f>
        <v>186</v>
      </c>
      <c r="AM109" s="3"/>
      <c r="AN109" s="478"/>
      <c r="AO109" s="476" t="s">
        <v>184</v>
      </c>
      <c r="AP109" s="447"/>
      <c r="AQ109" s="184">
        <f xml:space="preserve"> AN7</f>
        <v>201</v>
      </c>
      <c r="AR109" s="3"/>
      <c r="AS109" s="478"/>
      <c r="AT109" s="476" t="s">
        <v>184</v>
      </c>
      <c r="AU109" s="447"/>
      <c r="AV109" s="184">
        <f xml:space="preserve"> AS7</f>
        <v>193</v>
      </c>
      <c r="AX109" s="478"/>
      <c r="AY109" s="476" t="s">
        <v>184</v>
      </c>
      <c r="AZ109" s="447"/>
      <c r="BA109" s="184">
        <f xml:space="preserve"> AX7</f>
        <v>208</v>
      </c>
      <c r="BB109" s="3"/>
      <c r="BC109" s="478"/>
      <c r="BD109" s="476" t="s">
        <v>184</v>
      </c>
      <c r="BE109" s="447"/>
      <c r="BF109" s="184">
        <f xml:space="preserve"> BC7</f>
        <v>181</v>
      </c>
      <c r="BG109" s="3"/>
      <c r="BH109" s="478"/>
      <c r="BI109" s="476" t="s">
        <v>184</v>
      </c>
      <c r="BJ109" s="447"/>
      <c r="BK109" s="184">
        <f xml:space="preserve"> BH7</f>
        <v>190</v>
      </c>
      <c r="BL109" s="3"/>
      <c r="BM109" s="478"/>
      <c r="BN109" s="476" t="s">
        <v>184</v>
      </c>
      <c r="BO109" s="447"/>
      <c r="BP109" s="184">
        <f xml:space="preserve"> BM7</f>
        <v>203</v>
      </c>
      <c r="BR109" s="478"/>
      <c r="BS109" s="476" t="s">
        <v>184</v>
      </c>
      <c r="BT109" s="447"/>
      <c r="BU109" s="184">
        <f xml:space="preserve"> BR7</f>
        <v>218</v>
      </c>
      <c r="BV109" s="3"/>
      <c r="BW109" s="478"/>
      <c r="BX109" s="476" t="s">
        <v>184</v>
      </c>
      <c r="BY109" s="447"/>
      <c r="BZ109" s="184">
        <f xml:space="preserve"> BW7</f>
        <v>186</v>
      </c>
      <c r="CA109" s="3"/>
      <c r="CB109" s="478"/>
      <c r="CC109" s="476" t="s">
        <v>184</v>
      </c>
      <c r="CD109" s="447"/>
      <c r="CE109" s="184">
        <f xml:space="preserve"> CB7</f>
        <v>201</v>
      </c>
      <c r="CF109" s="3"/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55</v>
      </c>
      <c r="J110" s="478"/>
      <c r="K110" s="476" t="s">
        <v>186</v>
      </c>
      <c r="L110" s="447"/>
      <c r="M110" s="184">
        <f>J23-J41</f>
        <v>55</v>
      </c>
      <c r="O110" s="478"/>
      <c r="P110" s="476" t="s">
        <v>186</v>
      </c>
      <c r="Q110" s="447"/>
      <c r="R110" s="184">
        <f>O23-O41</f>
        <v>41</v>
      </c>
      <c r="T110" s="478"/>
      <c r="U110" s="476" t="s">
        <v>186</v>
      </c>
      <c r="V110" s="447"/>
      <c r="W110" s="184">
        <f>T23-T41</f>
        <v>41</v>
      </c>
      <c r="Y110" s="478"/>
      <c r="Z110" s="476" t="s">
        <v>186</v>
      </c>
      <c r="AA110" s="447"/>
      <c r="AB110" s="184">
        <f>Y23-Y41</f>
        <v>55</v>
      </c>
      <c r="AD110" s="478"/>
      <c r="AE110" s="476" t="s">
        <v>186</v>
      </c>
      <c r="AF110" s="447"/>
      <c r="AG110" s="184">
        <f>AD23-AD41</f>
        <v>55</v>
      </c>
      <c r="AI110" s="478"/>
      <c r="AJ110" s="476" t="s">
        <v>186</v>
      </c>
      <c r="AK110" s="447"/>
      <c r="AL110" s="184">
        <f>AI23-AI41</f>
        <v>42</v>
      </c>
      <c r="AN110" s="478"/>
      <c r="AO110" s="476" t="s">
        <v>186</v>
      </c>
      <c r="AP110" s="447"/>
      <c r="AQ110" s="184">
        <f>AN23-AN41</f>
        <v>42</v>
      </c>
      <c r="AS110" s="478"/>
      <c r="AT110" s="476" t="s">
        <v>186</v>
      </c>
      <c r="AU110" s="447"/>
      <c r="AV110" s="184">
        <f>AS23-AS41</f>
        <v>55</v>
      </c>
      <c r="AX110" s="478"/>
      <c r="AY110" s="476" t="s">
        <v>186</v>
      </c>
      <c r="AZ110" s="447"/>
      <c r="BA110" s="184">
        <f>AX23-AX41</f>
        <v>55</v>
      </c>
      <c r="BC110" s="478"/>
      <c r="BD110" s="476" t="s">
        <v>186</v>
      </c>
      <c r="BE110" s="447"/>
      <c r="BF110" s="184">
        <f>BC23-BC41</f>
        <v>41</v>
      </c>
      <c r="BH110" s="478"/>
      <c r="BI110" s="476" t="s">
        <v>186</v>
      </c>
      <c r="BJ110" s="447"/>
      <c r="BK110" s="184">
        <f>BH23-BH41</f>
        <v>41</v>
      </c>
      <c r="BM110" s="478"/>
      <c r="BN110" s="476" t="s">
        <v>186</v>
      </c>
      <c r="BO110" s="447"/>
      <c r="BP110" s="184">
        <f>BM23-BM41</f>
        <v>55</v>
      </c>
      <c r="BR110" s="478"/>
      <c r="BS110" s="476" t="s">
        <v>186</v>
      </c>
      <c r="BT110" s="447"/>
      <c r="BU110" s="184">
        <f>BR23-BR41</f>
        <v>55</v>
      </c>
      <c r="BW110" s="478"/>
      <c r="BX110" s="476" t="s">
        <v>186</v>
      </c>
      <c r="BY110" s="447"/>
      <c r="BZ110" s="184">
        <f>BW23-BW41</f>
        <v>42</v>
      </c>
      <c r="CB110" s="478"/>
      <c r="CC110" s="476" t="s">
        <v>186</v>
      </c>
      <c r="CD110" s="447"/>
      <c r="CE110" s="184">
        <f>CB23-CB41</f>
        <v>42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12</v>
      </c>
      <c r="J111" s="478"/>
      <c r="K111" s="476" t="s">
        <v>299</v>
      </c>
      <c r="L111" s="447"/>
      <c r="M111" s="184">
        <f>J45-J56</f>
        <v>12</v>
      </c>
      <c r="O111" s="478"/>
      <c r="P111" s="476" t="s">
        <v>299</v>
      </c>
      <c r="Q111" s="447"/>
      <c r="R111" s="184">
        <f>O45-O56</f>
        <v>10</v>
      </c>
      <c r="T111" s="478"/>
      <c r="U111" s="476" t="s">
        <v>299</v>
      </c>
      <c r="V111" s="447"/>
      <c r="W111" s="184">
        <f>T45-T56</f>
        <v>10</v>
      </c>
      <c r="Y111" s="478"/>
      <c r="Z111" s="476" t="s">
        <v>299</v>
      </c>
      <c r="AA111" s="447"/>
      <c r="AB111" s="184">
        <f>Y45-Y56</f>
        <v>14</v>
      </c>
      <c r="AD111" s="478"/>
      <c r="AE111" s="476" t="s">
        <v>299</v>
      </c>
      <c r="AF111" s="447"/>
      <c r="AG111" s="184">
        <f>AD45-AD56</f>
        <v>14</v>
      </c>
      <c r="AI111" s="478"/>
      <c r="AJ111" s="476" t="s">
        <v>299</v>
      </c>
      <c r="AK111" s="447"/>
      <c r="AL111" s="184">
        <f>AI45-AI56</f>
        <v>12</v>
      </c>
      <c r="AN111" s="478"/>
      <c r="AO111" s="476" t="s">
        <v>299</v>
      </c>
      <c r="AP111" s="447"/>
      <c r="AQ111" s="184">
        <f>AN45-AN56</f>
        <v>12</v>
      </c>
      <c r="AS111" s="478"/>
      <c r="AT111" s="476" t="s">
        <v>299</v>
      </c>
      <c r="AU111" s="447"/>
      <c r="AV111" s="184">
        <f>AS45-AS56</f>
        <v>12</v>
      </c>
      <c r="AX111" s="478"/>
      <c r="AY111" s="476" t="s">
        <v>299</v>
      </c>
      <c r="AZ111" s="447"/>
      <c r="BA111" s="184">
        <f>AX45-AX56</f>
        <v>12</v>
      </c>
      <c r="BC111" s="478"/>
      <c r="BD111" s="476" t="s">
        <v>299</v>
      </c>
      <c r="BE111" s="447"/>
      <c r="BF111" s="184">
        <f>BC45-BC56</f>
        <v>10</v>
      </c>
      <c r="BH111" s="478"/>
      <c r="BI111" s="476" t="s">
        <v>299</v>
      </c>
      <c r="BJ111" s="447"/>
      <c r="BK111" s="184">
        <f>BH45-BH56</f>
        <v>10</v>
      </c>
      <c r="BM111" s="478"/>
      <c r="BN111" s="476" t="s">
        <v>299</v>
      </c>
      <c r="BO111" s="447"/>
      <c r="BP111" s="184">
        <f>BM45-BM56</f>
        <v>14</v>
      </c>
      <c r="BR111" s="478"/>
      <c r="BS111" s="476" t="s">
        <v>299</v>
      </c>
      <c r="BT111" s="447"/>
      <c r="BU111" s="184">
        <f>BR45-BR56</f>
        <v>14</v>
      </c>
      <c r="BW111" s="478"/>
      <c r="BX111" s="476" t="s">
        <v>299</v>
      </c>
      <c r="BY111" s="447"/>
      <c r="BZ111" s="184">
        <f>BW45-BW56</f>
        <v>12</v>
      </c>
      <c r="CB111" s="478"/>
      <c r="CC111" s="476" t="s">
        <v>299</v>
      </c>
      <c r="CD111" s="447"/>
      <c r="CE111" s="184">
        <f>CB45-CB56</f>
        <v>12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20</v>
      </c>
      <c r="J112" s="478"/>
      <c r="K112" s="476" t="s">
        <v>187</v>
      </c>
      <c r="L112" s="447"/>
      <c r="M112" s="184">
        <f>J64-J80</f>
        <v>25</v>
      </c>
      <c r="O112" s="478"/>
      <c r="P112" s="476" t="s">
        <v>187</v>
      </c>
      <c r="Q112" s="447"/>
      <c r="R112" s="184">
        <f>O64-O80</f>
        <v>30</v>
      </c>
      <c r="T112" s="478"/>
      <c r="U112" s="476" t="s">
        <v>187</v>
      </c>
      <c r="V112" s="447"/>
      <c r="W112" s="184">
        <f>T64-T80</f>
        <v>30</v>
      </c>
      <c r="Y112" s="478"/>
      <c r="Z112" s="476" t="s">
        <v>187</v>
      </c>
      <c r="AA112" s="447"/>
      <c r="AB112" s="184">
        <f>Y64-Y80</f>
        <v>24</v>
      </c>
      <c r="AD112" s="478"/>
      <c r="AE112" s="476" t="s">
        <v>187</v>
      </c>
      <c r="AF112" s="447"/>
      <c r="AG112" s="184">
        <f>AD64-AD80</f>
        <v>29</v>
      </c>
      <c r="AI112" s="478"/>
      <c r="AJ112" s="476" t="s">
        <v>187</v>
      </c>
      <c r="AK112" s="447"/>
      <c r="AL112" s="184">
        <f>AI64-AI80</f>
        <v>23</v>
      </c>
      <c r="AN112" s="478"/>
      <c r="AO112" s="476" t="s">
        <v>187</v>
      </c>
      <c r="AP112" s="447"/>
      <c r="AQ112" s="184">
        <f>AN64-AN80</f>
        <v>29</v>
      </c>
      <c r="AS112" s="478"/>
      <c r="AT112" s="476" t="s">
        <v>187</v>
      </c>
      <c r="AU112" s="447"/>
      <c r="AV112" s="184">
        <f>AS64-AS80</f>
        <v>20</v>
      </c>
      <c r="AX112" s="478"/>
      <c r="AY112" s="476" t="s">
        <v>187</v>
      </c>
      <c r="AZ112" s="447"/>
      <c r="BA112" s="184">
        <f>AX64-AX80</f>
        <v>25</v>
      </c>
      <c r="BC112" s="478"/>
      <c r="BD112" s="476" t="s">
        <v>187</v>
      </c>
      <c r="BE112" s="447"/>
      <c r="BF112" s="184">
        <f>BC64-BC80</f>
        <v>30</v>
      </c>
      <c r="BH112" s="478"/>
      <c r="BI112" s="476" t="s">
        <v>187</v>
      </c>
      <c r="BJ112" s="447"/>
      <c r="BK112" s="184">
        <f>BH64-BH80</f>
        <v>30</v>
      </c>
      <c r="BM112" s="478"/>
      <c r="BN112" s="476" t="s">
        <v>187</v>
      </c>
      <c r="BO112" s="447"/>
      <c r="BP112" s="184">
        <f>BM64-BM80</f>
        <v>24</v>
      </c>
      <c r="BR112" s="478"/>
      <c r="BS112" s="476" t="s">
        <v>187</v>
      </c>
      <c r="BT112" s="447"/>
      <c r="BU112" s="184">
        <f>BR64-BR80</f>
        <v>29</v>
      </c>
      <c r="BW112" s="478"/>
      <c r="BX112" s="476" t="s">
        <v>187</v>
      </c>
      <c r="BY112" s="447"/>
      <c r="BZ112" s="184">
        <f>BW64-BW80</f>
        <v>23</v>
      </c>
      <c r="CB112" s="478"/>
      <c r="CC112" s="476" t="s">
        <v>187</v>
      </c>
      <c r="CD112" s="447"/>
      <c r="CE112" s="184">
        <f>CB64-CB80</f>
        <v>29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66</v>
      </c>
      <c r="J113" s="478"/>
      <c r="K113" s="476" t="s">
        <v>188</v>
      </c>
      <c r="L113" s="447"/>
      <c r="M113" s="184">
        <f>J84-J104+1</f>
        <v>76</v>
      </c>
      <c r="O113" s="478"/>
      <c r="P113" s="476" t="s">
        <v>188</v>
      </c>
      <c r="Q113" s="447"/>
      <c r="R113" s="184">
        <f>O84-O104+1</f>
        <v>66</v>
      </c>
      <c r="T113" s="478"/>
      <c r="U113" s="476" t="s">
        <v>188</v>
      </c>
      <c r="V113" s="447"/>
      <c r="W113" s="184">
        <f>T84-T104+1</f>
        <v>76</v>
      </c>
      <c r="Y113" s="478"/>
      <c r="Z113" s="476" t="s">
        <v>188</v>
      </c>
      <c r="AA113" s="447"/>
      <c r="AB113" s="184">
        <f>Y84-Y104+1</f>
        <v>66</v>
      </c>
      <c r="AD113" s="478"/>
      <c r="AE113" s="476" t="s">
        <v>188</v>
      </c>
      <c r="AF113" s="447"/>
      <c r="AG113" s="184">
        <f>AD84-AD104+1</f>
        <v>76</v>
      </c>
      <c r="AI113" s="478"/>
      <c r="AJ113" s="476" t="s">
        <v>188</v>
      </c>
      <c r="AK113" s="447"/>
      <c r="AL113" s="184">
        <f>AI84-AI104+1</f>
        <v>66</v>
      </c>
      <c r="AN113" s="478"/>
      <c r="AO113" s="476" t="s">
        <v>188</v>
      </c>
      <c r="AP113" s="447"/>
      <c r="AQ113" s="184">
        <f>AN84-AN104+1</f>
        <v>76</v>
      </c>
      <c r="AS113" s="478"/>
      <c r="AT113" s="476" t="s">
        <v>188</v>
      </c>
      <c r="AU113" s="447"/>
      <c r="AV113" s="184">
        <f>AS84-AS104+1</f>
        <v>69</v>
      </c>
      <c r="AX113" s="478"/>
      <c r="AY113" s="476" t="s">
        <v>188</v>
      </c>
      <c r="AZ113" s="447"/>
      <c r="BA113" s="184">
        <f>AX84-AX104+1</f>
        <v>79</v>
      </c>
      <c r="BC113" s="478"/>
      <c r="BD113" s="476" t="s">
        <v>188</v>
      </c>
      <c r="BE113" s="447"/>
      <c r="BF113" s="184">
        <f>BC84-BC104+1</f>
        <v>69</v>
      </c>
      <c r="BH113" s="478"/>
      <c r="BI113" s="476" t="s">
        <v>188</v>
      </c>
      <c r="BJ113" s="447"/>
      <c r="BK113" s="184">
        <f>BH84-BH104+1</f>
        <v>79</v>
      </c>
      <c r="BM113" s="478"/>
      <c r="BN113" s="476" t="s">
        <v>188</v>
      </c>
      <c r="BO113" s="447"/>
      <c r="BP113" s="184">
        <f>BM84-BM104+1</f>
        <v>69</v>
      </c>
      <c r="BR113" s="478"/>
      <c r="BS113" s="476" t="s">
        <v>188</v>
      </c>
      <c r="BT113" s="447"/>
      <c r="BU113" s="184">
        <f>BR84-BR104+1</f>
        <v>79</v>
      </c>
      <c r="BW113" s="478"/>
      <c r="BX113" s="476" t="s">
        <v>188</v>
      </c>
      <c r="BY113" s="447"/>
      <c r="BZ113" s="184">
        <f>BW84-BW104+1</f>
        <v>69</v>
      </c>
      <c r="CB113" s="478"/>
      <c r="CC113" s="476" t="s">
        <v>188</v>
      </c>
      <c r="CD113" s="447"/>
      <c r="CE113" s="184">
        <f>CB84-CB104+1</f>
        <v>79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54</v>
      </c>
      <c r="J114" s="478"/>
      <c r="K114" s="476" t="s">
        <v>228</v>
      </c>
      <c r="L114" s="447"/>
      <c r="M114" s="185">
        <f>MAX(K12,K16,K27,K29,K31)</f>
        <v>54</v>
      </c>
      <c r="O114" s="478"/>
      <c r="P114" s="476" t="s">
        <v>228</v>
      </c>
      <c r="Q114" s="447"/>
      <c r="R114" s="185">
        <f>MAX(P12,P16,P27,P29,P31)</f>
        <v>54</v>
      </c>
      <c r="T114" s="478"/>
      <c r="U114" s="476" t="s">
        <v>228</v>
      </c>
      <c r="V114" s="447"/>
      <c r="W114" s="185">
        <f>MAX(U12,U16,U27,U29,U31)</f>
        <v>54</v>
      </c>
      <c r="Y114" s="478"/>
      <c r="Z114" s="476" t="s">
        <v>228</v>
      </c>
      <c r="AA114" s="447"/>
      <c r="AB114" s="185">
        <f>MAX(Z12,Z16,Z27,Z29,Z31)</f>
        <v>54</v>
      </c>
      <c r="AD114" s="478"/>
      <c r="AE114" s="476" t="s">
        <v>228</v>
      </c>
      <c r="AF114" s="447"/>
      <c r="AG114" s="185">
        <f>MAX(AE12,AE16,AE27,AE29,AE31)</f>
        <v>54</v>
      </c>
      <c r="AI114" s="478"/>
      <c r="AJ114" s="476" t="s">
        <v>228</v>
      </c>
      <c r="AK114" s="447"/>
      <c r="AL114" s="185">
        <f>MAX(AJ12,AJ16,AJ27,AJ29,AJ31)</f>
        <v>54</v>
      </c>
      <c r="AN114" s="478"/>
      <c r="AO114" s="476" t="s">
        <v>228</v>
      </c>
      <c r="AP114" s="447"/>
      <c r="AQ114" s="185">
        <f>MAX(AO12,AO16,AO27,AO29,AO31)</f>
        <v>54</v>
      </c>
      <c r="AS114" s="478"/>
      <c r="AT114" s="476" t="s">
        <v>228</v>
      </c>
      <c r="AU114" s="447"/>
      <c r="AV114" s="185">
        <f>MAX(AT12,AT16,AT27,AT29,AT31)</f>
        <v>54</v>
      </c>
      <c r="AX114" s="478"/>
      <c r="AY114" s="476" t="s">
        <v>228</v>
      </c>
      <c r="AZ114" s="447"/>
      <c r="BA114" s="185">
        <f>MAX(AY12,AY16,AY27,AY29,AY31)</f>
        <v>54</v>
      </c>
      <c r="BC114" s="478"/>
      <c r="BD114" s="476" t="s">
        <v>228</v>
      </c>
      <c r="BE114" s="447"/>
      <c r="BF114" s="185">
        <f>MAX(BD12,BD16,BD27,BD29,BD31)</f>
        <v>54</v>
      </c>
      <c r="BH114" s="478"/>
      <c r="BI114" s="476" t="s">
        <v>228</v>
      </c>
      <c r="BJ114" s="447"/>
      <c r="BK114" s="185">
        <f>MAX(BI12,BI16,BI27,BI29,BI31)</f>
        <v>54</v>
      </c>
      <c r="BM114" s="478"/>
      <c r="BN114" s="476" t="s">
        <v>228</v>
      </c>
      <c r="BO114" s="447"/>
      <c r="BP114" s="185">
        <f>MAX(BN12,BN16,BN27,BN29,BN31)</f>
        <v>54</v>
      </c>
      <c r="BR114" s="478"/>
      <c r="BS114" s="476" t="s">
        <v>228</v>
      </c>
      <c r="BT114" s="447"/>
      <c r="BU114" s="185">
        <f>MAX(BS12,BS16,BS27,BS29,BS31)</f>
        <v>54</v>
      </c>
      <c r="BW114" s="478"/>
      <c r="BX114" s="476" t="s">
        <v>228</v>
      </c>
      <c r="BY114" s="447"/>
      <c r="BZ114" s="185">
        <f>MAX(BX12,BX16,BX27,BX29,BX31)</f>
        <v>54</v>
      </c>
      <c r="CB114" s="478"/>
      <c r="CC114" s="476" t="s">
        <v>228</v>
      </c>
      <c r="CD114" s="447"/>
      <c r="CE114" s="185">
        <f>MAX(CC12,CC16,CC27,CC29,CC31)</f>
        <v>54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59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59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59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59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59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59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59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59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BH2:BL2"/>
    <mergeCell ref="BM2:BQ2"/>
    <mergeCell ref="BR2:BV2"/>
    <mergeCell ref="BW2:CA2"/>
    <mergeCell ref="CB2:CF2"/>
    <mergeCell ref="E3:I3"/>
    <mergeCell ref="J3:N3"/>
    <mergeCell ref="O3:S3"/>
    <mergeCell ref="T3:X3"/>
    <mergeCell ref="Y3:AC3"/>
    <mergeCell ref="AD2:AH2"/>
    <mergeCell ref="AI2:AM2"/>
    <mergeCell ref="AN2:AR2"/>
    <mergeCell ref="AS2:AW2"/>
    <mergeCell ref="AX2:BB2"/>
    <mergeCell ref="BC2:BG2"/>
    <mergeCell ref="E2:I2"/>
    <mergeCell ref="J2:N2"/>
    <mergeCell ref="O2:S2"/>
    <mergeCell ref="T2:X2"/>
    <mergeCell ref="Y2:AC2"/>
    <mergeCell ref="BH3:BL3"/>
    <mergeCell ref="BM3:BQ3"/>
    <mergeCell ref="BR3:BV3"/>
    <mergeCell ref="BW3:CA3"/>
    <mergeCell ref="CB3:CF3"/>
    <mergeCell ref="A4:A6"/>
    <mergeCell ref="B4:B6"/>
    <mergeCell ref="C4:C6"/>
    <mergeCell ref="D4:D6"/>
    <mergeCell ref="E4:I4"/>
    <mergeCell ref="AD3:AH3"/>
    <mergeCell ref="AI3:AM3"/>
    <mergeCell ref="AN3:AR3"/>
    <mergeCell ref="AS3:AW3"/>
    <mergeCell ref="AX3:BB3"/>
    <mergeCell ref="BC3:BG3"/>
    <mergeCell ref="A1:D3"/>
    <mergeCell ref="E1:X1"/>
    <mergeCell ref="Y1:AR1"/>
    <mergeCell ref="AS1:BL1"/>
    <mergeCell ref="BM1:CF1"/>
    <mergeCell ref="BR4:BV4"/>
    <mergeCell ref="BW4:CA4"/>
    <mergeCell ref="CB4:CF4"/>
    <mergeCell ref="E5:G5"/>
    <mergeCell ref="H5:H6"/>
    <mergeCell ref="I5:I6"/>
    <mergeCell ref="BM4:BQ4"/>
    <mergeCell ref="J4:N4"/>
    <mergeCell ref="O4:S4"/>
    <mergeCell ref="T4:X4"/>
    <mergeCell ref="Y4:AC4"/>
    <mergeCell ref="AD4:AH4"/>
    <mergeCell ref="AI4:AM4"/>
    <mergeCell ref="CE5:CE6"/>
    <mergeCell ref="CF5:CF6"/>
    <mergeCell ref="J5:L5"/>
    <mergeCell ref="M5:M6"/>
    <mergeCell ref="N5:N6"/>
    <mergeCell ref="O5:Q5"/>
    <mergeCell ref="AN4:AR4"/>
    <mergeCell ref="AS4:AW4"/>
    <mergeCell ref="AX4:BB4"/>
    <mergeCell ref="BC4:BG4"/>
    <mergeCell ref="BH4:BL4"/>
    <mergeCell ref="A7:A22"/>
    <mergeCell ref="BP5:BP6"/>
    <mergeCell ref="BQ5:BQ6"/>
    <mergeCell ref="BR5:BT5"/>
    <mergeCell ref="BU5:BU6"/>
    <mergeCell ref="BV5:BV6"/>
    <mergeCell ref="BW5:BY5"/>
    <mergeCell ref="BF5:BF6"/>
    <mergeCell ref="BG5:BG6"/>
    <mergeCell ref="BH5:BJ5"/>
    <mergeCell ref="BK5:BK6"/>
    <mergeCell ref="BL5:BL6"/>
    <mergeCell ref="BM5:BO5"/>
    <mergeCell ref="AV5:AV6"/>
    <mergeCell ref="AW5:AW6"/>
    <mergeCell ref="AX5:AZ5"/>
    <mergeCell ref="BA5:BA6"/>
    <mergeCell ref="BB5:BB6"/>
    <mergeCell ref="BC5:BE5"/>
    <mergeCell ref="AL5:AL6"/>
    <mergeCell ref="AM5:AM6"/>
    <mergeCell ref="AN5:AP5"/>
    <mergeCell ref="A23:A40"/>
    <mergeCell ref="A41:A44"/>
    <mergeCell ref="A45:A51"/>
    <mergeCell ref="A52:A55"/>
    <mergeCell ref="A56:A63"/>
    <mergeCell ref="A64:A75"/>
    <mergeCell ref="BZ5:BZ6"/>
    <mergeCell ref="CA5:CA6"/>
    <mergeCell ref="CB5:CD5"/>
    <mergeCell ref="AQ5:AQ6"/>
    <mergeCell ref="AR5:AR6"/>
    <mergeCell ref="AS5:AU5"/>
    <mergeCell ref="AB5:AB6"/>
    <mergeCell ref="AC5:AC6"/>
    <mergeCell ref="AD5:AF5"/>
    <mergeCell ref="AG5:AG6"/>
    <mergeCell ref="AH5:AH6"/>
    <mergeCell ref="AI5:AK5"/>
    <mergeCell ref="R5:R6"/>
    <mergeCell ref="S5:S6"/>
    <mergeCell ref="T5:V5"/>
    <mergeCell ref="W5:W6"/>
    <mergeCell ref="X5:X6"/>
    <mergeCell ref="Y5:AA5"/>
    <mergeCell ref="U109:V109"/>
    <mergeCell ref="K110:L110"/>
    <mergeCell ref="A76:A79"/>
    <mergeCell ref="A80:A83"/>
    <mergeCell ref="A84:A92"/>
    <mergeCell ref="A93:A104"/>
    <mergeCell ref="E108:E115"/>
    <mergeCell ref="F108:G108"/>
    <mergeCell ref="F109:G109"/>
    <mergeCell ref="F110:G110"/>
    <mergeCell ref="F111:G111"/>
    <mergeCell ref="P110:Q110"/>
    <mergeCell ref="U110:V110"/>
    <mergeCell ref="F115:G115"/>
    <mergeCell ref="K115:L115"/>
    <mergeCell ref="P115:Q115"/>
    <mergeCell ref="U115:V115"/>
    <mergeCell ref="AO109:AP109"/>
    <mergeCell ref="AT109:AU109"/>
    <mergeCell ref="AY109:AZ109"/>
    <mergeCell ref="AT110:AU110"/>
    <mergeCell ref="Y108:Y115"/>
    <mergeCell ref="Z108:AA108"/>
    <mergeCell ref="AD108:AD115"/>
    <mergeCell ref="AE108:AF108"/>
    <mergeCell ref="AI108:AI115"/>
    <mergeCell ref="AJ108:AK108"/>
    <mergeCell ref="Z109:AA109"/>
    <mergeCell ref="AE109:AF109"/>
    <mergeCell ref="AJ109:AK109"/>
    <mergeCell ref="AY110:AZ110"/>
    <mergeCell ref="Z110:AA110"/>
    <mergeCell ref="AE110:AF110"/>
    <mergeCell ref="AJ110:AK110"/>
    <mergeCell ref="AO110:AP110"/>
    <mergeCell ref="AN108:AN115"/>
    <mergeCell ref="AO108:AP108"/>
    <mergeCell ref="AS108:AS115"/>
    <mergeCell ref="AT108:AU108"/>
    <mergeCell ref="AX108:AX115"/>
    <mergeCell ref="AY108:AZ108"/>
    <mergeCell ref="CC109:CD109"/>
    <mergeCell ref="CC110:CD110"/>
    <mergeCell ref="BC108:BC115"/>
    <mergeCell ref="BD108:BE108"/>
    <mergeCell ref="BH108:BH115"/>
    <mergeCell ref="BI108:BJ108"/>
    <mergeCell ref="BM108:BM115"/>
    <mergeCell ref="BN108:BO108"/>
    <mergeCell ref="BD109:BE109"/>
    <mergeCell ref="BI109:BJ109"/>
    <mergeCell ref="BN109:BO109"/>
    <mergeCell ref="BD110:BE110"/>
    <mergeCell ref="BI110:BJ110"/>
    <mergeCell ref="BN110:BO110"/>
    <mergeCell ref="BS110:BT110"/>
    <mergeCell ref="BX110:BY110"/>
    <mergeCell ref="BR108:BR115"/>
    <mergeCell ref="BS108:BT108"/>
    <mergeCell ref="BW108:BW115"/>
    <mergeCell ref="BX108:BY108"/>
    <mergeCell ref="BS109:BT109"/>
    <mergeCell ref="BX109:BY109"/>
    <mergeCell ref="BS111:BT111"/>
    <mergeCell ref="BX111:BY111"/>
    <mergeCell ref="CC111:CD111"/>
    <mergeCell ref="F112:G112"/>
    <mergeCell ref="K112:L112"/>
    <mergeCell ref="P112:Q112"/>
    <mergeCell ref="U112:V112"/>
    <mergeCell ref="Z112:AA112"/>
    <mergeCell ref="AE112:AF112"/>
    <mergeCell ref="AJ112:AK112"/>
    <mergeCell ref="AO111:AP111"/>
    <mergeCell ref="AT111:AU111"/>
    <mergeCell ref="AY111:AZ111"/>
    <mergeCell ref="BD111:BE111"/>
    <mergeCell ref="BI111:BJ111"/>
    <mergeCell ref="BN111:BO111"/>
    <mergeCell ref="K111:L111"/>
    <mergeCell ref="P111:Q111"/>
    <mergeCell ref="U111:V111"/>
    <mergeCell ref="Z111:AA111"/>
    <mergeCell ref="AE111:AF111"/>
    <mergeCell ref="AJ111:AK111"/>
    <mergeCell ref="CB108:CB115"/>
    <mergeCell ref="CC108:CD108"/>
    <mergeCell ref="BS112:BT112"/>
    <mergeCell ref="BX112:BY112"/>
    <mergeCell ref="CC112:CD112"/>
    <mergeCell ref="F113:G113"/>
    <mergeCell ref="K113:L113"/>
    <mergeCell ref="P113:Q113"/>
    <mergeCell ref="U113:V113"/>
    <mergeCell ref="Z113:AA113"/>
    <mergeCell ref="AE113:AF113"/>
    <mergeCell ref="AJ113:AK113"/>
    <mergeCell ref="AO112:AP112"/>
    <mergeCell ref="AT112:AU112"/>
    <mergeCell ref="AY112:AZ112"/>
    <mergeCell ref="BD112:BE112"/>
    <mergeCell ref="BI112:BJ112"/>
    <mergeCell ref="BN112:BO112"/>
    <mergeCell ref="J108:J115"/>
    <mergeCell ref="K108:L108"/>
    <mergeCell ref="O108:O115"/>
    <mergeCell ref="P108:Q108"/>
    <mergeCell ref="T108:T115"/>
    <mergeCell ref="U108:V108"/>
    <mergeCell ref="K109:L109"/>
    <mergeCell ref="P109:Q109"/>
    <mergeCell ref="BS113:BT113"/>
    <mergeCell ref="BX113:BY113"/>
    <mergeCell ref="CC113:CD113"/>
    <mergeCell ref="F114:G114"/>
    <mergeCell ref="K114:L114"/>
    <mergeCell ref="P114:Q114"/>
    <mergeCell ref="U114:V114"/>
    <mergeCell ref="Z114:AA114"/>
    <mergeCell ref="AE114:AF114"/>
    <mergeCell ref="AJ114:AK114"/>
    <mergeCell ref="AO113:AP113"/>
    <mergeCell ref="AT113:AU113"/>
    <mergeCell ref="AY113:AZ113"/>
    <mergeCell ref="BD113:BE113"/>
    <mergeCell ref="BI113:BJ113"/>
    <mergeCell ref="BN113:BO113"/>
    <mergeCell ref="BS114:BT114"/>
    <mergeCell ref="BX114:BY114"/>
    <mergeCell ref="CC114:CD114"/>
    <mergeCell ref="Z115:AA115"/>
    <mergeCell ref="AE115:AF115"/>
    <mergeCell ref="AJ115:AK115"/>
    <mergeCell ref="AO114:AP114"/>
    <mergeCell ref="AT114:AU114"/>
    <mergeCell ref="AY114:AZ114"/>
    <mergeCell ref="BD114:BE114"/>
    <mergeCell ref="BI114:BJ114"/>
    <mergeCell ref="BN114:BO114"/>
    <mergeCell ref="BS115:BT115"/>
    <mergeCell ref="BX115:BY115"/>
    <mergeCell ref="CC115:CD115"/>
    <mergeCell ref="AO115:AP115"/>
    <mergeCell ref="AT115:AU115"/>
    <mergeCell ref="AY115:AZ115"/>
    <mergeCell ref="BD115:BE115"/>
    <mergeCell ref="BI115:BJ115"/>
    <mergeCell ref="BN115:BO115"/>
  </mergeCells>
  <dataValidations count="2">
    <dataValidation type="list" allowBlank="1" showInputMessage="1" showErrorMessage="1" sqref="X7:X104 N7:N104 I7:I104 S7:S104 AR7:AR104 AH7:AH104 AC7:AC104 AM7:AM104 BL7:BL104 BB7:BB104 AW7:AW104 BG7:BG104 CF7:CF104 BV7:BV104 BQ7:BQ104 CA7:CA104">
      <formula1>"-,2200,2400,2600,2800,3000,3200,3400"</formula1>
    </dataValidation>
    <dataValidation type="list" allowBlank="1" showInputMessage="1" showErrorMessage="1" sqref="W7:W104 M7:M104 H7:H104 R7:R104 AL7:AL104 AB7:AB104 AG7:AG104 AQ7:AQ104 BK7:BK104 BA7:BA104 AV7:AV104 BF7:BF104 BZ7:BZ104 BP7:BP104 BU7:BU104 CE7:CE104">
      <formula1>"-, ALT, ÜST, 60sn ÜST-60sn ALT,90sn ÜST-60sn ALT, 60sn ÜST-90sn ALT,SÜREKLİ ENERJİLİ, ENERJİSİZ"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F159"/>
  <sheetViews>
    <sheetView zoomScale="70" zoomScaleNormal="7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AS95" sqref="AS95:CF104"/>
    </sheetView>
  </sheetViews>
  <sheetFormatPr defaultRowHeight="15.75" x14ac:dyDescent="0.25"/>
  <cols>
    <col min="1" max="1" width="6.7109375" style="2" customWidth="1"/>
    <col min="2" max="2" width="4.28515625" style="1" customWidth="1"/>
    <col min="3" max="3" width="70.140625" style="2" customWidth="1"/>
    <col min="4" max="4" width="12.85546875" style="144" customWidth="1"/>
    <col min="5" max="5" width="13" style="47" customWidth="1"/>
    <col min="6" max="6" width="9.28515625" style="83" customWidth="1"/>
    <col min="7" max="7" width="10" style="66" customWidth="1"/>
    <col min="8" max="9" width="21.140625" style="48" customWidth="1"/>
    <col min="10" max="10" width="13" style="47" customWidth="1"/>
    <col min="11" max="11" width="9.28515625" style="83" customWidth="1"/>
    <col min="12" max="12" width="10" style="66" customWidth="1"/>
    <col min="13" max="14" width="21.140625" style="48" customWidth="1"/>
    <col min="15" max="15" width="13" style="47" customWidth="1"/>
    <col min="16" max="16" width="9.28515625" style="83" customWidth="1"/>
    <col min="17" max="17" width="10" style="66" customWidth="1"/>
    <col min="18" max="19" width="21.140625" style="48" customWidth="1"/>
    <col min="20" max="20" width="13" style="47" customWidth="1"/>
    <col min="21" max="21" width="9.28515625" style="83" customWidth="1"/>
    <col min="22" max="22" width="10" style="66" customWidth="1"/>
    <col min="23" max="24" width="21.140625" style="48" customWidth="1"/>
    <col min="25" max="25" width="13" style="47" customWidth="1"/>
    <col min="26" max="26" width="9.28515625" style="83" customWidth="1"/>
    <col min="27" max="27" width="10" style="66" customWidth="1"/>
    <col min="28" max="29" width="21.140625" style="48" customWidth="1"/>
    <col min="30" max="30" width="13" style="47" customWidth="1"/>
    <col min="31" max="31" width="9.28515625" style="83" customWidth="1"/>
    <col min="32" max="32" width="10" style="66" customWidth="1"/>
    <col min="33" max="34" width="21.140625" style="48" customWidth="1"/>
    <col min="35" max="35" width="13" style="47" customWidth="1"/>
    <col min="36" max="36" width="9.28515625" style="83" customWidth="1"/>
    <col min="37" max="37" width="10" style="66" customWidth="1"/>
    <col min="38" max="39" width="21.140625" style="48" customWidth="1"/>
    <col min="40" max="40" width="13" style="47" customWidth="1"/>
    <col min="41" max="41" width="9.28515625" style="83" customWidth="1"/>
    <col min="42" max="42" width="10" style="66" customWidth="1"/>
    <col min="43" max="44" width="21.140625" style="48" customWidth="1"/>
    <col min="45" max="45" width="13" style="47" customWidth="1"/>
    <col min="46" max="46" width="9.28515625" style="83" customWidth="1"/>
    <col min="47" max="47" width="10" style="66" customWidth="1"/>
    <col min="48" max="49" width="21.140625" style="48" customWidth="1"/>
    <col min="50" max="50" width="13" style="47" customWidth="1"/>
    <col min="51" max="51" width="9.28515625" style="83" customWidth="1"/>
    <col min="52" max="52" width="10" style="66" customWidth="1"/>
    <col min="53" max="54" width="21.140625" style="48" customWidth="1"/>
    <col min="55" max="55" width="13" style="47" customWidth="1"/>
    <col min="56" max="56" width="9.28515625" style="83" customWidth="1"/>
    <col min="57" max="57" width="10" style="66" customWidth="1"/>
    <col min="58" max="59" width="21.140625" style="48" customWidth="1"/>
    <col min="60" max="60" width="13" style="47" customWidth="1"/>
    <col min="61" max="61" width="9.28515625" style="83" customWidth="1"/>
    <col min="62" max="62" width="10" style="66" customWidth="1"/>
    <col min="63" max="64" width="21.140625" style="48" customWidth="1"/>
    <col min="65" max="65" width="13" style="47" customWidth="1"/>
    <col min="66" max="66" width="9.28515625" style="83" customWidth="1"/>
    <col min="67" max="67" width="10" style="66" customWidth="1"/>
    <col min="68" max="69" width="21.140625" style="48" customWidth="1"/>
    <col min="70" max="70" width="13" style="47" customWidth="1"/>
    <col min="71" max="71" width="9.28515625" style="83" customWidth="1"/>
    <col min="72" max="72" width="10" style="66" customWidth="1"/>
    <col min="73" max="74" width="21.140625" style="48" customWidth="1"/>
    <col min="75" max="75" width="13" style="47" customWidth="1"/>
    <col min="76" max="76" width="9.28515625" style="83" customWidth="1"/>
    <col min="77" max="77" width="10" style="66" customWidth="1"/>
    <col min="78" max="79" width="21.140625" style="48" customWidth="1"/>
    <col min="80" max="80" width="13" style="47" customWidth="1"/>
    <col min="81" max="81" width="9.28515625" style="83" customWidth="1"/>
    <col min="82" max="82" width="10" style="66" customWidth="1"/>
    <col min="83" max="84" width="21.140625" style="48" customWidth="1"/>
    <col min="85" max="16384" width="9.140625" style="3"/>
  </cols>
  <sheetData>
    <row r="1" spans="1:84" ht="32.25" customHeight="1" thickBot="1" x14ac:dyDescent="0.25">
      <c r="A1" s="536" t="s">
        <v>193</v>
      </c>
      <c r="B1" s="536"/>
      <c r="C1" s="536"/>
      <c r="D1" s="537"/>
      <c r="E1" s="480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516" t="s">
        <v>231</v>
      </c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21" t="s">
        <v>73</v>
      </c>
      <c r="AT1" s="522"/>
      <c r="AU1" s="522"/>
      <c r="AV1" s="522"/>
      <c r="AW1" s="522"/>
      <c r="AX1" s="522"/>
      <c r="AY1" s="522"/>
      <c r="AZ1" s="522"/>
      <c r="BA1" s="522"/>
      <c r="BB1" s="522"/>
      <c r="BC1" s="522"/>
      <c r="BD1" s="522"/>
      <c r="BE1" s="522"/>
      <c r="BF1" s="522"/>
      <c r="BG1" s="522"/>
      <c r="BH1" s="522"/>
      <c r="BI1" s="522"/>
      <c r="BJ1" s="522"/>
      <c r="BK1" s="522"/>
      <c r="BL1" s="522"/>
      <c r="BM1" s="523" t="s">
        <v>233</v>
      </c>
      <c r="BN1" s="524"/>
      <c r="BO1" s="524"/>
      <c r="BP1" s="524"/>
      <c r="BQ1" s="524"/>
      <c r="BR1" s="524"/>
      <c r="BS1" s="524"/>
      <c r="BT1" s="524"/>
      <c r="BU1" s="524"/>
      <c r="BV1" s="524"/>
      <c r="BW1" s="524"/>
      <c r="BX1" s="524"/>
      <c r="BY1" s="524"/>
      <c r="BZ1" s="524"/>
      <c r="CA1" s="524"/>
      <c r="CB1" s="524"/>
      <c r="CC1" s="524"/>
      <c r="CD1" s="524"/>
      <c r="CE1" s="524"/>
      <c r="CF1" s="524"/>
    </row>
    <row r="2" spans="1:84" ht="34.5" customHeight="1" thickBot="1" x14ac:dyDescent="0.25">
      <c r="A2" s="536"/>
      <c r="B2" s="536"/>
      <c r="C2" s="536"/>
      <c r="D2" s="537"/>
      <c r="E2" s="456" t="s">
        <v>265</v>
      </c>
      <c r="F2" s="457"/>
      <c r="G2" s="457"/>
      <c r="H2" s="457"/>
      <c r="I2" s="458"/>
      <c r="J2" s="456" t="s">
        <v>265</v>
      </c>
      <c r="K2" s="457"/>
      <c r="L2" s="457"/>
      <c r="M2" s="457"/>
      <c r="N2" s="458"/>
      <c r="O2" s="456" t="s">
        <v>265</v>
      </c>
      <c r="P2" s="457"/>
      <c r="Q2" s="457"/>
      <c r="R2" s="457"/>
      <c r="S2" s="458"/>
      <c r="T2" s="456" t="s">
        <v>265</v>
      </c>
      <c r="U2" s="457"/>
      <c r="V2" s="457"/>
      <c r="W2" s="457"/>
      <c r="X2" s="458"/>
      <c r="Y2" s="486" t="s">
        <v>265</v>
      </c>
      <c r="Z2" s="487"/>
      <c r="AA2" s="487"/>
      <c r="AB2" s="487"/>
      <c r="AC2" s="488"/>
      <c r="AD2" s="486" t="s">
        <v>265</v>
      </c>
      <c r="AE2" s="487"/>
      <c r="AF2" s="487"/>
      <c r="AG2" s="487"/>
      <c r="AH2" s="488"/>
      <c r="AI2" s="486" t="s">
        <v>265</v>
      </c>
      <c r="AJ2" s="487"/>
      <c r="AK2" s="487"/>
      <c r="AL2" s="487"/>
      <c r="AM2" s="488"/>
      <c r="AN2" s="486" t="s">
        <v>265</v>
      </c>
      <c r="AO2" s="487"/>
      <c r="AP2" s="487"/>
      <c r="AQ2" s="487"/>
      <c r="AR2" s="488"/>
      <c r="AS2" s="492" t="s">
        <v>265</v>
      </c>
      <c r="AT2" s="493"/>
      <c r="AU2" s="493"/>
      <c r="AV2" s="493"/>
      <c r="AW2" s="494"/>
      <c r="AX2" s="492" t="s">
        <v>265</v>
      </c>
      <c r="AY2" s="493"/>
      <c r="AZ2" s="493"/>
      <c r="BA2" s="493"/>
      <c r="BB2" s="494"/>
      <c r="BC2" s="492" t="s">
        <v>265</v>
      </c>
      <c r="BD2" s="493"/>
      <c r="BE2" s="493"/>
      <c r="BF2" s="493"/>
      <c r="BG2" s="494"/>
      <c r="BH2" s="492" t="s">
        <v>265</v>
      </c>
      <c r="BI2" s="493"/>
      <c r="BJ2" s="493"/>
      <c r="BK2" s="493"/>
      <c r="BL2" s="494"/>
      <c r="BM2" s="489" t="s">
        <v>265</v>
      </c>
      <c r="BN2" s="490"/>
      <c r="BO2" s="490"/>
      <c r="BP2" s="490"/>
      <c r="BQ2" s="491"/>
      <c r="BR2" s="489" t="s">
        <v>265</v>
      </c>
      <c r="BS2" s="490"/>
      <c r="BT2" s="490"/>
      <c r="BU2" s="490"/>
      <c r="BV2" s="491"/>
      <c r="BW2" s="489" t="s">
        <v>265</v>
      </c>
      <c r="BX2" s="490"/>
      <c r="BY2" s="490"/>
      <c r="BZ2" s="490"/>
      <c r="CA2" s="491"/>
      <c r="CB2" s="489" t="s">
        <v>265</v>
      </c>
      <c r="CC2" s="490"/>
      <c r="CD2" s="490"/>
      <c r="CE2" s="490"/>
      <c r="CF2" s="491"/>
    </row>
    <row r="3" spans="1:84" ht="24" customHeight="1" thickBot="1" x14ac:dyDescent="0.25">
      <c r="A3" s="538"/>
      <c r="B3" s="538"/>
      <c r="C3" s="538"/>
      <c r="D3" s="539"/>
      <c r="E3" s="453" t="s">
        <v>166</v>
      </c>
      <c r="F3" s="454"/>
      <c r="G3" s="454"/>
      <c r="H3" s="454"/>
      <c r="I3" s="455"/>
      <c r="J3" s="453" t="s">
        <v>166</v>
      </c>
      <c r="K3" s="454"/>
      <c r="L3" s="454"/>
      <c r="M3" s="454"/>
      <c r="N3" s="455"/>
      <c r="O3" s="453" t="s">
        <v>166</v>
      </c>
      <c r="P3" s="454"/>
      <c r="Q3" s="454"/>
      <c r="R3" s="454"/>
      <c r="S3" s="455"/>
      <c r="T3" s="453" t="s">
        <v>166</v>
      </c>
      <c r="U3" s="454"/>
      <c r="V3" s="454"/>
      <c r="W3" s="454"/>
      <c r="X3" s="455"/>
      <c r="Y3" s="500" t="s">
        <v>166</v>
      </c>
      <c r="Z3" s="501"/>
      <c r="AA3" s="501"/>
      <c r="AB3" s="501"/>
      <c r="AC3" s="502"/>
      <c r="AD3" s="500" t="s">
        <v>166</v>
      </c>
      <c r="AE3" s="501"/>
      <c r="AF3" s="501"/>
      <c r="AG3" s="501"/>
      <c r="AH3" s="502"/>
      <c r="AI3" s="500" t="s">
        <v>166</v>
      </c>
      <c r="AJ3" s="501"/>
      <c r="AK3" s="501"/>
      <c r="AL3" s="501"/>
      <c r="AM3" s="502"/>
      <c r="AN3" s="500" t="s">
        <v>166</v>
      </c>
      <c r="AO3" s="501"/>
      <c r="AP3" s="501"/>
      <c r="AQ3" s="501"/>
      <c r="AR3" s="502"/>
      <c r="AS3" s="495" t="s">
        <v>166</v>
      </c>
      <c r="AT3" s="496"/>
      <c r="AU3" s="496"/>
      <c r="AV3" s="496"/>
      <c r="AW3" s="497"/>
      <c r="AX3" s="495" t="s">
        <v>166</v>
      </c>
      <c r="AY3" s="496"/>
      <c r="AZ3" s="496"/>
      <c r="BA3" s="496"/>
      <c r="BB3" s="497"/>
      <c r="BC3" s="495" t="s">
        <v>166</v>
      </c>
      <c r="BD3" s="496"/>
      <c r="BE3" s="496"/>
      <c r="BF3" s="496"/>
      <c r="BG3" s="497"/>
      <c r="BH3" s="495" t="s">
        <v>166</v>
      </c>
      <c r="BI3" s="496"/>
      <c r="BJ3" s="496"/>
      <c r="BK3" s="496"/>
      <c r="BL3" s="497"/>
      <c r="BM3" s="503" t="s">
        <v>166</v>
      </c>
      <c r="BN3" s="504"/>
      <c r="BO3" s="504"/>
      <c r="BP3" s="504"/>
      <c r="BQ3" s="505"/>
      <c r="BR3" s="503" t="s">
        <v>166</v>
      </c>
      <c r="BS3" s="504"/>
      <c r="BT3" s="504"/>
      <c r="BU3" s="504"/>
      <c r="BV3" s="505"/>
      <c r="BW3" s="503" t="s">
        <v>166</v>
      </c>
      <c r="BX3" s="504"/>
      <c r="BY3" s="504"/>
      <c r="BZ3" s="504"/>
      <c r="CA3" s="505"/>
      <c r="CB3" s="503" t="s">
        <v>166</v>
      </c>
      <c r="CC3" s="504"/>
      <c r="CD3" s="504"/>
      <c r="CE3" s="504"/>
      <c r="CF3" s="505"/>
    </row>
    <row r="4" spans="1:84" s="5" customFormat="1" ht="61.5" customHeight="1" thickBot="1" x14ac:dyDescent="0.25">
      <c r="A4" s="461"/>
      <c r="B4" s="464" t="s">
        <v>0</v>
      </c>
      <c r="C4" s="467" t="s">
        <v>196</v>
      </c>
      <c r="D4" s="469" t="s">
        <v>1</v>
      </c>
      <c r="E4" s="456" t="s">
        <v>266</v>
      </c>
      <c r="F4" s="457"/>
      <c r="G4" s="457"/>
      <c r="H4" s="457"/>
      <c r="I4" s="458"/>
      <c r="J4" s="456" t="s">
        <v>266</v>
      </c>
      <c r="K4" s="457"/>
      <c r="L4" s="457"/>
      <c r="M4" s="457"/>
      <c r="N4" s="458"/>
      <c r="O4" s="456" t="s">
        <v>266</v>
      </c>
      <c r="P4" s="457"/>
      <c r="Q4" s="457"/>
      <c r="R4" s="457"/>
      <c r="S4" s="458"/>
      <c r="T4" s="456" t="s">
        <v>266</v>
      </c>
      <c r="U4" s="457"/>
      <c r="V4" s="457"/>
      <c r="W4" s="457"/>
      <c r="X4" s="458"/>
      <c r="Y4" s="486" t="s">
        <v>266</v>
      </c>
      <c r="Z4" s="487"/>
      <c r="AA4" s="487"/>
      <c r="AB4" s="487"/>
      <c r="AC4" s="488"/>
      <c r="AD4" s="486" t="s">
        <v>266</v>
      </c>
      <c r="AE4" s="487"/>
      <c r="AF4" s="487"/>
      <c r="AG4" s="487"/>
      <c r="AH4" s="488"/>
      <c r="AI4" s="486" t="s">
        <v>266</v>
      </c>
      <c r="AJ4" s="487"/>
      <c r="AK4" s="487"/>
      <c r="AL4" s="487"/>
      <c r="AM4" s="488"/>
      <c r="AN4" s="486" t="s">
        <v>266</v>
      </c>
      <c r="AO4" s="487"/>
      <c r="AP4" s="487"/>
      <c r="AQ4" s="487"/>
      <c r="AR4" s="488"/>
      <c r="AS4" s="492" t="s">
        <v>266</v>
      </c>
      <c r="AT4" s="493"/>
      <c r="AU4" s="493"/>
      <c r="AV4" s="493"/>
      <c r="AW4" s="494"/>
      <c r="AX4" s="492" t="s">
        <v>266</v>
      </c>
      <c r="AY4" s="493"/>
      <c r="AZ4" s="493"/>
      <c r="BA4" s="493"/>
      <c r="BB4" s="494"/>
      <c r="BC4" s="492" t="s">
        <v>266</v>
      </c>
      <c r="BD4" s="493"/>
      <c r="BE4" s="493"/>
      <c r="BF4" s="493"/>
      <c r="BG4" s="494"/>
      <c r="BH4" s="492" t="s">
        <v>266</v>
      </c>
      <c r="BI4" s="493"/>
      <c r="BJ4" s="493"/>
      <c r="BK4" s="493"/>
      <c r="BL4" s="494"/>
      <c r="BM4" s="489" t="s">
        <v>266</v>
      </c>
      <c r="BN4" s="490"/>
      <c r="BO4" s="490"/>
      <c r="BP4" s="490"/>
      <c r="BQ4" s="491"/>
      <c r="BR4" s="489" t="s">
        <v>266</v>
      </c>
      <c r="BS4" s="490"/>
      <c r="BT4" s="490"/>
      <c r="BU4" s="490"/>
      <c r="BV4" s="491"/>
      <c r="BW4" s="489" t="s">
        <v>266</v>
      </c>
      <c r="BX4" s="490"/>
      <c r="BY4" s="490"/>
      <c r="BZ4" s="490"/>
      <c r="CA4" s="491"/>
      <c r="CB4" s="489" t="s">
        <v>266</v>
      </c>
      <c r="CC4" s="490"/>
      <c r="CD4" s="490"/>
      <c r="CE4" s="490"/>
      <c r="CF4" s="491"/>
    </row>
    <row r="5" spans="1:84" s="5" customFormat="1" ht="48" customHeight="1" thickBot="1" x14ac:dyDescent="0.25">
      <c r="A5" s="462"/>
      <c r="B5" s="465"/>
      <c r="C5" s="468"/>
      <c r="D5" s="470"/>
      <c r="E5" s="473" t="s">
        <v>211</v>
      </c>
      <c r="F5" s="474"/>
      <c r="G5" s="475"/>
      <c r="H5" s="459" t="s">
        <v>97</v>
      </c>
      <c r="I5" s="459" t="s">
        <v>198</v>
      </c>
      <c r="J5" s="473" t="s">
        <v>142</v>
      </c>
      <c r="K5" s="474"/>
      <c r="L5" s="475"/>
      <c r="M5" s="459" t="s">
        <v>97</v>
      </c>
      <c r="N5" s="459" t="s">
        <v>198</v>
      </c>
      <c r="O5" s="473" t="s">
        <v>290</v>
      </c>
      <c r="P5" s="474"/>
      <c r="Q5" s="475"/>
      <c r="R5" s="459" t="s">
        <v>97</v>
      </c>
      <c r="S5" s="459" t="s">
        <v>198</v>
      </c>
      <c r="T5" s="473" t="s">
        <v>291</v>
      </c>
      <c r="U5" s="474"/>
      <c r="V5" s="475"/>
      <c r="W5" s="459" t="s">
        <v>97</v>
      </c>
      <c r="X5" s="459" t="s">
        <v>198</v>
      </c>
      <c r="Y5" s="473" t="s">
        <v>143</v>
      </c>
      <c r="Z5" s="474"/>
      <c r="AA5" s="475"/>
      <c r="AB5" s="459" t="s">
        <v>97</v>
      </c>
      <c r="AC5" s="459" t="s">
        <v>198</v>
      </c>
      <c r="AD5" s="473" t="s">
        <v>144</v>
      </c>
      <c r="AE5" s="474"/>
      <c r="AF5" s="475"/>
      <c r="AG5" s="459" t="s">
        <v>97</v>
      </c>
      <c r="AH5" s="459" t="s">
        <v>198</v>
      </c>
      <c r="AI5" s="473" t="s">
        <v>292</v>
      </c>
      <c r="AJ5" s="474"/>
      <c r="AK5" s="475"/>
      <c r="AL5" s="459" t="s">
        <v>97</v>
      </c>
      <c r="AM5" s="459" t="s">
        <v>198</v>
      </c>
      <c r="AN5" s="473" t="s">
        <v>293</v>
      </c>
      <c r="AO5" s="474"/>
      <c r="AP5" s="475"/>
      <c r="AQ5" s="459" t="s">
        <v>97</v>
      </c>
      <c r="AR5" s="459" t="s">
        <v>198</v>
      </c>
      <c r="AS5" s="473" t="s">
        <v>212</v>
      </c>
      <c r="AT5" s="474"/>
      <c r="AU5" s="475"/>
      <c r="AV5" s="459" t="s">
        <v>97</v>
      </c>
      <c r="AW5" s="459" t="s">
        <v>198</v>
      </c>
      <c r="AX5" s="473" t="s">
        <v>148</v>
      </c>
      <c r="AY5" s="474"/>
      <c r="AZ5" s="475"/>
      <c r="BA5" s="459" t="s">
        <v>97</v>
      </c>
      <c r="BB5" s="459" t="s">
        <v>198</v>
      </c>
      <c r="BC5" s="473" t="s">
        <v>294</v>
      </c>
      <c r="BD5" s="474"/>
      <c r="BE5" s="475"/>
      <c r="BF5" s="459" t="s">
        <v>97</v>
      </c>
      <c r="BG5" s="459" t="s">
        <v>198</v>
      </c>
      <c r="BH5" s="473" t="s">
        <v>295</v>
      </c>
      <c r="BI5" s="474"/>
      <c r="BJ5" s="475"/>
      <c r="BK5" s="459" t="s">
        <v>97</v>
      </c>
      <c r="BL5" s="459" t="s">
        <v>198</v>
      </c>
      <c r="BM5" s="473" t="s">
        <v>149</v>
      </c>
      <c r="BN5" s="474"/>
      <c r="BO5" s="475"/>
      <c r="BP5" s="459" t="s">
        <v>97</v>
      </c>
      <c r="BQ5" s="459" t="s">
        <v>198</v>
      </c>
      <c r="BR5" s="473" t="s">
        <v>150</v>
      </c>
      <c r="BS5" s="474"/>
      <c r="BT5" s="475"/>
      <c r="BU5" s="459" t="s">
        <v>97</v>
      </c>
      <c r="BV5" s="459" t="s">
        <v>198</v>
      </c>
      <c r="BW5" s="473" t="s">
        <v>296</v>
      </c>
      <c r="BX5" s="474"/>
      <c r="BY5" s="475"/>
      <c r="BZ5" s="459" t="s">
        <v>97</v>
      </c>
      <c r="CA5" s="459" t="s">
        <v>198</v>
      </c>
      <c r="CB5" s="473" t="s">
        <v>297</v>
      </c>
      <c r="CC5" s="474"/>
      <c r="CD5" s="475"/>
      <c r="CE5" s="459" t="s">
        <v>97</v>
      </c>
      <c r="CF5" s="459" t="s">
        <v>198</v>
      </c>
    </row>
    <row r="6" spans="1:84" ht="26.25" thickBot="1" x14ac:dyDescent="0.25">
      <c r="A6" s="463"/>
      <c r="B6" s="466"/>
      <c r="C6" s="468"/>
      <c r="D6" s="470"/>
      <c r="E6" s="56" t="s">
        <v>2</v>
      </c>
      <c r="F6" s="57" t="s">
        <v>191</v>
      </c>
      <c r="G6" s="58" t="s">
        <v>98</v>
      </c>
      <c r="H6" s="460"/>
      <c r="I6" s="460"/>
      <c r="J6" s="56" t="s">
        <v>2</v>
      </c>
      <c r="K6" s="57" t="s">
        <v>191</v>
      </c>
      <c r="L6" s="58" t="s">
        <v>98</v>
      </c>
      <c r="M6" s="460"/>
      <c r="N6" s="460"/>
      <c r="O6" s="56" t="s">
        <v>2</v>
      </c>
      <c r="P6" s="57" t="s">
        <v>191</v>
      </c>
      <c r="Q6" s="58" t="s">
        <v>98</v>
      </c>
      <c r="R6" s="460"/>
      <c r="S6" s="460"/>
      <c r="T6" s="56" t="s">
        <v>2</v>
      </c>
      <c r="U6" s="57" t="s">
        <v>191</v>
      </c>
      <c r="V6" s="58" t="s">
        <v>98</v>
      </c>
      <c r="W6" s="460"/>
      <c r="X6" s="460"/>
      <c r="Y6" s="56" t="s">
        <v>2</v>
      </c>
      <c r="Z6" s="57" t="s">
        <v>191</v>
      </c>
      <c r="AA6" s="58" t="s">
        <v>98</v>
      </c>
      <c r="AB6" s="460"/>
      <c r="AC6" s="460"/>
      <c r="AD6" s="56" t="s">
        <v>2</v>
      </c>
      <c r="AE6" s="57" t="s">
        <v>191</v>
      </c>
      <c r="AF6" s="58" t="s">
        <v>98</v>
      </c>
      <c r="AG6" s="460"/>
      <c r="AH6" s="460"/>
      <c r="AI6" s="56" t="s">
        <v>2</v>
      </c>
      <c r="AJ6" s="57" t="s">
        <v>191</v>
      </c>
      <c r="AK6" s="58" t="s">
        <v>98</v>
      </c>
      <c r="AL6" s="460"/>
      <c r="AM6" s="460"/>
      <c r="AN6" s="56" t="s">
        <v>2</v>
      </c>
      <c r="AO6" s="57" t="s">
        <v>191</v>
      </c>
      <c r="AP6" s="58" t="s">
        <v>98</v>
      </c>
      <c r="AQ6" s="460"/>
      <c r="AR6" s="460"/>
      <c r="AS6" s="56" t="s">
        <v>2</v>
      </c>
      <c r="AT6" s="57" t="s">
        <v>191</v>
      </c>
      <c r="AU6" s="58" t="s">
        <v>98</v>
      </c>
      <c r="AV6" s="460"/>
      <c r="AW6" s="460"/>
      <c r="AX6" s="56" t="s">
        <v>2</v>
      </c>
      <c r="AY6" s="57" t="s">
        <v>191</v>
      </c>
      <c r="AZ6" s="58" t="s">
        <v>98</v>
      </c>
      <c r="BA6" s="460"/>
      <c r="BB6" s="460"/>
      <c r="BC6" s="56" t="s">
        <v>2</v>
      </c>
      <c r="BD6" s="57" t="s">
        <v>191</v>
      </c>
      <c r="BE6" s="58" t="s">
        <v>98</v>
      </c>
      <c r="BF6" s="460"/>
      <c r="BG6" s="460"/>
      <c r="BH6" s="56" t="s">
        <v>2</v>
      </c>
      <c r="BI6" s="57" t="s">
        <v>191</v>
      </c>
      <c r="BJ6" s="58" t="s">
        <v>98</v>
      </c>
      <c r="BK6" s="460"/>
      <c r="BL6" s="460"/>
      <c r="BM6" s="56" t="s">
        <v>2</v>
      </c>
      <c r="BN6" s="57" t="s">
        <v>191</v>
      </c>
      <c r="BO6" s="58" t="s">
        <v>98</v>
      </c>
      <c r="BP6" s="460"/>
      <c r="BQ6" s="460"/>
      <c r="BR6" s="56" t="s">
        <v>2</v>
      </c>
      <c r="BS6" s="57" t="s">
        <v>191</v>
      </c>
      <c r="BT6" s="58" t="s">
        <v>98</v>
      </c>
      <c r="BU6" s="460"/>
      <c r="BV6" s="460"/>
      <c r="BW6" s="56" t="s">
        <v>2</v>
      </c>
      <c r="BX6" s="57" t="s">
        <v>191</v>
      </c>
      <c r="BY6" s="58" t="s">
        <v>98</v>
      </c>
      <c r="BZ6" s="460"/>
      <c r="CA6" s="460"/>
      <c r="CB6" s="56" t="s">
        <v>2</v>
      </c>
      <c r="CC6" s="57" t="s">
        <v>191</v>
      </c>
      <c r="CD6" s="58" t="s">
        <v>98</v>
      </c>
      <c r="CE6" s="460"/>
      <c r="CF6" s="460"/>
    </row>
    <row r="7" spans="1:84" ht="16.5" thickBot="1" x14ac:dyDescent="0.25">
      <c r="A7" s="444" t="s">
        <v>195</v>
      </c>
      <c r="B7" s="6" t="s">
        <v>3</v>
      </c>
      <c r="C7" s="7" t="s">
        <v>199</v>
      </c>
      <c r="D7" s="119" t="s">
        <v>179</v>
      </c>
      <c r="E7" s="226">
        <v>167</v>
      </c>
      <c r="F7" s="69">
        <v>30</v>
      </c>
      <c r="G7" s="59" t="s">
        <v>130</v>
      </c>
      <c r="H7" s="119" t="s">
        <v>4</v>
      </c>
      <c r="I7" s="119" t="s">
        <v>4</v>
      </c>
      <c r="J7" s="226">
        <f t="shared" ref="J7:J70" si="0">E7+7</f>
        <v>174</v>
      </c>
      <c r="K7" s="69">
        <v>30</v>
      </c>
      <c r="L7" s="59" t="s">
        <v>130</v>
      </c>
      <c r="M7" s="119" t="s">
        <v>4</v>
      </c>
      <c r="N7" s="119" t="s">
        <v>4</v>
      </c>
      <c r="O7" s="40">
        <f t="shared" ref="O7:O28" si="1">E7-10</f>
        <v>157</v>
      </c>
      <c r="P7" s="69">
        <v>30</v>
      </c>
      <c r="Q7" s="59" t="s">
        <v>130</v>
      </c>
      <c r="R7" s="119" t="s">
        <v>4</v>
      </c>
      <c r="S7" s="119" t="s">
        <v>4</v>
      </c>
      <c r="T7" s="28">
        <f t="shared" ref="T7:T70" si="2">J7+O7-E7</f>
        <v>164</v>
      </c>
      <c r="U7" s="69">
        <v>30</v>
      </c>
      <c r="V7" s="59" t="s">
        <v>130</v>
      </c>
      <c r="W7" s="119" t="s">
        <v>4</v>
      </c>
      <c r="X7" s="119" t="s">
        <v>4</v>
      </c>
      <c r="Y7" s="226">
        <f t="shared" ref="Y7:Y20" si="3">E7+12</f>
        <v>179</v>
      </c>
      <c r="Z7" s="69">
        <v>30</v>
      </c>
      <c r="AA7" s="59" t="s">
        <v>130</v>
      </c>
      <c r="AB7" s="119" t="s">
        <v>4</v>
      </c>
      <c r="AC7" s="119" t="s">
        <v>4</v>
      </c>
      <c r="AD7" s="226">
        <f t="shared" ref="AD7:AD38" si="4">Y7+7</f>
        <v>186</v>
      </c>
      <c r="AE7" s="69">
        <v>30</v>
      </c>
      <c r="AF7" s="59" t="s">
        <v>130</v>
      </c>
      <c r="AG7" s="119" t="s">
        <v>4</v>
      </c>
      <c r="AH7" s="119" t="s">
        <v>4</v>
      </c>
      <c r="AI7" s="40">
        <f t="shared" ref="AI7:AI28" si="5">Y7-10</f>
        <v>169</v>
      </c>
      <c r="AJ7" s="69">
        <v>30</v>
      </c>
      <c r="AK7" s="59" t="s">
        <v>130</v>
      </c>
      <c r="AL7" s="119" t="s">
        <v>4</v>
      </c>
      <c r="AM7" s="119" t="s">
        <v>4</v>
      </c>
      <c r="AN7" s="28">
        <f t="shared" ref="AN7:AN38" si="6">AD7+AI7-Y7</f>
        <v>176</v>
      </c>
      <c r="AO7" s="69">
        <v>30</v>
      </c>
      <c r="AP7" s="59" t="s">
        <v>130</v>
      </c>
      <c r="AQ7" s="119" t="s">
        <v>4</v>
      </c>
      <c r="AR7" s="119" t="s">
        <v>4</v>
      </c>
      <c r="AS7" s="226">
        <v>167</v>
      </c>
      <c r="AT7" s="69">
        <v>30</v>
      </c>
      <c r="AU7" s="59" t="s">
        <v>130</v>
      </c>
      <c r="AV7" s="119" t="s">
        <v>4</v>
      </c>
      <c r="AW7" s="119" t="s">
        <v>4</v>
      </c>
      <c r="AX7" s="226">
        <f t="shared" ref="AX7:AX70" si="7">AS7+7</f>
        <v>174</v>
      </c>
      <c r="AY7" s="69">
        <v>30</v>
      </c>
      <c r="AZ7" s="59" t="s">
        <v>130</v>
      </c>
      <c r="BA7" s="119" t="s">
        <v>4</v>
      </c>
      <c r="BB7" s="119" t="s">
        <v>4</v>
      </c>
      <c r="BC7" s="40">
        <f t="shared" ref="BC7:BC28" si="8">AS7-10</f>
        <v>157</v>
      </c>
      <c r="BD7" s="69">
        <v>30</v>
      </c>
      <c r="BE7" s="59" t="s">
        <v>130</v>
      </c>
      <c r="BF7" s="119" t="s">
        <v>4</v>
      </c>
      <c r="BG7" s="119" t="s">
        <v>4</v>
      </c>
      <c r="BH7" s="28">
        <f t="shared" ref="BH7:BH70" si="9">AX7+BC7-AS7</f>
        <v>164</v>
      </c>
      <c r="BI7" s="69">
        <v>30</v>
      </c>
      <c r="BJ7" s="59" t="s">
        <v>130</v>
      </c>
      <c r="BK7" s="119" t="s">
        <v>4</v>
      </c>
      <c r="BL7" s="119" t="s">
        <v>4</v>
      </c>
      <c r="BM7" s="226">
        <f t="shared" ref="BM7:BM20" si="10">AS7+12</f>
        <v>179</v>
      </c>
      <c r="BN7" s="69">
        <v>30</v>
      </c>
      <c r="BO7" s="59" t="s">
        <v>130</v>
      </c>
      <c r="BP7" s="119" t="s">
        <v>4</v>
      </c>
      <c r="BQ7" s="119" t="s">
        <v>4</v>
      </c>
      <c r="BR7" s="226">
        <f t="shared" ref="BR7:BR70" si="11">BM7+7</f>
        <v>186</v>
      </c>
      <c r="BS7" s="69">
        <v>30</v>
      </c>
      <c r="BT7" s="59" t="s">
        <v>130</v>
      </c>
      <c r="BU7" s="119" t="s">
        <v>4</v>
      </c>
      <c r="BV7" s="119" t="s">
        <v>4</v>
      </c>
      <c r="BW7" s="40">
        <f t="shared" ref="BW7:BW28" si="12">BM7-10</f>
        <v>169</v>
      </c>
      <c r="BX7" s="69">
        <v>30</v>
      </c>
      <c r="BY7" s="59" t="s">
        <v>130</v>
      </c>
      <c r="BZ7" s="119" t="s">
        <v>4</v>
      </c>
      <c r="CA7" s="119" t="s">
        <v>4</v>
      </c>
      <c r="CB7" s="28">
        <f t="shared" ref="CB7:CB38" si="13">BR7+BW7-BM7</f>
        <v>176</v>
      </c>
      <c r="CC7" s="69">
        <v>30</v>
      </c>
      <c r="CD7" s="59" t="s">
        <v>130</v>
      </c>
      <c r="CE7" s="119" t="s">
        <v>4</v>
      </c>
      <c r="CF7" s="119" t="s">
        <v>4</v>
      </c>
    </row>
    <row r="8" spans="1:84" ht="16.5" thickBot="1" x14ac:dyDescent="0.25">
      <c r="A8" s="445"/>
      <c r="B8" s="6" t="s">
        <v>5</v>
      </c>
      <c r="C8" s="10" t="s">
        <v>200</v>
      </c>
      <c r="D8" s="120" t="s">
        <v>201</v>
      </c>
      <c r="E8" s="227">
        <v>167</v>
      </c>
      <c r="F8" s="207">
        <v>2.8</v>
      </c>
      <c r="G8" s="61" t="s">
        <v>131</v>
      </c>
      <c r="H8" s="120" t="s">
        <v>134</v>
      </c>
      <c r="I8" s="120" t="s">
        <v>4</v>
      </c>
      <c r="J8" s="227">
        <f t="shared" si="0"/>
        <v>174</v>
      </c>
      <c r="K8" s="207">
        <v>2.8</v>
      </c>
      <c r="L8" s="61" t="s">
        <v>131</v>
      </c>
      <c r="M8" s="120" t="s">
        <v>134</v>
      </c>
      <c r="N8" s="120" t="s">
        <v>4</v>
      </c>
      <c r="O8" s="40">
        <f t="shared" si="1"/>
        <v>157</v>
      </c>
      <c r="P8" s="207">
        <v>2.8</v>
      </c>
      <c r="Q8" s="61" t="s">
        <v>131</v>
      </c>
      <c r="R8" s="120" t="s">
        <v>134</v>
      </c>
      <c r="S8" s="120" t="s">
        <v>4</v>
      </c>
      <c r="T8" s="28">
        <f t="shared" si="2"/>
        <v>164</v>
      </c>
      <c r="U8" s="207">
        <v>2.8</v>
      </c>
      <c r="V8" s="61" t="s">
        <v>131</v>
      </c>
      <c r="W8" s="120" t="s">
        <v>134</v>
      </c>
      <c r="X8" s="120" t="s">
        <v>4</v>
      </c>
      <c r="Y8" s="227">
        <f t="shared" si="3"/>
        <v>179</v>
      </c>
      <c r="Z8" s="207">
        <v>2.8</v>
      </c>
      <c r="AA8" s="61" t="s">
        <v>131</v>
      </c>
      <c r="AB8" s="120" t="s">
        <v>134</v>
      </c>
      <c r="AC8" s="120" t="s">
        <v>4</v>
      </c>
      <c r="AD8" s="227">
        <f t="shared" si="4"/>
        <v>186</v>
      </c>
      <c r="AE8" s="207">
        <v>2.8</v>
      </c>
      <c r="AF8" s="61" t="s">
        <v>131</v>
      </c>
      <c r="AG8" s="120" t="s">
        <v>134</v>
      </c>
      <c r="AH8" s="120" t="s">
        <v>4</v>
      </c>
      <c r="AI8" s="40">
        <f t="shared" si="5"/>
        <v>169</v>
      </c>
      <c r="AJ8" s="207">
        <v>2.8</v>
      </c>
      <c r="AK8" s="61" t="s">
        <v>131</v>
      </c>
      <c r="AL8" s="120" t="s">
        <v>134</v>
      </c>
      <c r="AM8" s="120" t="s">
        <v>4</v>
      </c>
      <c r="AN8" s="28">
        <f t="shared" si="6"/>
        <v>176</v>
      </c>
      <c r="AO8" s="207">
        <v>2.8</v>
      </c>
      <c r="AP8" s="61" t="s">
        <v>131</v>
      </c>
      <c r="AQ8" s="120" t="s">
        <v>134</v>
      </c>
      <c r="AR8" s="120" t="s">
        <v>4</v>
      </c>
      <c r="AS8" s="227">
        <v>167</v>
      </c>
      <c r="AT8" s="207">
        <v>2.8</v>
      </c>
      <c r="AU8" s="61" t="s">
        <v>131</v>
      </c>
      <c r="AV8" s="120" t="s">
        <v>134</v>
      </c>
      <c r="AW8" s="120" t="s">
        <v>4</v>
      </c>
      <c r="AX8" s="227">
        <f t="shared" si="7"/>
        <v>174</v>
      </c>
      <c r="AY8" s="207">
        <v>2.8</v>
      </c>
      <c r="AZ8" s="61" t="s">
        <v>131</v>
      </c>
      <c r="BA8" s="120" t="s">
        <v>134</v>
      </c>
      <c r="BB8" s="120" t="s">
        <v>4</v>
      </c>
      <c r="BC8" s="40">
        <f t="shared" si="8"/>
        <v>157</v>
      </c>
      <c r="BD8" s="207">
        <v>2.8</v>
      </c>
      <c r="BE8" s="61" t="s">
        <v>131</v>
      </c>
      <c r="BF8" s="120" t="s">
        <v>134</v>
      </c>
      <c r="BG8" s="120" t="s">
        <v>4</v>
      </c>
      <c r="BH8" s="28">
        <f t="shared" si="9"/>
        <v>164</v>
      </c>
      <c r="BI8" s="207">
        <v>2.8</v>
      </c>
      <c r="BJ8" s="61" t="s">
        <v>131</v>
      </c>
      <c r="BK8" s="120" t="s">
        <v>134</v>
      </c>
      <c r="BL8" s="120" t="s">
        <v>4</v>
      </c>
      <c r="BM8" s="227">
        <f t="shared" si="10"/>
        <v>179</v>
      </c>
      <c r="BN8" s="207">
        <v>2.8</v>
      </c>
      <c r="BO8" s="61" t="s">
        <v>131</v>
      </c>
      <c r="BP8" s="120" t="s">
        <v>134</v>
      </c>
      <c r="BQ8" s="120" t="s">
        <v>4</v>
      </c>
      <c r="BR8" s="227">
        <f t="shared" si="11"/>
        <v>186</v>
      </c>
      <c r="BS8" s="207">
        <v>2.8</v>
      </c>
      <c r="BT8" s="61" t="s">
        <v>131</v>
      </c>
      <c r="BU8" s="120" t="s">
        <v>134</v>
      </c>
      <c r="BV8" s="120" t="s">
        <v>4</v>
      </c>
      <c r="BW8" s="40">
        <f t="shared" si="12"/>
        <v>169</v>
      </c>
      <c r="BX8" s="207">
        <v>2.8</v>
      </c>
      <c r="BY8" s="61" t="s">
        <v>131</v>
      </c>
      <c r="BZ8" s="120" t="s">
        <v>134</v>
      </c>
      <c r="CA8" s="120" t="s">
        <v>4</v>
      </c>
      <c r="CB8" s="28">
        <f t="shared" si="13"/>
        <v>176</v>
      </c>
      <c r="CC8" s="207">
        <v>2.8</v>
      </c>
      <c r="CD8" s="61" t="s">
        <v>131</v>
      </c>
      <c r="CE8" s="120" t="s">
        <v>134</v>
      </c>
      <c r="CF8" s="120" t="s">
        <v>4</v>
      </c>
    </row>
    <row r="9" spans="1:84" ht="16.5" thickBot="1" x14ac:dyDescent="0.25">
      <c r="A9" s="445"/>
      <c r="B9" s="6" t="s">
        <v>6</v>
      </c>
      <c r="C9" s="13" t="s">
        <v>192</v>
      </c>
      <c r="D9" s="121" t="s">
        <v>179</v>
      </c>
      <c r="E9" s="227">
        <v>165</v>
      </c>
      <c r="F9" s="70">
        <v>40</v>
      </c>
      <c r="G9" s="61" t="s">
        <v>130</v>
      </c>
      <c r="H9" s="121" t="s">
        <v>4</v>
      </c>
      <c r="I9" s="121" t="s">
        <v>4</v>
      </c>
      <c r="J9" s="227">
        <f t="shared" si="0"/>
        <v>172</v>
      </c>
      <c r="K9" s="70">
        <v>40</v>
      </c>
      <c r="L9" s="61" t="s">
        <v>130</v>
      </c>
      <c r="M9" s="121" t="s">
        <v>4</v>
      </c>
      <c r="N9" s="121" t="s">
        <v>4</v>
      </c>
      <c r="O9" s="40">
        <f t="shared" si="1"/>
        <v>155</v>
      </c>
      <c r="P9" s="70">
        <v>40</v>
      </c>
      <c r="Q9" s="61" t="s">
        <v>130</v>
      </c>
      <c r="R9" s="121" t="s">
        <v>4</v>
      </c>
      <c r="S9" s="121" t="s">
        <v>4</v>
      </c>
      <c r="T9" s="28">
        <f t="shared" si="2"/>
        <v>162</v>
      </c>
      <c r="U9" s="70">
        <v>40</v>
      </c>
      <c r="V9" s="61" t="s">
        <v>130</v>
      </c>
      <c r="W9" s="121" t="s">
        <v>4</v>
      </c>
      <c r="X9" s="121" t="s">
        <v>4</v>
      </c>
      <c r="Y9" s="227">
        <f t="shared" si="3"/>
        <v>177</v>
      </c>
      <c r="Z9" s="70">
        <v>40</v>
      </c>
      <c r="AA9" s="61" t="s">
        <v>130</v>
      </c>
      <c r="AB9" s="121" t="s">
        <v>4</v>
      </c>
      <c r="AC9" s="121" t="s">
        <v>4</v>
      </c>
      <c r="AD9" s="227">
        <f t="shared" si="4"/>
        <v>184</v>
      </c>
      <c r="AE9" s="70">
        <v>40</v>
      </c>
      <c r="AF9" s="61" t="s">
        <v>130</v>
      </c>
      <c r="AG9" s="121" t="s">
        <v>4</v>
      </c>
      <c r="AH9" s="121" t="s">
        <v>4</v>
      </c>
      <c r="AI9" s="40">
        <f t="shared" si="5"/>
        <v>167</v>
      </c>
      <c r="AJ9" s="70">
        <v>40</v>
      </c>
      <c r="AK9" s="61" t="s">
        <v>130</v>
      </c>
      <c r="AL9" s="121" t="s">
        <v>4</v>
      </c>
      <c r="AM9" s="121" t="s">
        <v>4</v>
      </c>
      <c r="AN9" s="28">
        <f t="shared" si="6"/>
        <v>174</v>
      </c>
      <c r="AO9" s="70">
        <v>40</v>
      </c>
      <c r="AP9" s="61" t="s">
        <v>130</v>
      </c>
      <c r="AQ9" s="121" t="s">
        <v>4</v>
      </c>
      <c r="AR9" s="121" t="s">
        <v>4</v>
      </c>
      <c r="AS9" s="227">
        <v>165</v>
      </c>
      <c r="AT9" s="70">
        <v>40</v>
      </c>
      <c r="AU9" s="61" t="s">
        <v>130</v>
      </c>
      <c r="AV9" s="121" t="s">
        <v>4</v>
      </c>
      <c r="AW9" s="121" t="s">
        <v>4</v>
      </c>
      <c r="AX9" s="227">
        <f t="shared" si="7"/>
        <v>172</v>
      </c>
      <c r="AY9" s="70">
        <v>40</v>
      </c>
      <c r="AZ9" s="61" t="s">
        <v>130</v>
      </c>
      <c r="BA9" s="121" t="s">
        <v>4</v>
      </c>
      <c r="BB9" s="121" t="s">
        <v>4</v>
      </c>
      <c r="BC9" s="40">
        <f t="shared" si="8"/>
        <v>155</v>
      </c>
      <c r="BD9" s="70">
        <v>40</v>
      </c>
      <c r="BE9" s="61" t="s">
        <v>130</v>
      </c>
      <c r="BF9" s="121" t="s">
        <v>4</v>
      </c>
      <c r="BG9" s="121" t="s">
        <v>4</v>
      </c>
      <c r="BH9" s="28">
        <f t="shared" si="9"/>
        <v>162</v>
      </c>
      <c r="BI9" s="70">
        <v>40</v>
      </c>
      <c r="BJ9" s="61" t="s">
        <v>130</v>
      </c>
      <c r="BK9" s="121" t="s">
        <v>4</v>
      </c>
      <c r="BL9" s="121" t="s">
        <v>4</v>
      </c>
      <c r="BM9" s="227">
        <f t="shared" si="10"/>
        <v>177</v>
      </c>
      <c r="BN9" s="70">
        <v>40</v>
      </c>
      <c r="BO9" s="61" t="s">
        <v>130</v>
      </c>
      <c r="BP9" s="121" t="s">
        <v>4</v>
      </c>
      <c r="BQ9" s="121" t="s">
        <v>4</v>
      </c>
      <c r="BR9" s="227">
        <f t="shared" si="11"/>
        <v>184</v>
      </c>
      <c r="BS9" s="70">
        <v>40</v>
      </c>
      <c r="BT9" s="61" t="s">
        <v>130</v>
      </c>
      <c r="BU9" s="121" t="s">
        <v>4</v>
      </c>
      <c r="BV9" s="121" t="s">
        <v>4</v>
      </c>
      <c r="BW9" s="40">
        <f t="shared" si="12"/>
        <v>167</v>
      </c>
      <c r="BX9" s="70">
        <v>40</v>
      </c>
      <c r="BY9" s="61" t="s">
        <v>130</v>
      </c>
      <c r="BZ9" s="121" t="s">
        <v>4</v>
      </c>
      <c r="CA9" s="121" t="s">
        <v>4</v>
      </c>
      <c r="CB9" s="28">
        <f t="shared" si="13"/>
        <v>174</v>
      </c>
      <c r="CC9" s="70">
        <v>40</v>
      </c>
      <c r="CD9" s="61" t="s">
        <v>130</v>
      </c>
      <c r="CE9" s="121" t="s">
        <v>4</v>
      </c>
      <c r="CF9" s="121" t="s">
        <v>4</v>
      </c>
    </row>
    <row r="10" spans="1:84" ht="16.5" thickBot="1" x14ac:dyDescent="0.25">
      <c r="A10" s="445"/>
      <c r="B10" s="6" t="s">
        <v>7</v>
      </c>
      <c r="C10" s="10" t="s">
        <v>202</v>
      </c>
      <c r="D10" s="120" t="s">
        <v>179</v>
      </c>
      <c r="E10" s="228">
        <v>164</v>
      </c>
      <c r="F10" s="71" t="s">
        <v>4</v>
      </c>
      <c r="G10" s="61" t="s">
        <v>132</v>
      </c>
      <c r="H10" s="120" t="s">
        <v>4</v>
      </c>
      <c r="I10" s="120" t="s">
        <v>4</v>
      </c>
      <c r="J10" s="228">
        <f t="shared" si="0"/>
        <v>171</v>
      </c>
      <c r="K10" s="71" t="s">
        <v>4</v>
      </c>
      <c r="L10" s="61" t="s">
        <v>132</v>
      </c>
      <c r="M10" s="120" t="s">
        <v>4</v>
      </c>
      <c r="N10" s="120" t="s">
        <v>4</v>
      </c>
      <c r="O10" s="40">
        <f t="shared" si="1"/>
        <v>154</v>
      </c>
      <c r="P10" s="71" t="s">
        <v>4</v>
      </c>
      <c r="Q10" s="61" t="s">
        <v>132</v>
      </c>
      <c r="R10" s="120" t="s">
        <v>4</v>
      </c>
      <c r="S10" s="120" t="s">
        <v>4</v>
      </c>
      <c r="T10" s="28">
        <f t="shared" si="2"/>
        <v>161</v>
      </c>
      <c r="U10" s="71" t="s">
        <v>4</v>
      </c>
      <c r="V10" s="61" t="s">
        <v>132</v>
      </c>
      <c r="W10" s="120" t="s">
        <v>4</v>
      </c>
      <c r="X10" s="120" t="s">
        <v>4</v>
      </c>
      <c r="Y10" s="228">
        <f t="shared" si="3"/>
        <v>176</v>
      </c>
      <c r="Z10" s="71" t="s">
        <v>4</v>
      </c>
      <c r="AA10" s="61" t="s">
        <v>132</v>
      </c>
      <c r="AB10" s="120" t="s">
        <v>4</v>
      </c>
      <c r="AC10" s="120" t="s">
        <v>4</v>
      </c>
      <c r="AD10" s="228">
        <f t="shared" si="4"/>
        <v>183</v>
      </c>
      <c r="AE10" s="71" t="s">
        <v>4</v>
      </c>
      <c r="AF10" s="61" t="s">
        <v>132</v>
      </c>
      <c r="AG10" s="120" t="s">
        <v>4</v>
      </c>
      <c r="AH10" s="120" t="s">
        <v>4</v>
      </c>
      <c r="AI10" s="40">
        <f t="shared" si="5"/>
        <v>166</v>
      </c>
      <c r="AJ10" s="71" t="s">
        <v>4</v>
      </c>
      <c r="AK10" s="61" t="s">
        <v>132</v>
      </c>
      <c r="AL10" s="120" t="s">
        <v>4</v>
      </c>
      <c r="AM10" s="120" t="s">
        <v>4</v>
      </c>
      <c r="AN10" s="28">
        <f t="shared" si="6"/>
        <v>173</v>
      </c>
      <c r="AO10" s="71" t="s">
        <v>4</v>
      </c>
      <c r="AP10" s="61" t="s">
        <v>132</v>
      </c>
      <c r="AQ10" s="120" t="s">
        <v>4</v>
      </c>
      <c r="AR10" s="120" t="s">
        <v>4</v>
      </c>
      <c r="AS10" s="228">
        <v>164</v>
      </c>
      <c r="AT10" s="71" t="s">
        <v>4</v>
      </c>
      <c r="AU10" s="61" t="s">
        <v>132</v>
      </c>
      <c r="AV10" s="120" t="s">
        <v>4</v>
      </c>
      <c r="AW10" s="120" t="s">
        <v>4</v>
      </c>
      <c r="AX10" s="228">
        <f t="shared" si="7"/>
        <v>171</v>
      </c>
      <c r="AY10" s="71" t="s">
        <v>4</v>
      </c>
      <c r="AZ10" s="61" t="s">
        <v>132</v>
      </c>
      <c r="BA10" s="120" t="s">
        <v>4</v>
      </c>
      <c r="BB10" s="120" t="s">
        <v>4</v>
      </c>
      <c r="BC10" s="40">
        <f t="shared" si="8"/>
        <v>154</v>
      </c>
      <c r="BD10" s="71" t="s">
        <v>4</v>
      </c>
      <c r="BE10" s="61" t="s">
        <v>132</v>
      </c>
      <c r="BF10" s="120" t="s">
        <v>4</v>
      </c>
      <c r="BG10" s="120" t="s">
        <v>4</v>
      </c>
      <c r="BH10" s="28">
        <f t="shared" si="9"/>
        <v>161</v>
      </c>
      <c r="BI10" s="71" t="s">
        <v>4</v>
      </c>
      <c r="BJ10" s="61" t="s">
        <v>132</v>
      </c>
      <c r="BK10" s="120" t="s">
        <v>4</v>
      </c>
      <c r="BL10" s="120" t="s">
        <v>4</v>
      </c>
      <c r="BM10" s="228">
        <f t="shared" si="10"/>
        <v>176</v>
      </c>
      <c r="BN10" s="71" t="s">
        <v>4</v>
      </c>
      <c r="BO10" s="61" t="s">
        <v>132</v>
      </c>
      <c r="BP10" s="120" t="s">
        <v>4</v>
      </c>
      <c r="BQ10" s="120" t="s">
        <v>4</v>
      </c>
      <c r="BR10" s="228">
        <f t="shared" si="11"/>
        <v>183</v>
      </c>
      <c r="BS10" s="71" t="s">
        <v>4</v>
      </c>
      <c r="BT10" s="61" t="s">
        <v>132</v>
      </c>
      <c r="BU10" s="120" t="s">
        <v>4</v>
      </c>
      <c r="BV10" s="120" t="s">
        <v>4</v>
      </c>
      <c r="BW10" s="40">
        <f t="shared" si="12"/>
        <v>166</v>
      </c>
      <c r="BX10" s="71" t="s">
        <v>4</v>
      </c>
      <c r="BY10" s="61" t="s">
        <v>132</v>
      </c>
      <c r="BZ10" s="120" t="s">
        <v>4</v>
      </c>
      <c r="CA10" s="120" t="s">
        <v>4</v>
      </c>
      <c r="CB10" s="28">
        <f t="shared" si="13"/>
        <v>173</v>
      </c>
      <c r="CC10" s="71" t="s">
        <v>4</v>
      </c>
      <c r="CD10" s="61" t="s">
        <v>132</v>
      </c>
      <c r="CE10" s="120" t="s">
        <v>4</v>
      </c>
      <c r="CF10" s="120" t="s">
        <v>4</v>
      </c>
    </row>
    <row r="11" spans="1:84" ht="16.5" thickBot="1" x14ac:dyDescent="0.25">
      <c r="A11" s="445"/>
      <c r="B11" s="6" t="s">
        <v>8</v>
      </c>
      <c r="C11" s="10" t="s">
        <v>203</v>
      </c>
      <c r="D11" s="120" t="s">
        <v>179</v>
      </c>
      <c r="E11" s="228">
        <v>164</v>
      </c>
      <c r="F11" s="71" t="s">
        <v>4</v>
      </c>
      <c r="G11" s="61" t="s">
        <v>132</v>
      </c>
      <c r="H11" s="120" t="s">
        <v>4</v>
      </c>
      <c r="I11" s="120" t="s">
        <v>4</v>
      </c>
      <c r="J11" s="228">
        <f t="shared" si="0"/>
        <v>171</v>
      </c>
      <c r="K11" s="71" t="s">
        <v>4</v>
      </c>
      <c r="L11" s="61" t="s">
        <v>132</v>
      </c>
      <c r="M11" s="120" t="s">
        <v>4</v>
      </c>
      <c r="N11" s="120" t="s">
        <v>4</v>
      </c>
      <c r="O11" s="40">
        <f t="shared" si="1"/>
        <v>154</v>
      </c>
      <c r="P11" s="71" t="s">
        <v>4</v>
      </c>
      <c r="Q11" s="61" t="s">
        <v>132</v>
      </c>
      <c r="R11" s="120" t="s">
        <v>4</v>
      </c>
      <c r="S11" s="120" t="s">
        <v>4</v>
      </c>
      <c r="T11" s="28">
        <f t="shared" si="2"/>
        <v>161</v>
      </c>
      <c r="U11" s="71" t="s">
        <v>4</v>
      </c>
      <c r="V11" s="61" t="s">
        <v>132</v>
      </c>
      <c r="W11" s="120" t="s">
        <v>4</v>
      </c>
      <c r="X11" s="120" t="s">
        <v>4</v>
      </c>
      <c r="Y11" s="228">
        <f t="shared" si="3"/>
        <v>176</v>
      </c>
      <c r="Z11" s="71" t="s">
        <v>4</v>
      </c>
      <c r="AA11" s="61" t="s">
        <v>132</v>
      </c>
      <c r="AB11" s="120" t="s">
        <v>4</v>
      </c>
      <c r="AC11" s="120" t="s">
        <v>4</v>
      </c>
      <c r="AD11" s="228">
        <f t="shared" si="4"/>
        <v>183</v>
      </c>
      <c r="AE11" s="71" t="s">
        <v>4</v>
      </c>
      <c r="AF11" s="61" t="s">
        <v>132</v>
      </c>
      <c r="AG11" s="120" t="s">
        <v>4</v>
      </c>
      <c r="AH11" s="120" t="s">
        <v>4</v>
      </c>
      <c r="AI11" s="40">
        <f t="shared" si="5"/>
        <v>166</v>
      </c>
      <c r="AJ11" s="71" t="s">
        <v>4</v>
      </c>
      <c r="AK11" s="61" t="s">
        <v>132</v>
      </c>
      <c r="AL11" s="120" t="s">
        <v>4</v>
      </c>
      <c r="AM11" s="120" t="s">
        <v>4</v>
      </c>
      <c r="AN11" s="28">
        <f t="shared" si="6"/>
        <v>173</v>
      </c>
      <c r="AO11" s="71" t="s">
        <v>4</v>
      </c>
      <c r="AP11" s="61" t="s">
        <v>132</v>
      </c>
      <c r="AQ11" s="120" t="s">
        <v>4</v>
      </c>
      <c r="AR11" s="120" t="s">
        <v>4</v>
      </c>
      <c r="AS11" s="228">
        <v>164</v>
      </c>
      <c r="AT11" s="71" t="s">
        <v>4</v>
      </c>
      <c r="AU11" s="61" t="s">
        <v>132</v>
      </c>
      <c r="AV11" s="120" t="s">
        <v>4</v>
      </c>
      <c r="AW11" s="120" t="s">
        <v>4</v>
      </c>
      <c r="AX11" s="228">
        <f t="shared" si="7"/>
        <v>171</v>
      </c>
      <c r="AY11" s="71" t="s">
        <v>4</v>
      </c>
      <c r="AZ11" s="61" t="s">
        <v>132</v>
      </c>
      <c r="BA11" s="120" t="s">
        <v>4</v>
      </c>
      <c r="BB11" s="120" t="s">
        <v>4</v>
      </c>
      <c r="BC11" s="40">
        <f t="shared" si="8"/>
        <v>154</v>
      </c>
      <c r="BD11" s="71" t="s">
        <v>4</v>
      </c>
      <c r="BE11" s="61" t="s">
        <v>132</v>
      </c>
      <c r="BF11" s="120" t="s">
        <v>4</v>
      </c>
      <c r="BG11" s="120" t="s">
        <v>4</v>
      </c>
      <c r="BH11" s="28">
        <f t="shared" si="9"/>
        <v>161</v>
      </c>
      <c r="BI11" s="71" t="s">
        <v>4</v>
      </c>
      <c r="BJ11" s="61" t="s">
        <v>132</v>
      </c>
      <c r="BK11" s="120" t="s">
        <v>4</v>
      </c>
      <c r="BL11" s="120" t="s">
        <v>4</v>
      </c>
      <c r="BM11" s="228">
        <f t="shared" si="10"/>
        <v>176</v>
      </c>
      <c r="BN11" s="71" t="s">
        <v>4</v>
      </c>
      <c r="BO11" s="61" t="s">
        <v>132</v>
      </c>
      <c r="BP11" s="120" t="s">
        <v>4</v>
      </c>
      <c r="BQ11" s="120" t="s">
        <v>4</v>
      </c>
      <c r="BR11" s="228">
        <f t="shared" si="11"/>
        <v>183</v>
      </c>
      <c r="BS11" s="71" t="s">
        <v>4</v>
      </c>
      <c r="BT11" s="61" t="s">
        <v>132</v>
      </c>
      <c r="BU11" s="120" t="s">
        <v>4</v>
      </c>
      <c r="BV11" s="120" t="s">
        <v>4</v>
      </c>
      <c r="BW11" s="40">
        <f t="shared" si="12"/>
        <v>166</v>
      </c>
      <c r="BX11" s="71" t="s">
        <v>4</v>
      </c>
      <c r="BY11" s="61" t="s">
        <v>132</v>
      </c>
      <c r="BZ11" s="120" t="s">
        <v>4</v>
      </c>
      <c r="CA11" s="120" t="s">
        <v>4</v>
      </c>
      <c r="CB11" s="28">
        <f t="shared" si="13"/>
        <v>173</v>
      </c>
      <c r="CC11" s="71" t="s">
        <v>4</v>
      </c>
      <c r="CD11" s="61" t="s">
        <v>132</v>
      </c>
      <c r="CE11" s="120" t="s">
        <v>4</v>
      </c>
      <c r="CF11" s="120" t="s">
        <v>4</v>
      </c>
    </row>
    <row r="12" spans="1:84" ht="16.5" thickBot="1" x14ac:dyDescent="0.25">
      <c r="A12" s="445"/>
      <c r="B12" s="6" t="s">
        <v>9</v>
      </c>
      <c r="C12" s="10" t="s">
        <v>180</v>
      </c>
      <c r="D12" s="120" t="s">
        <v>10</v>
      </c>
      <c r="E12" s="228">
        <v>164</v>
      </c>
      <c r="F12" s="71" t="s">
        <v>4</v>
      </c>
      <c r="G12" s="61" t="s">
        <v>133</v>
      </c>
      <c r="H12" s="120" t="s">
        <v>4</v>
      </c>
      <c r="I12" s="120" t="s">
        <v>4</v>
      </c>
      <c r="J12" s="228">
        <f t="shared" si="0"/>
        <v>171</v>
      </c>
      <c r="K12" s="71" t="s">
        <v>4</v>
      </c>
      <c r="L12" s="61" t="s">
        <v>133</v>
      </c>
      <c r="M12" s="120" t="s">
        <v>4</v>
      </c>
      <c r="N12" s="120" t="s">
        <v>4</v>
      </c>
      <c r="O12" s="40">
        <f t="shared" si="1"/>
        <v>154</v>
      </c>
      <c r="P12" s="71" t="s">
        <v>4</v>
      </c>
      <c r="Q12" s="61" t="s">
        <v>133</v>
      </c>
      <c r="R12" s="120" t="s">
        <v>4</v>
      </c>
      <c r="S12" s="120" t="s">
        <v>4</v>
      </c>
      <c r="T12" s="28">
        <f t="shared" si="2"/>
        <v>161</v>
      </c>
      <c r="U12" s="71" t="s">
        <v>4</v>
      </c>
      <c r="V12" s="61" t="s">
        <v>133</v>
      </c>
      <c r="W12" s="120" t="s">
        <v>4</v>
      </c>
      <c r="X12" s="120" t="s">
        <v>4</v>
      </c>
      <c r="Y12" s="228">
        <f t="shared" si="3"/>
        <v>176</v>
      </c>
      <c r="Z12" s="71" t="s">
        <v>4</v>
      </c>
      <c r="AA12" s="61" t="s">
        <v>133</v>
      </c>
      <c r="AB12" s="120" t="s">
        <v>4</v>
      </c>
      <c r="AC12" s="120" t="s">
        <v>4</v>
      </c>
      <c r="AD12" s="228">
        <f t="shared" si="4"/>
        <v>183</v>
      </c>
      <c r="AE12" s="71" t="s">
        <v>4</v>
      </c>
      <c r="AF12" s="61" t="s">
        <v>133</v>
      </c>
      <c r="AG12" s="120" t="s">
        <v>4</v>
      </c>
      <c r="AH12" s="120" t="s">
        <v>4</v>
      </c>
      <c r="AI12" s="40">
        <f t="shared" si="5"/>
        <v>166</v>
      </c>
      <c r="AJ12" s="71" t="s">
        <v>4</v>
      </c>
      <c r="AK12" s="61" t="s">
        <v>133</v>
      </c>
      <c r="AL12" s="120" t="s">
        <v>4</v>
      </c>
      <c r="AM12" s="120" t="s">
        <v>4</v>
      </c>
      <c r="AN12" s="28">
        <f t="shared" si="6"/>
        <v>173</v>
      </c>
      <c r="AO12" s="71" t="s">
        <v>4</v>
      </c>
      <c r="AP12" s="61" t="s">
        <v>133</v>
      </c>
      <c r="AQ12" s="120" t="s">
        <v>4</v>
      </c>
      <c r="AR12" s="120" t="s">
        <v>4</v>
      </c>
      <c r="AS12" s="228">
        <v>164</v>
      </c>
      <c r="AT12" s="71" t="s">
        <v>4</v>
      </c>
      <c r="AU12" s="61" t="s">
        <v>133</v>
      </c>
      <c r="AV12" s="120" t="s">
        <v>4</v>
      </c>
      <c r="AW12" s="120" t="s">
        <v>4</v>
      </c>
      <c r="AX12" s="228">
        <f t="shared" si="7"/>
        <v>171</v>
      </c>
      <c r="AY12" s="71" t="s">
        <v>4</v>
      </c>
      <c r="AZ12" s="61" t="s">
        <v>133</v>
      </c>
      <c r="BA12" s="120" t="s">
        <v>4</v>
      </c>
      <c r="BB12" s="120" t="s">
        <v>4</v>
      </c>
      <c r="BC12" s="40">
        <f t="shared" si="8"/>
        <v>154</v>
      </c>
      <c r="BD12" s="71" t="s">
        <v>4</v>
      </c>
      <c r="BE12" s="61" t="s">
        <v>133</v>
      </c>
      <c r="BF12" s="120" t="s">
        <v>4</v>
      </c>
      <c r="BG12" s="120" t="s">
        <v>4</v>
      </c>
      <c r="BH12" s="28">
        <f t="shared" si="9"/>
        <v>161</v>
      </c>
      <c r="BI12" s="71" t="s">
        <v>4</v>
      </c>
      <c r="BJ12" s="61" t="s">
        <v>133</v>
      </c>
      <c r="BK12" s="120" t="s">
        <v>4</v>
      </c>
      <c r="BL12" s="120" t="s">
        <v>4</v>
      </c>
      <c r="BM12" s="228">
        <f t="shared" si="10"/>
        <v>176</v>
      </c>
      <c r="BN12" s="71" t="s">
        <v>4</v>
      </c>
      <c r="BO12" s="61" t="s">
        <v>133</v>
      </c>
      <c r="BP12" s="120" t="s">
        <v>4</v>
      </c>
      <c r="BQ12" s="120" t="s">
        <v>4</v>
      </c>
      <c r="BR12" s="228">
        <f t="shared" si="11"/>
        <v>183</v>
      </c>
      <c r="BS12" s="71" t="s">
        <v>4</v>
      </c>
      <c r="BT12" s="61" t="s">
        <v>133</v>
      </c>
      <c r="BU12" s="120" t="s">
        <v>4</v>
      </c>
      <c r="BV12" s="120" t="s">
        <v>4</v>
      </c>
      <c r="BW12" s="40">
        <f t="shared" si="12"/>
        <v>166</v>
      </c>
      <c r="BX12" s="71" t="s">
        <v>4</v>
      </c>
      <c r="BY12" s="61" t="s">
        <v>133</v>
      </c>
      <c r="BZ12" s="120" t="s">
        <v>4</v>
      </c>
      <c r="CA12" s="120" t="s">
        <v>4</v>
      </c>
      <c r="CB12" s="28">
        <f t="shared" si="13"/>
        <v>173</v>
      </c>
      <c r="CC12" s="71" t="s">
        <v>4</v>
      </c>
      <c r="CD12" s="61" t="s">
        <v>133</v>
      </c>
      <c r="CE12" s="120" t="s">
        <v>4</v>
      </c>
      <c r="CF12" s="120" t="s">
        <v>4</v>
      </c>
    </row>
    <row r="13" spans="1:84" ht="16.5" thickBot="1" x14ac:dyDescent="0.25">
      <c r="A13" s="445"/>
      <c r="B13" s="6" t="s">
        <v>11</v>
      </c>
      <c r="C13" s="10" t="s">
        <v>202</v>
      </c>
      <c r="D13" s="120" t="s">
        <v>179</v>
      </c>
      <c r="E13" s="228">
        <v>164</v>
      </c>
      <c r="F13" s="71">
        <v>90</v>
      </c>
      <c r="G13" s="115" t="s">
        <v>130</v>
      </c>
      <c r="H13" s="120" t="s">
        <v>134</v>
      </c>
      <c r="I13" s="120" t="s">
        <v>136</v>
      </c>
      <c r="J13" s="228">
        <f t="shared" si="0"/>
        <v>171</v>
      </c>
      <c r="K13" s="71">
        <v>90</v>
      </c>
      <c r="L13" s="115" t="s">
        <v>130</v>
      </c>
      <c r="M13" s="120" t="s">
        <v>134</v>
      </c>
      <c r="N13" s="120" t="s">
        <v>136</v>
      </c>
      <c r="O13" s="40">
        <f t="shared" si="1"/>
        <v>154</v>
      </c>
      <c r="P13" s="71">
        <v>90</v>
      </c>
      <c r="Q13" s="115" t="s">
        <v>130</v>
      </c>
      <c r="R13" s="120" t="s">
        <v>134</v>
      </c>
      <c r="S13" s="120" t="s">
        <v>136</v>
      </c>
      <c r="T13" s="28">
        <f t="shared" si="2"/>
        <v>161</v>
      </c>
      <c r="U13" s="71">
        <v>90</v>
      </c>
      <c r="V13" s="115" t="s">
        <v>130</v>
      </c>
      <c r="W13" s="120" t="s">
        <v>134</v>
      </c>
      <c r="X13" s="120" t="s">
        <v>136</v>
      </c>
      <c r="Y13" s="228">
        <f t="shared" si="3"/>
        <v>176</v>
      </c>
      <c r="Z13" s="71">
        <v>90</v>
      </c>
      <c r="AA13" s="115" t="s">
        <v>130</v>
      </c>
      <c r="AB13" s="120" t="s">
        <v>134</v>
      </c>
      <c r="AC13" s="120" t="s">
        <v>136</v>
      </c>
      <c r="AD13" s="228">
        <f t="shared" si="4"/>
        <v>183</v>
      </c>
      <c r="AE13" s="71">
        <v>90</v>
      </c>
      <c r="AF13" s="115" t="s">
        <v>130</v>
      </c>
      <c r="AG13" s="120" t="s">
        <v>134</v>
      </c>
      <c r="AH13" s="120" t="s">
        <v>136</v>
      </c>
      <c r="AI13" s="40">
        <f t="shared" si="5"/>
        <v>166</v>
      </c>
      <c r="AJ13" s="71">
        <v>90</v>
      </c>
      <c r="AK13" s="115" t="s">
        <v>130</v>
      </c>
      <c r="AL13" s="120" t="s">
        <v>134</v>
      </c>
      <c r="AM13" s="120" t="s">
        <v>136</v>
      </c>
      <c r="AN13" s="28">
        <f t="shared" si="6"/>
        <v>173</v>
      </c>
      <c r="AO13" s="71">
        <v>90</v>
      </c>
      <c r="AP13" s="115" t="s">
        <v>130</v>
      </c>
      <c r="AQ13" s="120" t="s">
        <v>134</v>
      </c>
      <c r="AR13" s="120" t="s">
        <v>136</v>
      </c>
      <c r="AS13" s="228">
        <v>164</v>
      </c>
      <c r="AT13" s="71">
        <v>90</v>
      </c>
      <c r="AU13" s="115" t="s">
        <v>130</v>
      </c>
      <c r="AV13" s="120" t="s">
        <v>134</v>
      </c>
      <c r="AW13" s="120" t="s">
        <v>136</v>
      </c>
      <c r="AX13" s="228">
        <f t="shared" si="7"/>
        <v>171</v>
      </c>
      <c r="AY13" s="71">
        <v>90</v>
      </c>
      <c r="AZ13" s="115" t="s">
        <v>130</v>
      </c>
      <c r="BA13" s="120" t="s">
        <v>134</v>
      </c>
      <c r="BB13" s="120" t="s">
        <v>136</v>
      </c>
      <c r="BC13" s="40">
        <f t="shared" si="8"/>
        <v>154</v>
      </c>
      <c r="BD13" s="71">
        <v>90</v>
      </c>
      <c r="BE13" s="115" t="s">
        <v>130</v>
      </c>
      <c r="BF13" s="120" t="s">
        <v>134</v>
      </c>
      <c r="BG13" s="120" t="s">
        <v>136</v>
      </c>
      <c r="BH13" s="28">
        <f t="shared" si="9"/>
        <v>161</v>
      </c>
      <c r="BI13" s="71">
        <v>90</v>
      </c>
      <c r="BJ13" s="115" t="s">
        <v>130</v>
      </c>
      <c r="BK13" s="120" t="s">
        <v>134</v>
      </c>
      <c r="BL13" s="120" t="s">
        <v>136</v>
      </c>
      <c r="BM13" s="228">
        <f t="shared" si="10"/>
        <v>176</v>
      </c>
      <c r="BN13" s="71">
        <v>90</v>
      </c>
      <c r="BO13" s="115" t="s">
        <v>130</v>
      </c>
      <c r="BP13" s="120" t="s">
        <v>134</v>
      </c>
      <c r="BQ13" s="120" t="s">
        <v>136</v>
      </c>
      <c r="BR13" s="228">
        <f t="shared" si="11"/>
        <v>183</v>
      </c>
      <c r="BS13" s="71">
        <v>90</v>
      </c>
      <c r="BT13" s="115" t="s">
        <v>130</v>
      </c>
      <c r="BU13" s="120" t="s">
        <v>134</v>
      </c>
      <c r="BV13" s="120" t="s">
        <v>136</v>
      </c>
      <c r="BW13" s="40">
        <f t="shared" si="12"/>
        <v>166</v>
      </c>
      <c r="BX13" s="71">
        <v>90</v>
      </c>
      <c r="BY13" s="115" t="s">
        <v>130</v>
      </c>
      <c r="BZ13" s="120" t="s">
        <v>134</v>
      </c>
      <c r="CA13" s="120" t="s">
        <v>136</v>
      </c>
      <c r="CB13" s="28">
        <f t="shared" si="13"/>
        <v>173</v>
      </c>
      <c r="CC13" s="71">
        <v>90</v>
      </c>
      <c r="CD13" s="115" t="s">
        <v>130</v>
      </c>
      <c r="CE13" s="120" t="s">
        <v>134</v>
      </c>
      <c r="CF13" s="120" t="s">
        <v>136</v>
      </c>
    </row>
    <row r="14" spans="1:84" ht="16.5" thickBot="1" x14ac:dyDescent="0.25">
      <c r="A14" s="445"/>
      <c r="B14" s="6" t="s">
        <v>12</v>
      </c>
      <c r="C14" s="10" t="s">
        <v>202</v>
      </c>
      <c r="D14" s="120" t="s">
        <v>179</v>
      </c>
      <c r="E14" s="228">
        <v>162</v>
      </c>
      <c r="F14" s="71" t="s">
        <v>4</v>
      </c>
      <c r="G14" s="61" t="s">
        <v>132</v>
      </c>
      <c r="H14" s="120" t="s">
        <v>4</v>
      </c>
      <c r="I14" s="120" t="s">
        <v>4</v>
      </c>
      <c r="J14" s="228">
        <f t="shared" si="0"/>
        <v>169</v>
      </c>
      <c r="K14" s="71" t="s">
        <v>4</v>
      </c>
      <c r="L14" s="61" t="s">
        <v>132</v>
      </c>
      <c r="M14" s="120" t="s">
        <v>4</v>
      </c>
      <c r="N14" s="120" t="s">
        <v>4</v>
      </c>
      <c r="O14" s="40">
        <f t="shared" si="1"/>
        <v>152</v>
      </c>
      <c r="P14" s="71" t="s">
        <v>4</v>
      </c>
      <c r="Q14" s="61" t="s">
        <v>132</v>
      </c>
      <c r="R14" s="120" t="s">
        <v>4</v>
      </c>
      <c r="S14" s="120" t="s">
        <v>4</v>
      </c>
      <c r="T14" s="28">
        <f t="shared" si="2"/>
        <v>159</v>
      </c>
      <c r="U14" s="71" t="s">
        <v>4</v>
      </c>
      <c r="V14" s="61" t="s">
        <v>132</v>
      </c>
      <c r="W14" s="120" t="s">
        <v>4</v>
      </c>
      <c r="X14" s="120" t="s">
        <v>4</v>
      </c>
      <c r="Y14" s="228">
        <f t="shared" si="3"/>
        <v>174</v>
      </c>
      <c r="Z14" s="71" t="s">
        <v>4</v>
      </c>
      <c r="AA14" s="61" t="s">
        <v>132</v>
      </c>
      <c r="AB14" s="120" t="s">
        <v>4</v>
      </c>
      <c r="AC14" s="120" t="s">
        <v>4</v>
      </c>
      <c r="AD14" s="228">
        <f t="shared" si="4"/>
        <v>181</v>
      </c>
      <c r="AE14" s="71" t="s">
        <v>4</v>
      </c>
      <c r="AF14" s="61" t="s">
        <v>132</v>
      </c>
      <c r="AG14" s="120" t="s">
        <v>4</v>
      </c>
      <c r="AH14" s="120" t="s">
        <v>4</v>
      </c>
      <c r="AI14" s="40">
        <f t="shared" si="5"/>
        <v>164</v>
      </c>
      <c r="AJ14" s="71" t="s">
        <v>4</v>
      </c>
      <c r="AK14" s="61" t="s">
        <v>132</v>
      </c>
      <c r="AL14" s="120" t="s">
        <v>4</v>
      </c>
      <c r="AM14" s="120" t="s">
        <v>4</v>
      </c>
      <c r="AN14" s="28">
        <f t="shared" si="6"/>
        <v>171</v>
      </c>
      <c r="AO14" s="71" t="s">
        <v>4</v>
      </c>
      <c r="AP14" s="61" t="s">
        <v>132</v>
      </c>
      <c r="AQ14" s="120" t="s">
        <v>4</v>
      </c>
      <c r="AR14" s="120" t="s">
        <v>4</v>
      </c>
      <c r="AS14" s="228">
        <v>162</v>
      </c>
      <c r="AT14" s="71" t="s">
        <v>4</v>
      </c>
      <c r="AU14" s="61" t="s">
        <v>132</v>
      </c>
      <c r="AV14" s="120" t="s">
        <v>4</v>
      </c>
      <c r="AW14" s="120" t="s">
        <v>4</v>
      </c>
      <c r="AX14" s="228">
        <f t="shared" si="7"/>
        <v>169</v>
      </c>
      <c r="AY14" s="71" t="s">
        <v>4</v>
      </c>
      <c r="AZ14" s="61" t="s">
        <v>132</v>
      </c>
      <c r="BA14" s="120" t="s">
        <v>4</v>
      </c>
      <c r="BB14" s="120" t="s">
        <v>4</v>
      </c>
      <c r="BC14" s="40">
        <f t="shared" si="8"/>
        <v>152</v>
      </c>
      <c r="BD14" s="71" t="s">
        <v>4</v>
      </c>
      <c r="BE14" s="61" t="s">
        <v>132</v>
      </c>
      <c r="BF14" s="120" t="s">
        <v>4</v>
      </c>
      <c r="BG14" s="120" t="s">
        <v>4</v>
      </c>
      <c r="BH14" s="28">
        <f t="shared" si="9"/>
        <v>159</v>
      </c>
      <c r="BI14" s="71" t="s">
        <v>4</v>
      </c>
      <c r="BJ14" s="61" t="s">
        <v>132</v>
      </c>
      <c r="BK14" s="120" t="s">
        <v>4</v>
      </c>
      <c r="BL14" s="120" t="s">
        <v>4</v>
      </c>
      <c r="BM14" s="228">
        <f t="shared" si="10"/>
        <v>174</v>
      </c>
      <c r="BN14" s="71" t="s">
        <v>4</v>
      </c>
      <c r="BO14" s="61" t="s">
        <v>132</v>
      </c>
      <c r="BP14" s="120" t="s">
        <v>4</v>
      </c>
      <c r="BQ14" s="120" t="s">
        <v>4</v>
      </c>
      <c r="BR14" s="228">
        <f t="shared" si="11"/>
        <v>181</v>
      </c>
      <c r="BS14" s="71" t="s">
        <v>4</v>
      </c>
      <c r="BT14" s="61" t="s">
        <v>132</v>
      </c>
      <c r="BU14" s="120" t="s">
        <v>4</v>
      </c>
      <c r="BV14" s="120" t="s">
        <v>4</v>
      </c>
      <c r="BW14" s="40">
        <f t="shared" si="12"/>
        <v>164</v>
      </c>
      <c r="BX14" s="71" t="s">
        <v>4</v>
      </c>
      <c r="BY14" s="61" t="s">
        <v>132</v>
      </c>
      <c r="BZ14" s="120" t="s">
        <v>4</v>
      </c>
      <c r="CA14" s="120" t="s">
        <v>4</v>
      </c>
      <c r="CB14" s="28">
        <f t="shared" si="13"/>
        <v>171</v>
      </c>
      <c r="CC14" s="71" t="s">
        <v>4</v>
      </c>
      <c r="CD14" s="61" t="s">
        <v>132</v>
      </c>
      <c r="CE14" s="120" t="s">
        <v>4</v>
      </c>
      <c r="CF14" s="120" t="s">
        <v>4</v>
      </c>
    </row>
    <row r="15" spans="1:84" ht="16.5" thickBot="1" x14ac:dyDescent="0.25">
      <c r="A15" s="445"/>
      <c r="B15" s="6" t="s">
        <v>13</v>
      </c>
      <c r="C15" s="10" t="s">
        <v>202</v>
      </c>
      <c r="D15" s="120" t="s">
        <v>179</v>
      </c>
      <c r="E15" s="228">
        <v>162</v>
      </c>
      <c r="F15" s="71">
        <v>30</v>
      </c>
      <c r="G15" s="115" t="s">
        <v>130</v>
      </c>
      <c r="H15" s="120" t="s">
        <v>134</v>
      </c>
      <c r="I15" s="120" t="s">
        <v>136</v>
      </c>
      <c r="J15" s="228">
        <f t="shared" si="0"/>
        <v>169</v>
      </c>
      <c r="K15" s="71">
        <v>30</v>
      </c>
      <c r="L15" s="115" t="s">
        <v>130</v>
      </c>
      <c r="M15" s="120" t="s">
        <v>134</v>
      </c>
      <c r="N15" s="120" t="s">
        <v>136</v>
      </c>
      <c r="O15" s="40">
        <f t="shared" si="1"/>
        <v>152</v>
      </c>
      <c r="P15" s="71">
        <v>30</v>
      </c>
      <c r="Q15" s="115" t="s">
        <v>130</v>
      </c>
      <c r="R15" s="120" t="s">
        <v>134</v>
      </c>
      <c r="S15" s="120" t="s">
        <v>136</v>
      </c>
      <c r="T15" s="28">
        <f t="shared" si="2"/>
        <v>159</v>
      </c>
      <c r="U15" s="71">
        <v>30</v>
      </c>
      <c r="V15" s="115" t="s">
        <v>130</v>
      </c>
      <c r="W15" s="120" t="s">
        <v>134</v>
      </c>
      <c r="X15" s="120" t="s">
        <v>136</v>
      </c>
      <c r="Y15" s="228">
        <f t="shared" si="3"/>
        <v>174</v>
      </c>
      <c r="Z15" s="71">
        <v>30</v>
      </c>
      <c r="AA15" s="115" t="s">
        <v>130</v>
      </c>
      <c r="AB15" s="120" t="s">
        <v>134</v>
      </c>
      <c r="AC15" s="120" t="s">
        <v>136</v>
      </c>
      <c r="AD15" s="228">
        <f t="shared" si="4"/>
        <v>181</v>
      </c>
      <c r="AE15" s="71">
        <v>30</v>
      </c>
      <c r="AF15" s="115" t="s">
        <v>130</v>
      </c>
      <c r="AG15" s="120" t="s">
        <v>134</v>
      </c>
      <c r="AH15" s="120" t="s">
        <v>136</v>
      </c>
      <c r="AI15" s="40">
        <f t="shared" si="5"/>
        <v>164</v>
      </c>
      <c r="AJ15" s="71">
        <v>30</v>
      </c>
      <c r="AK15" s="115" t="s">
        <v>130</v>
      </c>
      <c r="AL15" s="120" t="s">
        <v>134</v>
      </c>
      <c r="AM15" s="120" t="s">
        <v>136</v>
      </c>
      <c r="AN15" s="28">
        <f t="shared" si="6"/>
        <v>171</v>
      </c>
      <c r="AO15" s="71">
        <v>30</v>
      </c>
      <c r="AP15" s="115" t="s">
        <v>130</v>
      </c>
      <c r="AQ15" s="120" t="s">
        <v>134</v>
      </c>
      <c r="AR15" s="120" t="s">
        <v>136</v>
      </c>
      <c r="AS15" s="228">
        <v>162</v>
      </c>
      <c r="AT15" s="71">
        <v>30</v>
      </c>
      <c r="AU15" s="115" t="s">
        <v>130</v>
      </c>
      <c r="AV15" s="120" t="s">
        <v>134</v>
      </c>
      <c r="AW15" s="120" t="s">
        <v>136</v>
      </c>
      <c r="AX15" s="228">
        <f t="shared" si="7"/>
        <v>169</v>
      </c>
      <c r="AY15" s="71">
        <v>30</v>
      </c>
      <c r="AZ15" s="115" t="s">
        <v>130</v>
      </c>
      <c r="BA15" s="120" t="s">
        <v>134</v>
      </c>
      <c r="BB15" s="120" t="s">
        <v>136</v>
      </c>
      <c r="BC15" s="40">
        <f t="shared" si="8"/>
        <v>152</v>
      </c>
      <c r="BD15" s="71">
        <v>30</v>
      </c>
      <c r="BE15" s="115" t="s">
        <v>130</v>
      </c>
      <c r="BF15" s="120" t="s">
        <v>134</v>
      </c>
      <c r="BG15" s="120" t="s">
        <v>136</v>
      </c>
      <c r="BH15" s="28">
        <f t="shared" si="9"/>
        <v>159</v>
      </c>
      <c r="BI15" s="71">
        <v>30</v>
      </c>
      <c r="BJ15" s="115" t="s">
        <v>130</v>
      </c>
      <c r="BK15" s="120" t="s">
        <v>134</v>
      </c>
      <c r="BL15" s="120" t="s">
        <v>136</v>
      </c>
      <c r="BM15" s="228">
        <f t="shared" si="10"/>
        <v>174</v>
      </c>
      <c r="BN15" s="71">
        <v>30</v>
      </c>
      <c r="BO15" s="115" t="s">
        <v>130</v>
      </c>
      <c r="BP15" s="120" t="s">
        <v>134</v>
      </c>
      <c r="BQ15" s="120" t="s">
        <v>136</v>
      </c>
      <c r="BR15" s="228">
        <f t="shared" si="11"/>
        <v>181</v>
      </c>
      <c r="BS15" s="71">
        <v>30</v>
      </c>
      <c r="BT15" s="115" t="s">
        <v>130</v>
      </c>
      <c r="BU15" s="120" t="s">
        <v>134</v>
      </c>
      <c r="BV15" s="120" t="s">
        <v>136</v>
      </c>
      <c r="BW15" s="40">
        <f t="shared" si="12"/>
        <v>164</v>
      </c>
      <c r="BX15" s="71">
        <v>30</v>
      </c>
      <c r="BY15" s="115" t="s">
        <v>130</v>
      </c>
      <c r="BZ15" s="120" t="s">
        <v>134</v>
      </c>
      <c r="CA15" s="120" t="s">
        <v>136</v>
      </c>
      <c r="CB15" s="28">
        <f t="shared" si="13"/>
        <v>171</v>
      </c>
      <c r="CC15" s="71">
        <v>30</v>
      </c>
      <c r="CD15" s="115" t="s">
        <v>130</v>
      </c>
      <c r="CE15" s="120" t="s">
        <v>134</v>
      </c>
      <c r="CF15" s="120" t="s">
        <v>136</v>
      </c>
    </row>
    <row r="16" spans="1:84" ht="16.5" thickBot="1" x14ac:dyDescent="0.25">
      <c r="A16" s="445"/>
      <c r="B16" s="6" t="s">
        <v>14</v>
      </c>
      <c r="C16" s="10" t="s">
        <v>180</v>
      </c>
      <c r="D16" s="120" t="s">
        <v>10</v>
      </c>
      <c r="E16" s="228">
        <v>161</v>
      </c>
      <c r="F16" s="71" t="s">
        <v>4</v>
      </c>
      <c r="G16" s="61" t="s">
        <v>133</v>
      </c>
      <c r="H16" s="120" t="s">
        <v>4</v>
      </c>
      <c r="I16" s="120" t="s">
        <v>4</v>
      </c>
      <c r="J16" s="228">
        <f t="shared" si="0"/>
        <v>168</v>
      </c>
      <c r="K16" s="71" t="s">
        <v>4</v>
      </c>
      <c r="L16" s="61" t="s">
        <v>133</v>
      </c>
      <c r="M16" s="120" t="s">
        <v>4</v>
      </c>
      <c r="N16" s="120" t="s">
        <v>4</v>
      </c>
      <c r="O16" s="40">
        <f t="shared" si="1"/>
        <v>151</v>
      </c>
      <c r="P16" s="71" t="s">
        <v>4</v>
      </c>
      <c r="Q16" s="61" t="s">
        <v>133</v>
      </c>
      <c r="R16" s="120" t="s">
        <v>4</v>
      </c>
      <c r="S16" s="120" t="s">
        <v>4</v>
      </c>
      <c r="T16" s="28">
        <f t="shared" si="2"/>
        <v>158</v>
      </c>
      <c r="U16" s="71" t="s">
        <v>4</v>
      </c>
      <c r="V16" s="61" t="s">
        <v>133</v>
      </c>
      <c r="W16" s="120" t="s">
        <v>4</v>
      </c>
      <c r="X16" s="120" t="s">
        <v>4</v>
      </c>
      <c r="Y16" s="228">
        <f t="shared" si="3"/>
        <v>173</v>
      </c>
      <c r="Z16" s="71" t="s">
        <v>4</v>
      </c>
      <c r="AA16" s="61" t="s">
        <v>133</v>
      </c>
      <c r="AB16" s="120" t="s">
        <v>4</v>
      </c>
      <c r="AC16" s="120" t="s">
        <v>4</v>
      </c>
      <c r="AD16" s="228">
        <f t="shared" si="4"/>
        <v>180</v>
      </c>
      <c r="AE16" s="71" t="s">
        <v>4</v>
      </c>
      <c r="AF16" s="61" t="s">
        <v>133</v>
      </c>
      <c r="AG16" s="120" t="s">
        <v>4</v>
      </c>
      <c r="AH16" s="120" t="s">
        <v>4</v>
      </c>
      <c r="AI16" s="40">
        <f t="shared" si="5"/>
        <v>163</v>
      </c>
      <c r="AJ16" s="71" t="s">
        <v>4</v>
      </c>
      <c r="AK16" s="61" t="s">
        <v>133</v>
      </c>
      <c r="AL16" s="120" t="s">
        <v>4</v>
      </c>
      <c r="AM16" s="120" t="s">
        <v>4</v>
      </c>
      <c r="AN16" s="28">
        <f t="shared" si="6"/>
        <v>170</v>
      </c>
      <c r="AO16" s="71" t="s">
        <v>4</v>
      </c>
      <c r="AP16" s="61" t="s">
        <v>133</v>
      </c>
      <c r="AQ16" s="120" t="s">
        <v>4</v>
      </c>
      <c r="AR16" s="120" t="s">
        <v>4</v>
      </c>
      <c r="AS16" s="228">
        <v>161</v>
      </c>
      <c r="AT16" s="71" t="s">
        <v>4</v>
      </c>
      <c r="AU16" s="61" t="s">
        <v>133</v>
      </c>
      <c r="AV16" s="120" t="s">
        <v>4</v>
      </c>
      <c r="AW16" s="120" t="s">
        <v>4</v>
      </c>
      <c r="AX16" s="228">
        <f t="shared" si="7"/>
        <v>168</v>
      </c>
      <c r="AY16" s="71" t="s">
        <v>4</v>
      </c>
      <c r="AZ16" s="61" t="s">
        <v>133</v>
      </c>
      <c r="BA16" s="120" t="s">
        <v>4</v>
      </c>
      <c r="BB16" s="120" t="s">
        <v>4</v>
      </c>
      <c r="BC16" s="40">
        <f t="shared" si="8"/>
        <v>151</v>
      </c>
      <c r="BD16" s="71" t="s">
        <v>4</v>
      </c>
      <c r="BE16" s="61" t="s">
        <v>133</v>
      </c>
      <c r="BF16" s="120" t="s">
        <v>4</v>
      </c>
      <c r="BG16" s="120" t="s">
        <v>4</v>
      </c>
      <c r="BH16" s="28">
        <f t="shared" si="9"/>
        <v>158</v>
      </c>
      <c r="BI16" s="71" t="s">
        <v>4</v>
      </c>
      <c r="BJ16" s="61" t="s">
        <v>133</v>
      </c>
      <c r="BK16" s="120" t="s">
        <v>4</v>
      </c>
      <c r="BL16" s="120" t="s">
        <v>4</v>
      </c>
      <c r="BM16" s="228">
        <f t="shared" si="10"/>
        <v>173</v>
      </c>
      <c r="BN16" s="71" t="s">
        <v>4</v>
      </c>
      <c r="BO16" s="61" t="s">
        <v>133</v>
      </c>
      <c r="BP16" s="120" t="s">
        <v>4</v>
      </c>
      <c r="BQ16" s="120" t="s">
        <v>4</v>
      </c>
      <c r="BR16" s="228">
        <f t="shared" si="11"/>
        <v>180</v>
      </c>
      <c r="BS16" s="71" t="s">
        <v>4</v>
      </c>
      <c r="BT16" s="61" t="s">
        <v>133</v>
      </c>
      <c r="BU16" s="120" t="s">
        <v>4</v>
      </c>
      <c r="BV16" s="120" t="s">
        <v>4</v>
      </c>
      <c r="BW16" s="40">
        <f t="shared" si="12"/>
        <v>163</v>
      </c>
      <c r="BX16" s="71" t="s">
        <v>4</v>
      </c>
      <c r="BY16" s="61" t="s">
        <v>133</v>
      </c>
      <c r="BZ16" s="120" t="s">
        <v>4</v>
      </c>
      <c r="CA16" s="120" t="s">
        <v>4</v>
      </c>
      <c r="CB16" s="28">
        <f t="shared" si="13"/>
        <v>170</v>
      </c>
      <c r="CC16" s="71" t="s">
        <v>4</v>
      </c>
      <c r="CD16" s="61" t="s">
        <v>133</v>
      </c>
      <c r="CE16" s="120" t="s">
        <v>4</v>
      </c>
      <c r="CF16" s="120" t="s">
        <v>4</v>
      </c>
    </row>
    <row r="17" spans="1:84" ht="16.5" thickBot="1" x14ac:dyDescent="0.25">
      <c r="A17" s="445"/>
      <c r="B17" s="6" t="s">
        <v>15</v>
      </c>
      <c r="C17" s="10" t="s">
        <v>202</v>
      </c>
      <c r="D17" s="120" t="s">
        <v>179</v>
      </c>
      <c r="E17" s="228">
        <v>161</v>
      </c>
      <c r="F17" s="71" t="s">
        <v>4</v>
      </c>
      <c r="G17" s="61" t="s">
        <v>132</v>
      </c>
      <c r="H17" s="120" t="s">
        <v>4</v>
      </c>
      <c r="I17" s="120" t="s">
        <v>4</v>
      </c>
      <c r="J17" s="228">
        <f t="shared" si="0"/>
        <v>168</v>
      </c>
      <c r="K17" s="71" t="s">
        <v>4</v>
      </c>
      <c r="L17" s="61" t="s">
        <v>132</v>
      </c>
      <c r="M17" s="120" t="s">
        <v>4</v>
      </c>
      <c r="N17" s="120" t="s">
        <v>4</v>
      </c>
      <c r="O17" s="40">
        <f t="shared" si="1"/>
        <v>151</v>
      </c>
      <c r="P17" s="71" t="s">
        <v>4</v>
      </c>
      <c r="Q17" s="61" t="s">
        <v>132</v>
      </c>
      <c r="R17" s="120" t="s">
        <v>4</v>
      </c>
      <c r="S17" s="120" t="s">
        <v>4</v>
      </c>
      <c r="T17" s="28">
        <f t="shared" si="2"/>
        <v>158</v>
      </c>
      <c r="U17" s="71" t="s">
        <v>4</v>
      </c>
      <c r="V17" s="61" t="s">
        <v>132</v>
      </c>
      <c r="W17" s="120" t="s">
        <v>4</v>
      </c>
      <c r="X17" s="120" t="s">
        <v>4</v>
      </c>
      <c r="Y17" s="228">
        <f t="shared" si="3"/>
        <v>173</v>
      </c>
      <c r="Z17" s="71" t="s">
        <v>4</v>
      </c>
      <c r="AA17" s="61" t="s">
        <v>132</v>
      </c>
      <c r="AB17" s="120" t="s">
        <v>4</v>
      </c>
      <c r="AC17" s="120" t="s">
        <v>4</v>
      </c>
      <c r="AD17" s="228">
        <f t="shared" si="4"/>
        <v>180</v>
      </c>
      <c r="AE17" s="71" t="s">
        <v>4</v>
      </c>
      <c r="AF17" s="61" t="s">
        <v>132</v>
      </c>
      <c r="AG17" s="120" t="s">
        <v>4</v>
      </c>
      <c r="AH17" s="120" t="s">
        <v>4</v>
      </c>
      <c r="AI17" s="40">
        <f t="shared" si="5"/>
        <v>163</v>
      </c>
      <c r="AJ17" s="71" t="s">
        <v>4</v>
      </c>
      <c r="AK17" s="61" t="s">
        <v>132</v>
      </c>
      <c r="AL17" s="120" t="s">
        <v>4</v>
      </c>
      <c r="AM17" s="120" t="s">
        <v>4</v>
      </c>
      <c r="AN17" s="28">
        <f t="shared" si="6"/>
        <v>170</v>
      </c>
      <c r="AO17" s="71" t="s">
        <v>4</v>
      </c>
      <c r="AP17" s="61" t="s">
        <v>132</v>
      </c>
      <c r="AQ17" s="120" t="s">
        <v>4</v>
      </c>
      <c r="AR17" s="120" t="s">
        <v>4</v>
      </c>
      <c r="AS17" s="228">
        <v>161</v>
      </c>
      <c r="AT17" s="71" t="s">
        <v>4</v>
      </c>
      <c r="AU17" s="61" t="s">
        <v>132</v>
      </c>
      <c r="AV17" s="120" t="s">
        <v>4</v>
      </c>
      <c r="AW17" s="120" t="s">
        <v>4</v>
      </c>
      <c r="AX17" s="228">
        <f t="shared" si="7"/>
        <v>168</v>
      </c>
      <c r="AY17" s="71" t="s">
        <v>4</v>
      </c>
      <c r="AZ17" s="61" t="s">
        <v>132</v>
      </c>
      <c r="BA17" s="120" t="s">
        <v>4</v>
      </c>
      <c r="BB17" s="120" t="s">
        <v>4</v>
      </c>
      <c r="BC17" s="40">
        <f t="shared" si="8"/>
        <v>151</v>
      </c>
      <c r="BD17" s="71" t="s">
        <v>4</v>
      </c>
      <c r="BE17" s="61" t="s">
        <v>132</v>
      </c>
      <c r="BF17" s="120" t="s">
        <v>4</v>
      </c>
      <c r="BG17" s="120" t="s">
        <v>4</v>
      </c>
      <c r="BH17" s="28">
        <f t="shared" si="9"/>
        <v>158</v>
      </c>
      <c r="BI17" s="71" t="s">
        <v>4</v>
      </c>
      <c r="BJ17" s="61" t="s">
        <v>132</v>
      </c>
      <c r="BK17" s="120" t="s">
        <v>4</v>
      </c>
      <c r="BL17" s="120" t="s">
        <v>4</v>
      </c>
      <c r="BM17" s="228">
        <f t="shared" si="10"/>
        <v>173</v>
      </c>
      <c r="BN17" s="71" t="s">
        <v>4</v>
      </c>
      <c r="BO17" s="61" t="s">
        <v>132</v>
      </c>
      <c r="BP17" s="120" t="s">
        <v>4</v>
      </c>
      <c r="BQ17" s="120" t="s">
        <v>4</v>
      </c>
      <c r="BR17" s="228">
        <f t="shared" si="11"/>
        <v>180</v>
      </c>
      <c r="BS17" s="71" t="s">
        <v>4</v>
      </c>
      <c r="BT17" s="61" t="s">
        <v>132</v>
      </c>
      <c r="BU17" s="120" t="s">
        <v>4</v>
      </c>
      <c r="BV17" s="120" t="s">
        <v>4</v>
      </c>
      <c r="BW17" s="40">
        <f t="shared" si="12"/>
        <v>163</v>
      </c>
      <c r="BX17" s="71" t="s">
        <v>4</v>
      </c>
      <c r="BY17" s="61" t="s">
        <v>132</v>
      </c>
      <c r="BZ17" s="120" t="s">
        <v>4</v>
      </c>
      <c r="CA17" s="120" t="s">
        <v>4</v>
      </c>
      <c r="CB17" s="28">
        <f t="shared" si="13"/>
        <v>170</v>
      </c>
      <c r="CC17" s="71" t="s">
        <v>4</v>
      </c>
      <c r="CD17" s="61" t="s">
        <v>132</v>
      </c>
      <c r="CE17" s="120" t="s">
        <v>4</v>
      </c>
      <c r="CF17" s="120" t="s">
        <v>4</v>
      </c>
    </row>
    <row r="18" spans="1:84" ht="16.5" thickBot="1" x14ac:dyDescent="0.25">
      <c r="A18" s="445"/>
      <c r="B18" s="6" t="s">
        <v>16</v>
      </c>
      <c r="C18" s="10" t="s">
        <v>202</v>
      </c>
      <c r="D18" s="120" t="s">
        <v>179</v>
      </c>
      <c r="E18" s="228">
        <v>161</v>
      </c>
      <c r="F18" s="71" t="s">
        <v>4</v>
      </c>
      <c r="G18" s="115" t="s">
        <v>130</v>
      </c>
      <c r="H18" s="120" t="s">
        <v>4</v>
      </c>
      <c r="I18" s="120" t="s">
        <v>4</v>
      </c>
      <c r="J18" s="228">
        <f t="shared" si="0"/>
        <v>168</v>
      </c>
      <c r="K18" s="71" t="s">
        <v>4</v>
      </c>
      <c r="L18" s="115" t="s">
        <v>130</v>
      </c>
      <c r="M18" s="120" t="s">
        <v>4</v>
      </c>
      <c r="N18" s="120" t="s">
        <v>4</v>
      </c>
      <c r="O18" s="40">
        <f t="shared" si="1"/>
        <v>151</v>
      </c>
      <c r="P18" s="71" t="s">
        <v>4</v>
      </c>
      <c r="Q18" s="115" t="s">
        <v>130</v>
      </c>
      <c r="R18" s="120" t="s">
        <v>4</v>
      </c>
      <c r="S18" s="120" t="s">
        <v>4</v>
      </c>
      <c r="T18" s="28">
        <f t="shared" si="2"/>
        <v>158</v>
      </c>
      <c r="U18" s="71" t="s">
        <v>4</v>
      </c>
      <c r="V18" s="115" t="s">
        <v>130</v>
      </c>
      <c r="W18" s="120" t="s">
        <v>4</v>
      </c>
      <c r="X18" s="120" t="s">
        <v>4</v>
      </c>
      <c r="Y18" s="228">
        <f t="shared" si="3"/>
        <v>173</v>
      </c>
      <c r="Z18" s="71" t="s">
        <v>4</v>
      </c>
      <c r="AA18" s="115" t="s">
        <v>130</v>
      </c>
      <c r="AB18" s="120" t="s">
        <v>4</v>
      </c>
      <c r="AC18" s="120" t="s">
        <v>4</v>
      </c>
      <c r="AD18" s="228">
        <f t="shared" si="4"/>
        <v>180</v>
      </c>
      <c r="AE18" s="71" t="s">
        <v>4</v>
      </c>
      <c r="AF18" s="115" t="s">
        <v>130</v>
      </c>
      <c r="AG18" s="120" t="s">
        <v>4</v>
      </c>
      <c r="AH18" s="120" t="s">
        <v>4</v>
      </c>
      <c r="AI18" s="40">
        <f t="shared" si="5"/>
        <v>163</v>
      </c>
      <c r="AJ18" s="71" t="s">
        <v>4</v>
      </c>
      <c r="AK18" s="115" t="s">
        <v>130</v>
      </c>
      <c r="AL18" s="120" t="s">
        <v>4</v>
      </c>
      <c r="AM18" s="120" t="s">
        <v>4</v>
      </c>
      <c r="AN18" s="28">
        <f t="shared" si="6"/>
        <v>170</v>
      </c>
      <c r="AO18" s="71" t="s">
        <v>4</v>
      </c>
      <c r="AP18" s="115" t="s">
        <v>130</v>
      </c>
      <c r="AQ18" s="120" t="s">
        <v>4</v>
      </c>
      <c r="AR18" s="120" t="s">
        <v>4</v>
      </c>
      <c r="AS18" s="228">
        <v>161</v>
      </c>
      <c r="AT18" s="71" t="s">
        <v>4</v>
      </c>
      <c r="AU18" s="115" t="s">
        <v>130</v>
      </c>
      <c r="AV18" s="120" t="s">
        <v>4</v>
      </c>
      <c r="AW18" s="120" t="s">
        <v>4</v>
      </c>
      <c r="AX18" s="228">
        <f t="shared" si="7"/>
        <v>168</v>
      </c>
      <c r="AY18" s="71" t="s">
        <v>4</v>
      </c>
      <c r="AZ18" s="115" t="s">
        <v>130</v>
      </c>
      <c r="BA18" s="120" t="s">
        <v>4</v>
      </c>
      <c r="BB18" s="120" t="s">
        <v>4</v>
      </c>
      <c r="BC18" s="40">
        <f t="shared" si="8"/>
        <v>151</v>
      </c>
      <c r="BD18" s="71" t="s">
        <v>4</v>
      </c>
      <c r="BE18" s="115" t="s">
        <v>130</v>
      </c>
      <c r="BF18" s="120" t="s">
        <v>4</v>
      </c>
      <c r="BG18" s="120" t="s">
        <v>4</v>
      </c>
      <c r="BH18" s="28">
        <f t="shared" si="9"/>
        <v>158</v>
      </c>
      <c r="BI18" s="71" t="s">
        <v>4</v>
      </c>
      <c r="BJ18" s="115" t="s">
        <v>130</v>
      </c>
      <c r="BK18" s="120" t="s">
        <v>4</v>
      </c>
      <c r="BL18" s="120" t="s">
        <v>4</v>
      </c>
      <c r="BM18" s="228">
        <f t="shared" si="10"/>
        <v>173</v>
      </c>
      <c r="BN18" s="71" t="s">
        <v>4</v>
      </c>
      <c r="BO18" s="115" t="s">
        <v>130</v>
      </c>
      <c r="BP18" s="120" t="s">
        <v>4</v>
      </c>
      <c r="BQ18" s="120" t="s">
        <v>4</v>
      </c>
      <c r="BR18" s="228">
        <f t="shared" si="11"/>
        <v>180</v>
      </c>
      <c r="BS18" s="71" t="s">
        <v>4</v>
      </c>
      <c r="BT18" s="115" t="s">
        <v>130</v>
      </c>
      <c r="BU18" s="120" t="s">
        <v>4</v>
      </c>
      <c r="BV18" s="120" t="s">
        <v>4</v>
      </c>
      <c r="BW18" s="40">
        <f t="shared" si="12"/>
        <v>163</v>
      </c>
      <c r="BX18" s="71" t="s">
        <v>4</v>
      </c>
      <c r="BY18" s="115" t="s">
        <v>130</v>
      </c>
      <c r="BZ18" s="120" t="s">
        <v>4</v>
      </c>
      <c r="CA18" s="120" t="s">
        <v>4</v>
      </c>
      <c r="CB18" s="28">
        <f t="shared" si="13"/>
        <v>170</v>
      </c>
      <c r="CC18" s="71" t="s">
        <v>4</v>
      </c>
      <c r="CD18" s="115" t="s">
        <v>130</v>
      </c>
      <c r="CE18" s="120" t="s">
        <v>4</v>
      </c>
      <c r="CF18" s="120" t="s">
        <v>4</v>
      </c>
    </row>
    <row r="19" spans="1:84" ht="16.5" thickBot="1" x14ac:dyDescent="0.25">
      <c r="A19" s="445"/>
      <c r="B19" s="6" t="s">
        <v>17</v>
      </c>
      <c r="C19" s="10" t="s">
        <v>202</v>
      </c>
      <c r="D19" s="120" t="s">
        <v>179</v>
      </c>
      <c r="E19" s="228">
        <v>161</v>
      </c>
      <c r="F19" s="71" t="s">
        <v>4</v>
      </c>
      <c r="G19" s="61" t="s">
        <v>132</v>
      </c>
      <c r="H19" s="120" t="s">
        <v>4</v>
      </c>
      <c r="I19" s="120" t="s">
        <v>4</v>
      </c>
      <c r="J19" s="228">
        <f t="shared" si="0"/>
        <v>168</v>
      </c>
      <c r="K19" s="71" t="s">
        <v>4</v>
      </c>
      <c r="L19" s="61" t="s">
        <v>132</v>
      </c>
      <c r="M19" s="120" t="s">
        <v>4</v>
      </c>
      <c r="N19" s="120" t="s">
        <v>4</v>
      </c>
      <c r="O19" s="40">
        <f t="shared" si="1"/>
        <v>151</v>
      </c>
      <c r="P19" s="71" t="s">
        <v>4</v>
      </c>
      <c r="Q19" s="61" t="s">
        <v>132</v>
      </c>
      <c r="R19" s="120" t="s">
        <v>4</v>
      </c>
      <c r="S19" s="120" t="s">
        <v>4</v>
      </c>
      <c r="T19" s="28">
        <f t="shared" si="2"/>
        <v>158</v>
      </c>
      <c r="U19" s="71" t="s">
        <v>4</v>
      </c>
      <c r="V19" s="61" t="s">
        <v>132</v>
      </c>
      <c r="W19" s="120" t="s">
        <v>4</v>
      </c>
      <c r="X19" s="120" t="s">
        <v>4</v>
      </c>
      <c r="Y19" s="228">
        <f t="shared" si="3"/>
        <v>173</v>
      </c>
      <c r="Z19" s="71" t="s">
        <v>4</v>
      </c>
      <c r="AA19" s="61" t="s">
        <v>132</v>
      </c>
      <c r="AB19" s="120" t="s">
        <v>4</v>
      </c>
      <c r="AC19" s="120" t="s">
        <v>4</v>
      </c>
      <c r="AD19" s="228">
        <f t="shared" si="4"/>
        <v>180</v>
      </c>
      <c r="AE19" s="71" t="s">
        <v>4</v>
      </c>
      <c r="AF19" s="61" t="s">
        <v>132</v>
      </c>
      <c r="AG19" s="120" t="s">
        <v>4</v>
      </c>
      <c r="AH19" s="120" t="s">
        <v>4</v>
      </c>
      <c r="AI19" s="40">
        <f t="shared" si="5"/>
        <v>163</v>
      </c>
      <c r="AJ19" s="71" t="s">
        <v>4</v>
      </c>
      <c r="AK19" s="61" t="s">
        <v>132</v>
      </c>
      <c r="AL19" s="120" t="s">
        <v>4</v>
      </c>
      <c r="AM19" s="120" t="s">
        <v>4</v>
      </c>
      <c r="AN19" s="28">
        <f t="shared" si="6"/>
        <v>170</v>
      </c>
      <c r="AO19" s="71" t="s">
        <v>4</v>
      </c>
      <c r="AP19" s="61" t="s">
        <v>132</v>
      </c>
      <c r="AQ19" s="120" t="s">
        <v>4</v>
      </c>
      <c r="AR19" s="120" t="s">
        <v>4</v>
      </c>
      <c r="AS19" s="228">
        <v>161</v>
      </c>
      <c r="AT19" s="71" t="s">
        <v>4</v>
      </c>
      <c r="AU19" s="61" t="s">
        <v>132</v>
      </c>
      <c r="AV19" s="120" t="s">
        <v>4</v>
      </c>
      <c r="AW19" s="120" t="s">
        <v>4</v>
      </c>
      <c r="AX19" s="228">
        <f t="shared" si="7"/>
        <v>168</v>
      </c>
      <c r="AY19" s="71" t="s">
        <v>4</v>
      </c>
      <c r="AZ19" s="61" t="s">
        <v>132</v>
      </c>
      <c r="BA19" s="120" t="s">
        <v>4</v>
      </c>
      <c r="BB19" s="120" t="s">
        <v>4</v>
      </c>
      <c r="BC19" s="40">
        <f t="shared" si="8"/>
        <v>151</v>
      </c>
      <c r="BD19" s="71" t="s">
        <v>4</v>
      </c>
      <c r="BE19" s="61" t="s">
        <v>132</v>
      </c>
      <c r="BF19" s="120" t="s">
        <v>4</v>
      </c>
      <c r="BG19" s="120" t="s">
        <v>4</v>
      </c>
      <c r="BH19" s="28">
        <f t="shared" si="9"/>
        <v>158</v>
      </c>
      <c r="BI19" s="71" t="s">
        <v>4</v>
      </c>
      <c r="BJ19" s="61" t="s">
        <v>132</v>
      </c>
      <c r="BK19" s="120" t="s">
        <v>4</v>
      </c>
      <c r="BL19" s="120" t="s">
        <v>4</v>
      </c>
      <c r="BM19" s="228">
        <f t="shared" si="10"/>
        <v>173</v>
      </c>
      <c r="BN19" s="71" t="s">
        <v>4</v>
      </c>
      <c r="BO19" s="61" t="s">
        <v>132</v>
      </c>
      <c r="BP19" s="120" t="s">
        <v>4</v>
      </c>
      <c r="BQ19" s="120" t="s">
        <v>4</v>
      </c>
      <c r="BR19" s="228">
        <f t="shared" si="11"/>
        <v>180</v>
      </c>
      <c r="BS19" s="71" t="s">
        <v>4</v>
      </c>
      <c r="BT19" s="61" t="s">
        <v>132</v>
      </c>
      <c r="BU19" s="120" t="s">
        <v>4</v>
      </c>
      <c r="BV19" s="120" t="s">
        <v>4</v>
      </c>
      <c r="BW19" s="40">
        <f t="shared" si="12"/>
        <v>163</v>
      </c>
      <c r="BX19" s="71" t="s">
        <v>4</v>
      </c>
      <c r="BY19" s="61" t="s">
        <v>132</v>
      </c>
      <c r="BZ19" s="120" t="s">
        <v>4</v>
      </c>
      <c r="CA19" s="120" t="s">
        <v>4</v>
      </c>
      <c r="CB19" s="28">
        <f t="shared" si="13"/>
        <v>170</v>
      </c>
      <c r="CC19" s="71" t="s">
        <v>4</v>
      </c>
      <c r="CD19" s="61" t="s">
        <v>132</v>
      </c>
      <c r="CE19" s="120" t="s">
        <v>4</v>
      </c>
      <c r="CF19" s="120" t="s">
        <v>4</v>
      </c>
    </row>
    <row r="20" spans="1:84" ht="16.5" thickBot="1" x14ac:dyDescent="0.25">
      <c r="A20" s="445"/>
      <c r="B20" s="6" t="s">
        <v>18</v>
      </c>
      <c r="C20" s="10" t="s">
        <v>202</v>
      </c>
      <c r="D20" s="120" t="s">
        <v>179</v>
      </c>
      <c r="E20" s="228">
        <v>161</v>
      </c>
      <c r="F20" s="71" t="s">
        <v>4</v>
      </c>
      <c r="G20" s="115" t="s">
        <v>130</v>
      </c>
      <c r="H20" s="120" t="s">
        <v>4</v>
      </c>
      <c r="I20" s="120" t="s">
        <v>4</v>
      </c>
      <c r="J20" s="228">
        <f t="shared" si="0"/>
        <v>168</v>
      </c>
      <c r="K20" s="71" t="s">
        <v>4</v>
      </c>
      <c r="L20" s="115" t="s">
        <v>130</v>
      </c>
      <c r="M20" s="120" t="s">
        <v>4</v>
      </c>
      <c r="N20" s="120" t="s">
        <v>4</v>
      </c>
      <c r="O20" s="40">
        <f t="shared" si="1"/>
        <v>151</v>
      </c>
      <c r="P20" s="71" t="s">
        <v>4</v>
      </c>
      <c r="Q20" s="115" t="s">
        <v>130</v>
      </c>
      <c r="R20" s="120" t="s">
        <v>4</v>
      </c>
      <c r="S20" s="120" t="s">
        <v>4</v>
      </c>
      <c r="T20" s="28">
        <f t="shared" si="2"/>
        <v>158</v>
      </c>
      <c r="U20" s="71" t="s">
        <v>4</v>
      </c>
      <c r="V20" s="115" t="s">
        <v>130</v>
      </c>
      <c r="W20" s="120" t="s">
        <v>4</v>
      </c>
      <c r="X20" s="120" t="s">
        <v>4</v>
      </c>
      <c r="Y20" s="228">
        <f t="shared" si="3"/>
        <v>173</v>
      </c>
      <c r="Z20" s="71" t="s">
        <v>4</v>
      </c>
      <c r="AA20" s="115" t="s">
        <v>130</v>
      </c>
      <c r="AB20" s="120" t="s">
        <v>4</v>
      </c>
      <c r="AC20" s="120" t="s">
        <v>4</v>
      </c>
      <c r="AD20" s="228">
        <f t="shared" si="4"/>
        <v>180</v>
      </c>
      <c r="AE20" s="71" t="s">
        <v>4</v>
      </c>
      <c r="AF20" s="115" t="s">
        <v>130</v>
      </c>
      <c r="AG20" s="120" t="s">
        <v>4</v>
      </c>
      <c r="AH20" s="120" t="s">
        <v>4</v>
      </c>
      <c r="AI20" s="40">
        <f t="shared" si="5"/>
        <v>163</v>
      </c>
      <c r="AJ20" s="71" t="s">
        <v>4</v>
      </c>
      <c r="AK20" s="115" t="s">
        <v>130</v>
      </c>
      <c r="AL20" s="120" t="s">
        <v>4</v>
      </c>
      <c r="AM20" s="120" t="s">
        <v>4</v>
      </c>
      <c r="AN20" s="28">
        <f t="shared" si="6"/>
        <v>170</v>
      </c>
      <c r="AO20" s="71" t="s">
        <v>4</v>
      </c>
      <c r="AP20" s="115" t="s">
        <v>130</v>
      </c>
      <c r="AQ20" s="120" t="s">
        <v>4</v>
      </c>
      <c r="AR20" s="120" t="s">
        <v>4</v>
      </c>
      <c r="AS20" s="228">
        <v>161</v>
      </c>
      <c r="AT20" s="71" t="s">
        <v>4</v>
      </c>
      <c r="AU20" s="115" t="s">
        <v>130</v>
      </c>
      <c r="AV20" s="120" t="s">
        <v>4</v>
      </c>
      <c r="AW20" s="120" t="s">
        <v>4</v>
      </c>
      <c r="AX20" s="228">
        <f t="shared" si="7"/>
        <v>168</v>
      </c>
      <c r="AY20" s="71" t="s">
        <v>4</v>
      </c>
      <c r="AZ20" s="115" t="s">
        <v>130</v>
      </c>
      <c r="BA20" s="120" t="s">
        <v>4</v>
      </c>
      <c r="BB20" s="120" t="s">
        <v>4</v>
      </c>
      <c r="BC20" s="40">
        <f t="shared" si="8"/>
        <v>151</v>
      </c>
      <c r="BD20" s="71" t="s">
        <v>4</v>
      </c>
      <c r="BE20" s="115" t="s">
        <v>130</v>
      </c>
      <c r="BF20" s="120" t="s">
        <v>4</v>
      </c>
      <c r="BG20" s="120" t="s">
        <v>4</v>
      </c>
      <c r="BH20" s="28">
        <f t="shared" si="9"/>
        <v>158</v>
      </c>
      <c r="BI20" s="71" t="s">
        <v>4</v>
      </c>
      <c r="BJ20" s="115" t="s">
        <v>130</v>
      </c>
      <c r="BK20" s="120" t="s">
        <v>4</v>
      </c>
      <c r="BL20" s="120" t="s">
        <v>4</v>
      </c>
      <c r="BM20" s="228">
        <f t="shared" si="10"/>
        <v>173</v>
      </c>
      <c r="BN20" s="71" t="s">
        <v>4</v>
      </c>
      <c r="BO20" s="115" t="s">
        <v>130</v>
      </c>
      <c r="BP20" s="120" t="s">
        <v>4</v>
      </c>
      <c r="BQ20" s="120" t="s">
        <v>4</v>
      </c>
      <c r="BR20" s="228">
        <f t="shared" si="11"/>
        <v>180</v>
      </c>
      <c r="BS20" s="71" t="s">
        <v>4</v>
      </c>
      <c r="BT20" s="115" t="s">
        <v>130</v>
      </c>
      <c r="BU20" s="120" t="s">
        <v>4</v>
      </c>
      <c r="BV20" s="120" t="s">
        <v>4</v>
      </c>
      <c r="BW20" s="40">
        <f t="shared" si="12"/>
        <v>163</v>
      </c>
      <c r="BX20" s="71" t="s">
        <v>4</v>
      </c>
      <c r="BY20" s="115" t="s">
        <v>130</v>
      </c>
      <c r="BZ20" s="120" t="s">
        <v>4</v>
      </c>
      <c r="CA20" s="120" t="s">
        <v>4</v>
      </c>
      <c r="CB20" s="28">
        <f t="shared" si="13"/>
        <v>170</v>
      </c>
      <c r="CC20" s="71" t="s">
        <v>4</v>
      </c>
      <c r="CD20" s="115" t="s">
        <v>130</v>
      </c>
      <c r="CE20" s="120" t="s">
        <v>4</v>
      </c>
      <c r="CF20" s="120" t="s">
        <v>4</v>
      </c>
    </row>
    <row r="21" spans="1:84" ht="16.5" thickBot="1" x14ac:dyDescent="0.25">
      <c r="A21" s="445"/>
      <c r="B21" s="6" t="s">
        <v>19</v>
      </c>
      <c r="C21" s="212" t="s">
        <v>100</v>
      </c>
      <c r="D21" s="213" t="s">
        <v>179</v>
      </c>
      <c r="E21" s="228">
        <v>161</v>
      </c>
      <c r="F21" s="71" t="s">
        <v>4</v>
      </c>
      <c r="G21" s="61" t="s">
        <v>132</v>
      </c>
      <c r="H21" s="120" t="s">
        <v>4</v>
      </c>
      <c r="I21" s="120" t="s">
        <v>4</v>
      </c>
      <c r="J21" s="228">
        <f t="shared" si="0"/>
        <v>168</v>
      </c>
      <c r="K21" s="71" t="s">
        <v>4</v>
      </c>
      <c r="L21" s="61" t="s">
        <v>132</v>
      </c>
      <c r="M21" s="120" t="s">
        <v>4</v>
      </c>
      <c r="N21" s="120" t="s">
        <v>4</v>
      </c>
      <c r="O21" s="40">
        <f t="shared" si="1"/>
        <v>151</v>
      </c>
      <c r="P21" s="71" t="s">
        <v>4</v>
      </c>
      <c r="Q21" s="61" t="s">
        <v>132</v>
      </c>
      <c r="R21" s="120" t="s">
        <v>4</v>
      </c>
      <c r="S21" s="120" t="s">
        <v>4</v>
      </c>
      <c r="T21" s="28">
        <f t="shared" si="2"/>
        <v>158</v>
      </c>
      <c r="U21" s="71" t="s">
        <v>4</v>
      </c>
      <c r="V21" s="61" t="s">
        <v>132</v>
      </c>
      <c r="W21" s="120" t="s">
        <v>4</v>
      </c>
      <c r="X21" s="120" t="s">
        <v>4</v>
      </c>
      <c r="Y21" s="228">
        <f>E21+12</f>
        <v>173</v>
      </c>
      <c r="Z21" s="71" t="s">
        <v>4</v>
      </c>
      <c r="AA21" s="61" t="s">
        <v>132</v>
      </c>
      <c r="AB21" s="120" t="s">
        <v>4</v>
      </c>
      <c r="AC21" s="120" t="s">
        <v>4</v>
      </c>
      <c r="AD21" s="228">
        <f t="shared" si="4"/>
        <v>180</v>
      </c>
      <c r="AE21" s="71" t="s">
        <v>4</v>
      </c>
      <c r="AF21" s="61" t="s">
        <v>132</v>
      </c>
      <c r="AG21" s="120" t="s">
        <v>4</v>
      </c>
      <c r="AH21" s="120" t="s">
        <v>4</v>
      </c>
      <c r="AI21" s="40">
        <f t="shared" si="5"/>
        <v>163</v>
      </c>
      <c r="AJ21" s="71" t="s">
        <v>4</v>
      </c>
      <c r="AK21" s="61" t="s">
        <v>132</v>
      </c>
      <c r="AL21" s="120" t="s">
        <v>4</v>
      </c>
      <c r="AM21" s="120" t="s">
        <v>4</v>
      </c>
      <c r="AN21" s="28">
        <f t="shared" si="6"/>
        <v>170</v>
      </c>
      <c r="AO21" s="71" t="s">
        <v>4</v>
      </c>
      <c r="AP21" s="61" t="s">
        <v>132</v>
      </c>
      <c r="AQ21" s="120" t="s">
        <v>4</v>
      </c>
      <c r="AR21" s="120" t="s">
        <v>4</v>
      </c>
      <c r="AS21" s="228">
        <v>161</v>
      </c>
      <c r="AT21" s="71" t="s">
        <v>4</v>
      </c>
      <c r="AU21" s="61" t="s">
        <v>132</v>
      </c>
      <c r="AV21" s="120" t="s">
        <v>4</v>
      </c>
      <c r="AW21" s="120" t="s">
        <v>4</v>
      </c>
      <c r="AX21" s="228">
        <f t="shared" si="7"/>
        <v>168</v>
      </c>
      <c r="AY21" s="71" t="s">
        <v>4</v>
      </c>
      <c r="AZ21" s="61" t="s">
        <v>132</v>
      </c>
      <c r="BA21" s="120" t="s">
        <v>4</v>
      </c>
      <c r="BB21" s="120" t="s">
        <v>4</v>
      </c>
      <c r="BC21" s="40">
        <f t="shared" si="8"/>
        <v>151</v>
      </c>
      <c r="BD21" s="71" t="s">
        <v>4</v>
      </c>
      <c r="BE21" s="61" t="s">
        <v>132</v>
      </c>
      <c r="BF21" s="120" t="s">
        <v>4</v>
      </c>
      <c r="BG21" s="120" t="s">
        <v>4</v>
      </c>
      <c r="BH21" s="28">
        <f t="shared" si="9"/>
        <v>158</v>
      </c>
      <c r="BI21" s="71" t="s">
        <v>4</v>
      </c>
      <c r="BJ21" s="61" t="s">
        <v>132</v>
      </c>
      <c r="BK21" s="120" t="s">
        <v>4</v>
      </c>
      <c r="BL21" s="120" t="s">
        <v>4</v>
      </c>
      <c r="BM21" s="228">
        <f>AS21+12</f>
        <v>173</v>
      </c>
      <c r="BN21" s="71" t="s">
        <v>4</v>
      </c>
      <c r="BO21" s="61" t="s">
        <v>132</v>
      </c>
      <c r="BP21" s="120" t="s">
        <v>4</v>
      </c>
      <c r="BQ21" s="120" t="s">
        <v>4</v>
      </c>
      <c r="BR21" s="228">
        <f t="shared" si="11"/>
        <v>180</v>
      </c>
      <c r="BS21" s="71" t="s">
        <v>4</v>
      </c>
      <c r="BT21" s="61" t="s">
        <v>132</v>
      </c>
      <c r="BU21" s="120" t="s">
        <v>4</v>
      </c>
      <c r="BV21" s="120" t="s">
        <v>4</v>
      </c>
      <c r="BW21" s="40">
        <f t="shared" si="12"/>
        <v>163</v>
      </c>
      <c r="BX21" s="71" t="s">
        <v>4</v>
      </c>
      <c r="BY21" s="61" t="s">
        <v>132</v>
      </c>
      <c r="BZ21" s="120" t="s">
        <v>4</v>
      </c>
      <c r="CA21" s="120" t="s">
        <v>4</v>
      </c>
      <c r="CB21" s="28">
        <f t="shared" si="13"/>
        <v>170</v>
      </c>
      <c r="CC21" s="71" t="s">
        <v>4</v>
      </c>
      <c r="CD21" s="61" t="s">
        <v>132</v>
      </c>
      <c r="CE21" s="120" t="s">
        <v>4</v>
      </c>
      <c r="CF21" s="120" t="s">
        <v>4</v>
      </c>
    </row>
    <row r="22" spans="1:84" ht="16.5" thickBot="1" x14ac:dyDescent="0.25">
      <c r="A22" s="446"/>
      <c r="B22" s="6" t="s">
        <v>20</v>
      </c>
      <c r="C22" s="10" t="s">
        <v>204</v>
      </c>
      <c r="D22" s="120" t="s">
        <v>179</v>
      </c>
      <c r="E22" s="229">
        <v>161</v>
      </c>
      <c r="F22" s="118" t="s">
        <v>4</v>
      </c>
      <c r="G22" s="110" t="s">
        <v>130</v>
      </c>
      <c r="H22" s="120" t="s">
        <v>4</v>
      </c>
      <c r="I22" s="120" t="s">
        <v>4</v>
      </c>
      <c r="J22" s="229">
        <f t="shared" si="0"/>
        <v>168</v>
      </c>
      <c r="K22" s="118" t="s">
        <v>4</v>
      </c>
      <c r="L22" s="110" t="s">
        <v>130</v>
      </c>
      <c r="M22" s="120" t="s">
        <v>4</v>
      </c>
      <c r="N22" s="120" t="s">
        <v>4</v>
      </c>
      <c r="O22" s="40">
        <f t="shared" si="1"/>
        <v>151</v>
      </c>
      <c r="P22" s="118" t="s">
        <v>4</v>
      </c>
      <c r="Q22" s="110" t="s">
        <v>130</v>
      </c>
      <c r="R22" s="120" t="s">
        <v>4</v>
      </c>
      <c r="S22" s="120" t="s">
        <v>4</v>
      </c>
      <c r="T22" s="28">
        <f t="shared" si="2"/>
        <v>158</v>
      </c>
      <c r="U22" s="118" t="s">
        <v>4</v>
      </c>
      <c r="V22" s="110" t="s">
        <v>130</v>
      </c>
      <c r="W22" s="120" t="s">
        <v>4</v>
      </c>
      <c r="X22" s="120" t="s">
        <v>4</v>
      </c>
      <c r="Y22" s="229">
        <f>E22+12</f>
        <v>173</v>
      </c>
      <c r="Z22" s="118" t="s">
        <v>4</v>
      </c>
      <c r="AA22" s="110" t="s">
        <v>130</v>
      </c>
      <c r="AB22" s="120" t="s">
        <v>4</v>
      </c>
      <c r="AC22" s="120" t="s">
        <v>4</v>
      </c>
      <c r="AD22" s="229">
        <f t="shared" si="4"/>
        <v>180</v>
      </c>
      <c r="AE22" s="118" t="s">
        <v>4</v>
      </c>
      <c r="AF22" s="110" t="s">
        <v>130</v>
      </c>
      <c r="AG22" s="120" t="s">
        <v>4</v>
      </c>
      <c r="AH22" s="120" t="s">
        <v>4</v>
      </c>
      <c r="AI22" s="40">
        <f t="shared" si="5"/>
        <v>163</v>
      </c>
      <c r="AJ22" s="118" t="s">
        <v>4</v>
      </c>
      <c r="AK22" s="110" t="s">
        <v>130</v>
      </c>
      <c r="AL22" s="120" t="s">
        <v>4</v>
      </c>
      <c r="AM22" s="120" t="s">
        <v>4</v>
      </c>
      <c r="AN22" s="28">
        <f t="shared" si="6"/>
        <v>170</v>
      </c>
      <c r="AO22" s="118" t="s">
        <v>4</v>
      </c>
      <c r="AP22" s="110" t="s">
        <v>130</v>
      </c>
      <c r="AQ22" s="120" t="s">
        <v>4</v>
      </c>
      <c r="AR22" s="120" t="s">
        <v>4</v>
      </c>
      <c r="AS22" s="229">
        <v>161</v>
      </c>
      <c r="AT22" s="118" t="s">
        <v>4</v>
      </c>
      <c r="AU22" s="110" t="s">
        <v>130</v>
      </c>
      <c r="AV22" s="120" t="s">
        <v>4</v>
      </c>
      <c r="AW22" s="120" t="s">
        <v>4</v>
      </c>
      <c r="AX22" s="229">
        <f t="shared" si="7"/>
        <v>168</v>
      </c>
      <c r="AY22" s="118" t="s">
        <v>4</v>
      </c>
      <c r="AZ22" s="110" t="s">
        <v>130</v>
      </c>
      <c r="BA22" s="120" t="s">
        <v>4</v>
      </c>
      <c r="BB22" s="120" t="s">
        <v>4</v>
      </c>
      <c r="BC22" s="40">
        <f t="shared" si="8"/>
        <v>151</v>
      </c>
      <c r="BD22" s="118" t="s">
        <v>4</v>
      </c>
      <c r="BE22" s="110" t="s">
        <v>130</v>
      </c>
      <c r="BF22" s="120" t="s">
        <v>4</v>
      </c>
      <c r="BG22" s="120" t="s">
        <v>4</v>
      </c>
      <c r="BH22" s="28">
        <f t="shared" si="9"/>
        <v>158</v>
      </c>
      <c r="BI22" s="118" t="s">
        <v>4</v>
      </c>
      <c r="BJ22" s="110" t="s">
        <v>130</v>
      </c>
      <c r="BK22" s="120" t="s">
        <v>4</v>
      </c>
      <c r="BL22" s="120" t="s">
        <v>4</v>
      </c>
      <c r="BM22" s="229">
        <f>AS22+12</f>
        <v>173</v>
      </c>
      <c r="BN22" s="118" t="s">
        <v>4</v>
      </c>
      <c r="BO22" s="110" t="s">
        <v>130</v>
      </c>
      <c r="BP22" s="120" t="s">
        <v>4</v>
      </c>
      <c r="BQ22" s="120" t="s">
        <v>4</v>
      </c>
      <c r="BR22" s="229">
        <f t="shared" si="11"/>
        <v>180</v>
      </c>
      <c r="BS22" s="118" t="s">
        <v>4</v>
      </c>
      <c r="BT22" s="110" t="s">
        <v>130</v>
      </c>
      <c r="BU22" s="120" t="s">
        <v>4</v>
      </c>
      <c r="BV22" s="120" t="s">
        <v>4</v>
      </c>
      <c r="BW22" s="40">
        <f t="shared" si="12"/>
        <v>163</v>
      </c>
      <c r="BX22" s="118" t="s">
        <v>4</v>
      </c>
      <c r="BY22" s="110" t="s">
        <v>130</v>
      </c>
      <c r="BZ22" s="120" t="s">
        <v>4</v>
      </c>
      <c r="CA22" s="120" t="s">
        <v>4</v>
      </c>
      <c r="CB22" s="28">
        <f t="shared" si="13"/>
        <v>170</v>
      </c>
      <c r="CC22" s="118" t="s">
        <v>4</v>
      </c>
      <c r="CD22" s="110" t="s">
        <v>130</v>
      </c>
      <c r="CE22" s="120" t="s">
        <v>4</v>
      </c>
      <c r="CF22" s="120" t="s">
        <v>4</v>
      </c>
    </row>
    <row r="23" spans="1:84" ht="16.5" thickBot="1" x14ac:dyDescent="0.25">
      <c r="A23" s="444" t="s">
        <v>21</v>
      </c>
      <c r="B23" s="6" t="s">
        <v>22</v>
      </c>
      <c r="C23" s="7" t="s">
        <v>199</v>
      </c>
      <c r="D23" s="119" t="s">
        <v>179</v>
      </c>
      <c r="E23" s="226">
        <v>161</v>
      </c>
      <c r="F23" s="69" t="s">
        <v>4</v>
      </c>
      <c r="G23" s="59" t="s">
        <v>130</v>
      </c>
      <c r="H23" s="119" t="s">
        <v>4</v>
      </c>
      <c r="I23" s="119" t="s">
        <v>4</v>
      </c>
      <c r="J23" s="226">
        <f t="shared" si="0"/>
        <v>168</v>
      </c>
      <c r="K23" s="69" t="s">
        <v>4</v>
      </c>
      <c r="L23" s="59" t="s">
        <v>130</v>
      </c>
      <c r="M23" s="119" t="s">
        <v>4</v>
      </c>
      <c r="N23" s="119" t="s">
        <v>4</v>
      </c>
      <c r="O23" s="40">
        <f t="shared" si="1"/>
        <v>151</v>
      </c>
      <c r="P23" s="69" t="s">
        <v>4</v>
      </c>
      <c r="Q23" s="59" t="s">
        <v>130</v>
      </c>
      <c r="R23" s="119" t="s">
        <v>4</v>
      </c>
      <c r="S23" s="119" t="s">
        <v>4</v>
      </c>
      <c r="T23" s="28">
        <f t="shared" si="2"/>
        <v>158</v>
      </c>
      <c r="U23" s="69" t="s">
        <v>4</v>
      </c>
      <c r="V23" s="59" t="s">
        <v>130</v>
      </c>
      <c r="W23" s="119" t="s">
        <v>4</v>
      </c>
      <c r="X23" s="119" t="s">
        <v>4</v>
      </c>
      <c r="Y23" s="226">
        <f>E23+12</f>
        <v>173</v>
      </c>
      <c r="Z23" s="69" t="s">
        <v>4</v>
      </c>
      <c r="AA23" s="59" t="s">
        <v>130</v>
      </c>
      <c r="AB23" s="119" t="s">
        <v>4</v>
      </c>
      <c r="AC23" s="119" t="s">
        <v>4</v>
      </c>
      <c r="AD23" s="226">
        <f t="shared" si="4"/>
        <v>180</v>
      </c>
      <c r="AE23" s="69" t="s">
        <v>4</v>
      </c>
      <c r="AF23" s="59" t="s">
        <v>130</v>
      </c>
      <c r="AG23" s="119" t="s">
        <v>4</v>
      </c>
      <c r="AH23" s="119" t="s">
        <v>4</v>
      </c>
      <c r="AI23" s="40">
        <f t="shared" si="5"/>
        <v>163</v>
      </c>
      <c r="AJ23" s="69" t="s">
        <v>4</v>
      </c>
      <c r="AK23" s="59" t="s">
        <v>130</v>
      </c>
      <c r="AL23" s="119" t="s">
        <v>4</v>
      </c>
      <c r="AM23" s="119" t="s">
        <v>4</v>
      </c>
      <c r="AN23" s="28">
        <f t="shared" si="6"/>
        <v>170</v>
      </c>
      <c r="AO23" s="69" t="s">
        <v>4</v>
      </c>
      <c r="AP23" s="59" t="s">
        <v>130</v>
      </c>
      <c r="AQ23" s="119" t="s">
        <v>4</v>
      </c>
      <c r="AR23" s="119" t="s">
        <v>4</v>
      </c>
      <c r="AS23" s="226">
        <v>161</v>
      </c>
      <c r="AT23" s="69" t="s">
        <v>4</v>
      </c>
      <c r="AU23" s="59" t="s">
        <v>130</v>
      </c>
      <c r="AV23" s="119" t="s">
        <v>4</v>
      </c>
      <c r="AW23" s="119" t="s">
        <v>4</v>
      </c>
      <c r="AX23" s="226">
        <f t="shared" si="7"/>
        <v>168</v>
      </c>
      <c r="AY23" s="69" t="s">
        <v>4</v>
      </c>
      <c r="AZ23" s="59" t="s">
        <v>130</v>
      </c>
      <c r="BA23" s="119" t="s">
        <v>4</v>
      </c>
      <c r="BB23" s="119" t="s">
        <v>4</v>
      </c>
      <c r="BC23" s="40">
        <f t="shared" si="8"/>
        <v>151</v>
      </c>
      <c r="BD23" s="69" t="s">
        <v>4</v>
      </c>
      <c r="BE23" s="59" t="s">
        <v>130</v>
      </c>
      <c r="BF23" s="119" t="s">
        <v>4</v>
      </c>
      <c r="BG23" s="119" t="s">
        <v>4</v>
      </c>
      <c r="BH23" s="28">
        <f t="shared" si="9"/>
        <v>158</v>
      </c>
      <c r="BI23" s="69" t="s">
        <v>4</v>
      </c>
      <c r="BJ23" s="59" t="s">
        <v>130</v>
      </c>
      <c r="BK23" s="119" t="s">
        <v>4</v>
      </c>
      <c r="BL23" s="119" t="s">
        <v>4</v>
      </c>
      <c r="BM23" s="226">
        <f>AS23+12</f>
        <v>173</v>
      </c>
      <c r="BN23" s="69" t="s">
        <v>4</v>
      </c>
      <c r="BO23" s="59" t="s">
        <v>130</v>
      </c>
      <c r="BP23" s="119" t="s">
        <v>4</v>
      </c>
      <c r="BQ23" s="119" t="s">
        <v>4</v>
      </c>
      <c r="BR23" s="226">
        <f t="shared" si="11"/>
        <v>180</v>
      </c>
      <c r="BS23" s="69" t="s">
        <v>4</v>
      </c>
      <c r="BT23" s="59" t="s">
        <v>130</v>
      </c>
      <c r="BU23" s="119" t="s">
        <v>4</v>
      </c>
      <c r="BV23" s="119" t="s">
        <v>4</v>
      </c>
      <c r="BW23" s="40">
        <f t="shared" si="12"/>
        <v>163</v>
      </c>
      <c r="BX23" s="69" t="s">
        <v>4</v>
      </c>
      <c r="BY23" s="59" t="s">
        <v>130</v>
      </c>
      <c r="BZ23" s="119" t="s">
        <v>4</v>
      </c>
      <c r="CA23" s="119" t="s">
        <v>4</v>
      </c>
      <c r="CB23" s="28">
        <f t="shared" si="13"/>
        <v>170</v>
      </c>
      <c r="CC23" s="69" t="s">
        <v>4</v>
      </c>
      <c r="CD23" s="59" t="s">
        <v>130</v>
      </c>
      <c r="CE23" s="119" t="s">
        <v>4</v>
      </c>
      <c r="CF23" s="119" t="s">
        <v>4</v>
      </c>
    </row>
    <row r="24" spans="1:84" ht="16.5" thickBot="1" x14ac:dyDescent="0.25">
      <c r="A24" s="445"/>
      <c r="B24" s="6" t="s">
        <v>23</v>
      </c>
      <c r="C24" s="10" t="s">
        <v>200</v>
      </c>
      <c r="D24" s="120" t="s">
        <v>201</v>
      </c>
      <c r="E24" s="228">
        <v>161</v>
      </c>
      <c r="F24" s="116" t="s">
        <v>4</v>
      </c>
      <c r="G24" s="61" t="s">
        <v>131</v>
      </c>
      <c r="H24" s="120" t="s">
        <v>4</v>
      </c>
      <c r="I24" s="120" t="s">
        <v>4</v>
      </c>
      <c r="J24" s="228">
        <f t="shared" si="0"/>
        <v>168</v>
      </c>
      <c r="K24" s="116" t="s">
        <v>4</v>
      </c>
      <c r="L24" s="61" t="s">
        <v>131</v>
      </c>
      <c r="M24" s="120" t="s">
        <v>4</v>
      </c>
      <c r="N24" s="120" t="s">
        <v>4</v>
      </c>
      <c r="O24" s="40">
        <f t="shared" si="1"/>
        <v>151</v>
      </c>
      <c r="P24" s="116" t="s">
        <v>4</v>
      </c>
      <c r="Q24" s="61" t="s">
        <v>131</v>
      </c>
      <c r="R24" s="120" t="s">
        <v>4</v>
      </c>
      <c r="S24" s="120" t="s">
        <v>4</v>
      </c>
      <c r="T24" s="28">
        <f t="shared" si="2"/>
        <v>158</v>
      </c>
      <c r="U24" s="116" t="s">
        <v>4</v>
      </c>
      <c r="V24" s="61" t="s">
        <v>131</v>
      </c>
      <c r="W24" s="120" t="s">
        <v>4</v>
      </c>
      <c r="X24" s="120" t="s">
        <v>4</v>
      </c>
      <c r="Y24" s="228">
        <f t="shared" ref="Y24:Y38" si="14">E24+12</f>
        <v>173</v>
      </c>
      <c r="Z24" s="116" t="s">
        <v>4</v>
      </c>
      <c r="AA24" s="61" t="s">
        <v>131</v>
      </c>
      <c r="AB24" s="120" t="s">
        <v>4</v>
      </c>
      <c r="AC24" s="120" t="s">
        <v>4</v>
      </c>
      <c r="AD24" s="228">
        <f t="shared" si="4"/>
        <v>180</v>
      </c>
      <c r="AE24" s="116" t="s">
        <v>4</v>
      </c>
      <c r="AF24" s="61" t="s">
        <v>131</v>
      </c>
      <c r="AG24" s="120" t="s">
        <v>4</v>
      </c>
      <c r="AH24" s="120" t="s">
        <v>4</v>
      </c>
      <c r="AI24" s="40">
        <f t="shared" si="5"/>
        <v>163</v>
      </c>
      <c r="AJ24" s="116" t="s">
        <v>4</v>
      </c>
      <c r="AK24" s="61" t="s">
        <v>131</v>
      </c>
      <c r="AL24" s="120" t="s">
        <v>4</v>
      </c>
      <c r="AM24" s="120" t="s">
        <v>4</v>
      </c>
      <c r="AN24" s="28">
        <f t="shared" si="6"/>
        <v>170</v>
      </c>
      <c r="AO24" s="116" t="s">
        <v>4</v>
      </c>
      <c r="AP24" s="61" t="s">
        <v>131</v>
      </c>
      <c r="AQ24" s="120" t="s">
        <v>4</v>
      </c>
      <c r="AR24" s="120" t="s">
        <v>4</v>
      </c>
      <c r="AS24" s="228">
        <v>161</v>
      </c>
      <c r="AT24" s="116" t="s">
        <v>4</v>
      </c>
      <c r="AU24" s="61" t="s">
        <v>131</v>
      </c>
      <c r="AV24" s="120" t="s">
        <v>4</v>
      </c>
      <c r="AW24" s="120" t="s">
        <v>4</v>
      </c>
      <c r="AX24" s="228">
        <f t="shared" si="7"/>
        <v>168</v>
      </c>
      <c r="AY24" s="116" t="s">
        <v>4</v>
      </c>
      <c r="AZ24" s="61" t="s">
        <v>131</v>
      </c>
      <c r="BA24" s="120" t="s">
        <v>4</v>
      </c>
      <c r="BB24" s="120" t="s">
        <v>4</v>
      </c>
      <c r="BC24" s="40">
        <f t="shared" si="8"/>
        <v>151</v>
      </c>
      <c r="BD24" s="116" t="s">
        <v>4</v>
      </c>
      <c r="BE24" s="61" t="s">
        <v>131</v>
      </c>
      <c r="BF24" s="120" t="s">
        <v>4</v>
      </c>
      <c r="BG24" s="120" t="s">
        <v>4</v>
      </c>
      <c r="BH24" s="28">
        <f t="shared" si="9"/>
        <v>158</v>
      </c>
      <c r="BI24" s="116" t="s">
        <v>4</v>
      </c>
      <c r="BJ24" s="61" t="s">
        <v>131</v>
      </c>
      <c r="BK24" s="120" t="s">
        <v>4</v>
      </c>
      <c r="BL24" s="120" t="s">
        <v>4</v>
      </c>
      <c r="BM24" s="228">
        <f t="shared" ref="BM24:BM38" si="15">AS24+12</f>
        <v>173</v>
      </c>
      <c r="BN24" s="116" t="s">
        <v>4</v>
      </c>
      <c r="BO24" s="61" t="s">
        <v>131</v>
      </c>
      <c r="BP24" s="120" t="s">
        <v>4</v>
      </c>
      <c r="BQ24" s="120" t="s">
        <v>4</v>
      </c>
      <c r="BR24" s="228">
        <f t="shared" si="11"/>
        <v>180</v>
      </c>
      <c r="BS24" s="116" t="s">
        <v>4</v>
      </c>
      <c r="BT24" s="61" t="s">
        <v>131</v>
      </c>
      <c r="BU24" s="120" t="s">
        <v>4</v>
      </c>
      <c r="BV24" s="120" t="s">
        <v>4</v>
      </c>
      <c r="BW24" s="40">
        <f t="shared" si="12"/>
        <v>163</v>
      </c>
      <c r="BX24" s="116" t="s">
        <v>4</v>
      </c>
      <c r="BY24" s="61" t="s">
        <v>131</v>
      </c>
      <c r="BZ24" s="120" t="s">
        <v>4</v>
      </c>
      <c r="CA24" s="120" t="s">
        <v>4</v>
      </c>
      <c r="CB24" s="28">
        <f t="shared" si="13"/>
        <v>170</v>
      </c>
      <c r="CC24" s="116" t="s">
        <v>4</v>
      </c>
      <c r="CD24" s="61" t="s">
        <v>131</v>
      </c>
      <c r="CE24" s="120" t="s">
        <v>4</v>
      </c>
      <c r="CF24" s="120" t="s">
        <v>4</v>
      </c>
    </row>
    <row r="25" spans="1:84" ht="16.5" thickBot="1" x14ac:dyDescent="0.25">
      <c r="A25" s="445"/>
      <c r="B25" s="6" t="s">
        <v>24</v>
      </c>
      <c r="C25" s="13" t="s">
        <v>192</v>
      </c>
      <c r="D25" s="121" t="s">
        <v>179</v>
      </c>
      <c r="E25" s="228">
        <v>161</v>
      </c>
      <c r="F25" s="71" t="s">
        <v>4</v>
      </c>
      <c r="G25" s="61" t="s">
        <v>130</v>
      </c>
      <c r="H25" s="121" t="s">
        <v>4</v>
      </c>
      <c r="I25" s="121" t="s">
        <v>4</v>
      </c>
      <c r="J25" s="228">
        <f t="shared" si="0"/>
        <v>168</v>
      </c>
      <c r="K25" s="71" t="s">
        <v>4</v>
      </c>
      <c r="L25" s="61" t="s">
        <v>130</v>
      </c>
      <c r="M25" s="121" t="s">
        <v>4</v>
      </c>
      <c r="N25" s="121" t="s">
        <v>4</v>
      </c>
      <c r="O25" s="40">
        <f t="shared" si="1"/>
        <v>151</v>
      </c>
      <c r="P25" s="71" t="s">
        <v>4</v>
      </c>
      <c r="Q25" s="61" t="s">
        <v>130</v>
      </c>
      <c r="R25" s="121" t="s">
        <v>4</v>
      </c>
      <c r="S25" s="121" t="s">
        <v>4</v>
      </c>
      <c r="T25" s="28">
        <f t="shared" si="2"/>
        <v>158</v>
      </c>
      <c r="U25" s="71" t="s">
        <v>4</v>
      </c>
      <c r="V25" s="61" t="s">
        <v>130</v>
      </c>
      <c r="W25" s="121" t="s">
        <v>4</v>
      </c>
      <c r="X25" s="121" t="s">
        <v>4</v>
      </c>
      <c r="Y25" s="228">
        <f t="shared" si="14"/>
        <v>173</v>
      </c>
      <c r="Z25" s="71" t="s">
        <v>4</v>
      </c>
      <c r="AA25" s="61" t="s">
        <v>130</v>
      </c>
      <c r="AB25" s="121" t="s">
        <v>4</v>
      </c>
      <c r="AC25" s="121" t="s">
        <v>4</v>
      </c>
      <c r="AD25" s="228">
        <f t="shared" si="4"/>
        <v>180</v>
      </c>
      <c r="AE25" s="71" t="s">
        <v>4</v>
      </c>
      <c r="AF25" s="61" t="s">
        <v>130</v>
      </c>
      <c r="AG25" s="121" t="s">
        <v>4</v>
      </c>
      <c r="AH25" s="121" t="s">
        <v>4</v>
      </c>
      <c r="AI25" s="40">
        <f t="shared" si="5"/>
        <v>163</v>
      </c>
      <c r="AJ25" s="71" t="s">
        <v>4</v>
      </c>
      <c r="AK25" s="61" t="s">
        <v>130</v>
      </c>
      <c r="AL25" s="121" t="s">
        <v>4</v>
      </c>
      <c r="AM25" s="121" t="s">
        <v>4</v>
      </c>
      <c r="AN25" s="28">
        <f t="shared" si="6"/>
        <v>170</v>
      </c>
      <c r="AO25" s="71" t="s">
        <v>4</v>
      </c>
      <c r="AP25" s="61" t="s">
        <v>130</v>
      </c>
      <c r="AQ25" s="121" t="s">
        <v>4</v>
      </c>
      <c r="AR25" s="121" t="s">
        <v>4</v>
      </c>
      <c r="AS25" s="228">
        <v>161</v>
      </c>
      <c r="AT25" s="71" t="s">
        <v>4</v>
      </c>
      <c r="AU25" s="61" t="s">
        <v>130</v>
      </c>
      <c r="AV25" s="121" t="s">
        <v>4</v>
      </c>
      <c r="AW25" s="121" t="s">
        <v>4</v>
      </c>
      <c r="AX25" s="228">
        <f t="shared" si="7"/>
        <v>168</v>
      </c>
      <c r="AY25" s="71" t="s">
        <v>4</v>
      </c>
      <c r="AZ25" s="61" t="s">
        <v>130</v>
      </c>
      <c r="BA25" s="121" t="s">
        <v>4</v>
      </c>
      <c r="BB25" s="121" t="s">
        <v>4</v>
      </c>
      <c r="BC25" s="40">
        <f t="shared" si="8"/>
        <v>151</v>
      </c>
      <c r="BD25" s="71" t="s">
        <v>4</v>
      </c>
      <c r="BE25" s="61" t="s">
        <v>130</v>
      </c>
      <c r="BF25" s="121" t="s">
        <v>4</v>
      </c>
      <c r="BG25" s="121" t="s">
        <v>4</v>
      </c>
      <c r="BH25" s="28">
        <f t="shared" si="9"/>
        <v>158</v>
      </c>
      <c r="BI25" s="71" t="s">
        <v>4</v>
      </c>
      <c r="BJ25" s="61" t="s">
        <v>130</v>
      </c>
      <c r="BK25" s="121" t="s">
        <v>4</v>
      </c>
      <c r="BL25" s="121" t="s">
        <v>4</v>
      </c>
      <c r="BM25" s="228">
        <f t="shared" si="15"/>
        <v>173</v>
      </c>
      <c r="BN25" s="71" t="s">
        <v>4</v>
      </c>
      <c r="BO25" s="61" t="s">
        <v>130</v>
      </c>
      <c r="BP25" s="121" t="s">
        <v>4</v>
      </c>
      <c r="BQ25" s="121" t="s">
        <v>4</v>
      </c>
      <c r="BR25" s="228">
        <f t="shared" si="11"/>
        <v>180</v>
      </c>
      <c r="BS25" s="71" t="s">
        <v>4</v>
      </c>
      <c r="BT25" s="61" t="s">
        <v>130</v>
      </c>
      <c r="BU25" s="121" t="s">
        <v>4</v>
      </c>
      <c r="BV25" s="121" t="s">
        <v>4</v>
      </c>
      <c r="BW25" s="40">
        <f t="shared" si="12"/>
        <v>163</v>
      </c>
      <c r="BX25" s="71" t="s">
        <v>4</v>
      </c>
      <c r="BY25" s="61" t="s">
        <v>130</v>
      </c>
      <c r="BZ25" s="121" t="s">
        <v>4</v>
      </c>
      <c r="CA25" s="121" t="s">
        <v>4</v>
      </c>
      <c r="CB25" s="28">
        <f t="shared" si="13"/>
        <v>170</v>
      </c>
      <c r="CC25" s="71" t="s">
        <v>4</v>
      </c>
      <c r="CD25" s="61" t="s">
        <v>130</v>
      </c>
      <c r="CE25" s="121" t="s">
        <v>4</v>
      </c>
      <c r="CF25" s="121" t="s">
        <v>4</v>
      </c>
    </row>
    <row r="26" spans="1:84" ht="16.5" thickBot="1" x14ac:dyDescent="0.25">
      <c r="A26" s="445"/>
      <c r="B26" s="6" t="s">
        <v>25</v>
      </c>
      <c r="C26" s="10" t="s">
        <v>202</v>
      </c>
      <c r="D26" s="120" t="s">
        <v>179</v>
      </c>
      <c r="E26" s="228">
        <v>161</v>
      </c>
      <c r="F26" s="71" t="s">
        <v>4</v>
      </c>
      <c r="G26" s="61" t="s">
        <v>130</v>
      </c>
      <c r="H26" s="120" t="s">
        <v>4</v>
      </c>
      <c r="I26" s="120" t="s">
        <v>4</v>
      </c>
      <c r="J26" s="228">
        <f t="shared" si="0"/>
        <v>168</v>
      </c>
      <c r="K26" s="71" t="s">
        <v>4</v>
      </c>
      <c r="L26" s="61" t="s">
        <v>130</v>
      </c>
      <c r="M26" s="120" t="s">
        <v>4</v>
      </c>
      <c r="N26" s="120" t="s">
        <v>4</v>
      </c>
      <c r="O26" s="40">
        <f t="shared" si="1"/>
        <v>151</v>
      </c>
      <c r="P26" s="71" t="s">
        <v>4</v>
      </c>
      <c r="Q26" s="61" t="s">
        <v>130</v>
      </c>
      <c r="R26" s="120" t="s">
        <v>4</v>
      </c>
      <c r="S26" s="120" t="s">
        <v>4</v>
      </c>
      <c r="T26" s="28">
        <f t="shared" si="2"/>
        <v>158</v>
      </c>
      <c r="U26" s="71" t="s">
        <v>4</v>
      </c>
      <c r="V26" s="61" t="s">
        <v>130</v>
      </c>
      <c r="W26" s="120" t="s">
        <v>4</v>
      </c>
      <c r="X26" s="120" t="s">
        <v>4</v>
      </c>
      <c r="Y26" s="228">
        <f t="shared" si="14"/>
        <v>173</v>
      </c>
      <c r="Z26" s="71" t="s">
        <v>4</v>
      </c>
      <c r="AA26" s="61" t="s">
        <v>130</v>
      </c>
      <c r="AB26" s="120" t="s">
        <v>4</v>
      </c>
      <c r="AC26" s="120" t="s">
        <v>4</v>
      </c>
      <c r="AD26" s="228">
        <f t="shared" si="4"/>
        <v>180</v>
      </c>
      <c r="AE26" s="71" t="s">
        <v>4</v>
      </c>
      <c r="AF26" s="61" t="s">
        <v>130</v>
      </c>
      <c r="AG26" s="120" t="s">
        <v>4</v>
      </c>
      <c r="AH26" s="120" t="s">
        <v>4</v>
      </c>
      <c r="AI26" s="40">
        <f t="shared" si="5"/>
        <v>163</v>
      </c>
      <c r="AJ26" s="71" t="s">
        <v>4</v>
      </c>
      <c r="AK26" s="61" t="s">
        <v>130</v>
      </c>
      <c r="AL26" s="120" t="s">
        <v>4</v>
      </c>
      <c r="AM26" s="120" t="s">
        <v>4</v>
      </c>
      <c r="AN26" s="28">
        <f t="shared" si="6"/>
        <v>170</v>
      </c>
      <c r="AO26" s="71" t="s">
        <v>4</v>
      </c>
      <c r="AP26" s="61" t="s">
        <v>130</v>
      </c>
      <c r="AQ26" s="120" t="s">
        <v>4</v>
      </c>
      <c r="AR26" s="120" t="s">
        <v>4</v>
      </c>
      <c r="AS26" s="228">
        <v>161</v>
      </c>
      <c r="AT26" s="71" t="s">
        <v>4</v>
      </c>
      <c r="AU26" s="61" t="s">
        <v>130</v>
      </c>
      <c r="AV26" s="120" t="s">
        <v>4</v>
      </c>
      <c r="AW26" s="120" t="s">
        <v>4</v>
      </c>
      <c r="AX26" s="228">
        <f t="shared" si="7"/>
        <v>168</v>
      </c>
      <c r="AY26" s="71" t="s">
        <v>4</v>
      </c>
      <c r="AZ26" s="61" t="s">
        <v>130</v>
      </c>
      <c r="BA26" s="120" t="s">
        <v>4</v>
      </c>
      <c r="BB26" s="120" t="s">
        <v>4</v>
      </c>
      <c r="BC26" s="40">
        <f t="shared" si="8"/>
        <v>151</v>
      </c>
      <c r="BD26" s="71" t="s">
        <v>4</v>
      </c>
      <c r="BE26" s="61" t="s">
        <v>130</v>
      </c>
      <c r="BF26" s="120" t="s">
        <v>4</v>
      </c>
      <c r="BG26" s="120" t="s">
        <v>4</v>
      </c>
      <c r="BH26" s="28">
        <f t="shared" si="9"/>
        <v>158</v>
      </c>
      <c r="BI26" s="71" t="s">
        <v>4</v>
      </c>
      <c r="BJ26" s="61" t="s">
        <v>130</v>
      </c>
      <c r="BK26" s="120" t="s">
        <v>4</v>
      </c>
      <c r="BL26" s="120" t="s">
        <v>4</v>
      </c>
      <c r="BM26" s="228">
        <f t="shared" si="15"/>
        <v>173</v>
      </c>
      <c r="BN26" s="71" t="s">
        <v>4</v>
      </c>
      <c r="BO26" s="61" t="s">
        <v>130</v>
      </c>
      <c r="BP26" s="120" t="s">
        <v>4</v>
      </c>
      <c r="BQ26" s="120" t="s">
        <v>4</v>
      </c>
      <c r="BR26" s="228">
        <f t="shared" si="11"/>
        <v>180</v>
      </c>
      <c r="BS26" s="71" t="s">
        <v>4</v>
      </c>
      <c r="BT26" s="61" t="s">
        <v>130</v>
      </c>
      <c r="BU26" s="120" t="s">
        <v>4</v>
      </c>
      <c r="BV26" s="120" t="s">
        <v>4</v>
      </c>
      <c r="BW26" s="40">
        <f t="shared" si="12"/>
        <v>163</v>
      </c>
      <c r="BX26" s="71" t="s">
        <v>4</v>
      </c>
      <c r="BY26" s="61" t="s">
        <v>130</v>
      </c>
      <c r="BZ26" s="120" t="s">
        <v>4</v>
      </c>
      <c r="CA26" s="120" t="s">
        <v>4</v>
      </c>
      <c r="CB26" s="28">
        <f t="shared" si="13"/>
        <v>170</v>
      </c>
      <c r="CC26" s="71" t="s">
        <v>4</v>
      </c>
      <c r="CD26" s="61" t="s">
        <v>130</v>
      </c>
      <c r="CE26" s="120" t="s">
        <v>4</v>
      </c>
      <c r="CF26" s="120" t="s">
        <v>4</v>
      </c>
    </row>
    <row r="27" spans="1:84" ht="16.5" thickBot="1" x14ac:dyDescent="0.25">
      <c r="A27" s="445"/>
      <c r="B27" s="6" t="s">
        <v>26</v>
      </c>
      <c r="C27" s="10" t="s">
        <v>180</v>
      </c>
      <c r="D27" s="120" t="s">
        <v>10</v>
      </c>
      <c r="E27" s="228">
        <v>161</v>
      </c>
      <c r="F27" s="71" t="s">
        <v>4</v>
      </c>
      <c r="G27" s="61" t="s">
        <v>133</v>
      </c>
      <c r="H27" s="120" t="s">
        <v>4</v>
      </c>
      <c r="I27" s="120" t="s">
        <v>4</v>
      </c>
      <c r="J27" s="228">
        <f t="shared" si="0"/>
        <v>168</v>
      </c>
      <c r="K27" s="71" t="s">
        <v>4</v>
      </c>
      <c r="L27" s="61" t="s">
        <v>133</v>
      </c>
      <c r="M27" s="120" t="s">
        <v>4</v>
      </c>
      <c r="N27" s="120" t="s">
        <v>4</v>
      </c>
      <c r="O27" s="40">
        <f t="shared" si="1"/>
        <v>151</v>
      </c>
      <c r="P27" s="71" t="s">
        <v>4</v>
      </c>
      <c r="Q27" s="61" t="s">
        <v>133</v>
      </c>
      <c r="R27" s="120" t="s">
        <v>4</v>
      </c>
      <c r="S27" s="120" t="s">
        <v>4</v>
      </c>
      <c r="T27" s="28">
        <f t="shared" si="2"/>
        <v>158</v>
      </c>
      <c r="U27" s="71" t="s">
        <v>4</v>
      </c>
      <c r="V27" s="61" t="s">
        <v>133</v>
      </c>
      <c r="W27" s="120" t="s">
        <v>4</v>
      </c>
      <c r="X27" s="120" t="s">
        <v>4</v>
      </c>
      <c r="Y27" s="228">
        <f t="shared" si="14"/>
        <v>173</v>
      </c>
      <c r="Z27" s="71" t="s">
        <v>4</v>
      </c>
      <c r="AA27" s="61" t="s">
        <v>133</v>
      </c>
      <c r="AB27" s="120" t="s">
        <v>4</v>
      </c>
      <c r="AC27" s="120" t="s">
        <v>4</v>
      </c>
      <c r="AD27" s="228">
        <f t="shared" si="4"/>
        <v>180</v>
      </c>
      <c r="AE27" s="71" t="s">
        <v>4</v>
      </c>
      <c r="AF27" s="61" t="s">
        <v>133</v>
      </c>
      <c r="AG27" s="120" t="s">
        <v>4</v>
      </c>
      <c r="AH27" s="120" t="s">
        <v>4</v>
      </c>
      <c r="AI27" s="40">
        <f t="shared" si="5"/>
        <v>163</v>
      </c>
      <c r="AJ27" s="71" t="s">
        <v>4</v>
      </c>
      <c r="AK27" s="61" t="s">
        <v>133</v>
      </c>
      <c r="AL27" s="120" t="s">
        <v>4</v>
      </c>
      <c r="AM27" s="120" t="s">
        <v>4</v>
      </c>
      <c r="AN27" s="28">
        <f t="shared" si="6"/>
        <v>170</v>
      </c>
      <c r="AO27" s="71" t="s">
        <v>4</v>
      </c>
      <c r="AP27" s="61" t="s">
        <v>133</v>
      </c>
      <c r="AQ27" s="120" t="s">
        <v>4</v>
      </c>
      <c r="AR27" s="120" t="s">
        <v>4</v>
      </c>
      <c r="AS27" s="228">
        <v>161</v>
      </c>
      <c r="AT27" s="71" t="s">
        <v>4</v>
      </c>
      <c r="AU27" s="61" t="s">
        <v>133</v>
      </c>
      <c r="AV27" s="120" t="s">
        <v>4</v>
      </c>
      <c r="AW27" s="120" t="s">
        <v>4</v>
      </c>
      <c r="AX27" s="228">
        <f t="shared" si="7"/>
        <v>168</v>
      </c>
      <c r="AY27" s="71" t="s">
        <v>4</v>
      </c>
      <c r="AZ27" s="61" t="s">
        <v>133</v>
      </c>
      <c r="BA27" s="120" t="s">
        <v>4</v>
      </c>
      <c r="BB27" s="120" t="s">
        <v>4</v>
      </c>
      <c r="BC27" s="40">
        <f t="shared" si="8"/>
        <v>151</v>
      </c>
      <c r="BD27" s="71" t="s">
        <v>4</v>
      </c>
      <c r="BE27" s="61" t="s">
        <v>133</v>
      </c>
      <c r="BF27" s="120" t="s">
        <v>4</v>
      </c>
      <c r="BG27" s="120" t="s">
        <v>4</v>
      </c>
      <c r="BH27" s="28">
        <f t="shared" si="9"/>
        <v>158</v>
      </c>
      <c r="BI27" s="71" t="s">
        <v>4</v>
      </c>
      <c r="BJ27" s="61" t="s">
        <v>133</v>
      </c>
      <c r="BK27" s="120" t="s">
        <v>4</v>
      </c>
      <c r="BL27" s="120" t="s">
        <v>4</v>
      </c>
      <c r="BM27" s="228">
        <f t="shared" si="15"/>
        <v>173</v>
      </c>
      <c r="BN27" s="71" t="s">
        <v>4</v>
      </c>
      <c r="BO27" s="61" t="s">
        <v>133</v>
      </c>
      <c r="BP27" s="120" t="s">
        <v>4</v>
      </c>
      <c r="BQ27" s="120" t="s">
        <v>4</v>
      </c>
      <c r="BR27" s="228">
        <f t="shared" si="11"/>
        <v>180</v>
      </c>
      <c r="BS27" s="71" t="s">
        <v>4</v>
      </c>
      <c r="BT27" s="61" t="s">
        <v>133</v>
      </c>
      <c r="BU27" s="120" t="s">
        <v>4</v>
      </c>
      <c r="BV27" s="120" t="s">
        <v>4</v>
      </c>
      <c r="BW27" s="40">
        <f t="shared" si="12"/>
        <v>163</v>
      </c>
      <c r="BX27" s="71" t="s">
        <v>4</v>
      </c>
      <c r="BY27" s="61" t="s">
        <v>133</v>
      </c>
      <c r="BZ27" s="120" t="s">
        <v>4</v>
      </c>
      <c r="CA27" s="120" t="s">
        <v>4</v>
      </c>
      <c r="CB27" s="28">
        <f t="shared" si="13"/>
        <v>170</v>
      </c>
      <c r="CC27" s="71" t="s">
        <v>4</v>
      </c>
      <c r="CD27" s="61" t="s">
        <v>133</v>
      </c>
      <c r="CE27" s="120" t="s">
        <v>4</v>
      </c>
      <c r="CF27" s="120" t="s">
        <v>4</v>
      </c>
    </row>
    <row r="28" spans="1:84" ht="16.5" thickBot="1" x14ac:dyDescent="0.25">
      <c r="A28" s="445"/>
      <c r="B28" s="6" t="s">
        <v>27</v>
      </c>
      <c r="C28" s="10" t="s">
        <v>203</v>
      </c>
      <c r="D28" s="122" t="s">
        <v>179</v>
      </c>
      <c r="E28" s="228">
        <v>161</v>
      </c>
      <c r="F28" s="71">
        <v>1</v>
      </c>
      <c r="G28" s="61" t="s">
        <v>132</v>
      </c>
      <c r="H28" s="122" t="s">
        <v>134</v>
      </c>
      <c r="I28" s="122" t="s">
        <v>141</v>
      </c>
      <c r="J28" s="228">
        <f t="shared" si="0"/>
        <v>168</v>
      </c>
      <c r="K28" s="71">
        <v>1</v>
      </c>
      <c r="L28" s="61" t="s">
        <v>132</v>
      </c>
      <c r="M28" s="122" t="s">
        <v>134</v>
      </c>
      <c r="N28" s="122" t="s">
        <v>141</v>
      </c>
      <c r="O28" s="40">
        <f t="shared" si="1"/>
        <v>151</v>
      </c>
      <c r="P28" s="71">
        <v>1</v>
      </c>
      <c r="Q28" s="61" t="s">
        <v>132</v>
      </c>
      <c r="R28" s="122" t="s">
        <v>134</v>
      </c>
      <c r="S28" s="122" t="s">
        <v>141</v>
      </c>
      <c r="T28" s="28">
        <f t="shared" si="2"/>
        <v>158</v>
      </c>
      <c r="U28" s="71">
        <v>1</v>
      </c>
      <c r="V28" s="61" t="s">
        <v>132</v>
      </c>
      <c r="W28" s="122" t="s">
        <v>134</v>
      </c>
      <c r="X28" s="122" t="s">
        <v>141</v>
      </c>
      <c r="Y28" s="228">
        <f t="shared" si="14"/>
        <v>173</v>
      </c>
      <c r="Z28" s="71">
        <v>1</v>
      </c>
      <c r="AA28" s="61" t="s">
        <v>132</v>
      </c>
      <c r="AB28" s="122" t="s">
        <v>134</v>
      </c>
      <c r="AC28" s="122" t="s">
        <v>141</v>
      </c>
      <c r="AD28" s="228">
        <f t="shared" si="4"/>
        <v>180</v>
      </c>
      <c r="AE28" s="71">
        <v>1</v>
      </c>
      <c r="AF28" s="61" t="s">
        <v>132</v>
      </c>
      <c r="AG28" s="122" t="s">
        <v>134</v>
      </c>
      <c r="AH28" s="122" t="s">
        <v>141</v>
      </c>
      <c r="AI28" s="40">
        <f t="shared" si="5"/>
        <v>163</v>
      </c>
      <c r="AJ28" s="71">
        <v>1</v>
      </c>
      <c r="AK28" s="61" t="s">
        <v>132</v>
      </c>
      <c r="AL28" s="122" t="s">
        <v>134</v>
      </c>
      <c r="AM28" s="122" t="s">
        <v>141</v>
      </c>
      <c r="AN28" s="28">
        <f t="shared" si="6"/>
        <v>170</v>
      </c>
      <c r="AO28" s="71">
        <v>1</v>
      </c>
      <c r="AP28" s="61" t="s">
        <v>132</v>
      </c>
      <c r="AQ28" s="122" t="s">
        <v>134</v>
      </c>
      <c r="AR28" s="122" t="s">
        <v>141</v>
      </c>
      <c r="AS28" s="228">
        <v>161</v>
      </c>
      <c r="AT28" s="71">
        <v>1</v>
      </c>
      <c r="AU28" s="61" t="s">
        <v>132</v>
      </c>
      <c r="AV28" s="122" t="s">
        <v>134</v>
      </c>
      <c r="AW28" s="122" t="s">
        <v>141</v>
      </c>
      <c r="AX28" s="228">
        <f t="shared" si="7"/>
        <v>168</v>
      </c>
      <c r="AY28" s="71">
        <v>1</v>
      </c>
      <c r="AZ28" s="61" t="s">
        <v>132</v>
      </c>
      <c r="BA28" s="122" t="s">
        <v>134</v>
      </c>
      <c r="BB28" s="122" t="s">
        <v>141</v>
      </c>
      <c r="BC28" s="40">
        <f t="shared" si="8"/>
        <v>151</v>
      </c>
      <c r="BD28" s="71">
        <v>1</v>
      </c>
      <c r="BE28" s="61" t="s">
        <v>132</v>
      </c>
      <c r="BF28" s="122" t="s">
        <v>134</v>
      </c>
      <c r="BG28" s="122" t="s">
        <v>141</v>
      </c>
      <c r="BH28" s="28">
        <f t="shared" si="9"/>
        <v>158</v>
      </c>
      <c r="BI28" s="71">
        <v>1</v>
      </c>
      <c r="BJ28" s="61" t="s">
        <v>132</v>
      </c>
      <c r="BK28" s="122" t="s">
        <v>134</v>
      </c>
      <c r="BL28" s="122" t="s">
        <v>141</v>
      </c>
      <c r="BM28" s="228">
        <f t="shared" si="15"/>
        <v>173</v>
      </c>
      <c r="BN28" s="71">
        <v>1</v>
      </c>
      <c r="BO28" s="61" t="s">
        <v>132</v>
      </c>
      <c r="BP28" s="122" t="s">
        <v>134</v>
      </c>
      <c r="BQ28" s="122" t="s">
        <v>141</v>
      </c>
      <c r="BR28" s="228">
        <f t="shared" si="11"/>
        <v>180</v>
      </c>
      <c r="BS28" s="71">
        <v>1</v>
      </c>
      <c r="BT28" s="61" t="s">
        <v>132</v>
      </c>
      <c r="BU28" s="122" t="s">
        <v>134</v>
      </c>
      <c r="BV28" s="122" t="s">
        <v>141</v>
      </c>
      <c r="BW28" s="40">
        <f t="shared" si="12"/>
        <v>163</v>
      </c>
      <c r="BX28" s="71">
        <v>1</v>
      </c>
      <c r="BY28" s="61" t="s">
        <v>132</v>
      </c>
      <c r="BZ28" s="122" t="s">
        <v>134</v>
      </c>
      <c r="CA28" s="122" t="s">
        <v>141</v>
      </c>
      <c r="CB28" s="28">
        <f t="shared" si="13"/>
        <v>170</v>
      </c>
      <c r="CC28" s="71">
        <v>1</v>
      </c>
      <c r="CD28" s="61" t="s">
        <v>132</v>
      </c>
      <c r="CE28" s="122" t="s">
        <v>134</v>
      </c>
      <c r="CF28" s="122" t="s">
        <v>141</v>
      </c>
    </row>
    <row r="29" spans="1:84" ht="16.5" thickBot="1" x14ac:dyDescent="0.25">
      <c r="A29" s="445"/>
      <c r="B29" s="6" t="s">
        <v>28</v>
      </c>
      <c r="C29" s="10" t="s">
        <v>180</v>
      </c>
      <c r="D29" s="120" t="s">
        <v>10</v>
      </c>
      <c r="E29" s="228">
        <v>160</v>
      </c>
      <c r="F29" s="71">
        <v>52</v>
      </c>
      <c r="G29" s="61" t="s">
        <v>133</v>
      </c>
      <c r="H29" s="120" t="s">
        <v>181</v>
      </c>
      <c r="I29" s="120" t="s">
        <v>141</v>
      </c>
      <c r="J29" s="228">
        <f t="shared" si="0"/>
        <v>167</v>
      </c>
      <c r="K29" s="71">
        <v>52</v>
      </c>
      <c r="L29" s="61" t="s">
        <v>133</v>
      </c>
      <c r="M29" s="120" t="s">
        <v>181</v>
      </c>
      <c r="N29" s="120" t="s">
        <v>141</v>
      </c>
      <c r="O29" s="40">
        <f>E29-10</f>
        <v>150</v>
      </c>
      <c r="P29" s="71">
        <v>52</v>
      </c>
      <c r="Q29" s="61" t="s">
        <v>133</v>
      </c>
      <c r="R29" s="120" t="s">
        <v>181</v>
      </c>
      <c r="S29" s="120" t="s">
        <v>141</v>
      </c>
      <c r="T29" s="28">
        <f t="shared" si="2"/>
        <v>157</v>
      </c>
      <c r="U29" s="71">
        <v>52</v>
      </c>
      <c r="V29" s="61" t="s">
        <v>133</v>
      </c>
      <c r="W29" s="120" t="s">
        <v>181</v>
      </c>
      <c r="X29" s="120" t="s">
        <v>141</v>
      </c>
      <c r="Y29" s="228">
        <f t="shared" si="14"/>
        <v>172</v>
      </c>
      <c r="Z29" s="71">
        <v>52</v>
      </c>
      <c r="AA29" s="61" t="s">
        <v>133</v>
      </c>
      <c r="AB29" s="120" t="s">
        <v>181</v>
      </c>
      <c r="AC29" s="120" t="s">
        <v>141</v>
      </c>
      <c r="AD29" s="228">
        <f t="shared" si="4"/>
        <v>179</v>
      </c>
      <c r="AE29" s="71">
        <v>52</v>
      </c>
      <c r="AF29" s="61" t="s">
        <v>133</v>
      </c>
      <c r="AG29" s="120" t="s">
        <v>181</v>
      </c>
      <c r="AH29" s="120" t="s">
        <v>141</v>
      </c>
      <c r="AI29" s="40">
        <f>Y29-10</f>
        <v>162</v>
      </c>
      <c r="AJ29" s="71">
        <v>52</v>
      </c>
      <c r="AK29" s="61" t="s">
        <v>133</v>
      </c>
      <c r="AL29" s="120" t="s">
        <v>181</v>
      </c>
      <c r="AM29" s="120" t="s">
        <v>141</v>
      </c>
      <c r="AN29" s="28">
        <f t="shared" si="6"/>
        <v>169</v>
      </c>
      <c r="AO29" s="71">
        <v>52</v>
      </c>
      <c r="AP29" s="61" t="s">
        <v>133</v>
      </c>
      <c r="AQ29" s="120" t="s">
        <v>181</v>
      </c>
      <c r="AR29" s="120" t="s">
        <v>141</v>
      </c>
      <c r="AS29" s="228">
        <v>160</v>
      </c>
      <c r="AT29" s="71">
        <v>52</v>
      </c>
      <c r="AU29" s="61" t="s">
        <v>133</v>
      </c>
      <c r="AV29" s="120" t="s">
        <v>181</v>
      </c>
      <c r="AW29" s="120" t="s">
        <v>141</v>
      </c>
      <c r="AX29" s="228">
        <f t="shared" si="7"/>
        <v>167</v>
      </c>
      <c r="AY29" s="71">
        <v>52</v>
      </c>
      <c r="AZ29" s="61" t="s">
        <v>133</v>
      </c>
      <c r="BA29" s="120" t="s">
        <v>181</v>
      </c>
      <c r="BB29" s="120" t="s">
        <v>141</v>
      </c>
      <c r="BC29" s="40">
        <f>AS29-10</f>
        <v>150</v>
      </c>
      <c r="BD29" s="71">
        <v>52</v>
      </c>
      <c r="BE29" s="61" t="s">
        <v>133</v>
      </c>
      <c r="BF29" s="120" t="s">
        <v>181</v>
      </c>
      <c r="BG29" s="120" t="s">
        <v>141</v>
      </c>
      <c r="BH29" s="28">
        <f t="shared" si="9"/>
        <v>157</v>
      </c>
      <c r="BI29" s="71">
        <v>52</v>
      </c>
      <c r="BJ29" s="61" t="s">
        <v>133</v>
      </c>
      <c r="BK29" s="120" t="s">
        <v>181</v>
      </c>
      <c r="BL29" s="120" t="s">
        <v>141</v>
      </c>
      <c r="BM29" s="228">
        <f t="shared" si="15"/>
        <v>172</v>
      </c>
      <c r="BN29" s="71">
        <v>52</v>
      </c>
      <c r="BO29" s="61" t="s">
        <v>133</v>
      </c>
      <c r="BP29" s="120" t="s">
        <v>181</v>
      </c>
      <c r="BQ29" s="120" t="s">
        <v>141</v>
      </c>
      <c r="BR29" s="228">
        <f t="shared" si="11"/>
        <v>179</v>
      </c>
      <c r="BS29" s="71">
        <v>52</v>
      </c>
      <c r="BT29" s="61" t="s">
        <v>133</v>
      </c>
      <c r="BU29" s="120" t="s">
        <v>181</v>
      </c>
      <c r="BV29" s="120" t="s">
        <v>141</v>
      </c>
      <c r="BW29" s="40">
        <f>BM29-10</f>
        <v>162</v>
      </c>
      <c r="BX29" s="71">
        <v>52</v>
      </c>
      <c r="BY29" s="61" t="s">
        <v>133</v>
      </c>
      <c r="BZ29" s="120" t="s">
        <v>181</v>
      </c>
      <c r="CA29" s="120" t="s">
        <v>141</v>
      </c>
      <c r="CB29" s="28">
        <f t="shared" si="13"/>
        <v>169</v>
      </c>
      <c r="CC29" s="71">
        <v>52</v>
      </c>
      <c r="CD29" s="61" t="s">
        <v>133</v>
      </c>
      <c r="CE29" s="120" t="s">
        <v>181</v>
      </c>
      <c r="CF29" s="120" t="s">
        <v>141</v>
      </c>
    </row>
    <row r="30" spans="1:84" ht="16.5" thickBot="1" x14ac:dyDescent="0.25">
      <c r="A30" s="445"/>
      <c r="B30" s="6" t="s">
        <v>29</v>
      </c>
      <c r="C30" s="10" t="s">
        <v>202</v>
      </c>
      <c r="D30" s="122" t="s">
        <v>179</v>
      </c>
      <c r="E30" s="230">
        <v>145</v>
      </c>
      <c r="F30" s="72">
        <v>8</v>
      </c>
      <c r="G30" s="108" t="s">
        <v>132</v>
      </c>
      <c r="H30" s="122" t="s">
        <v>181</v>
      </c>
      <c r="I30" s="122" t="s">
        <v>136</v>
      </c>
      <c r="J30" s="230">
        <f t="shared" si="0"/>
        <v>152</v>
      </c>
      <c r="K30" s="72">
        <v>8</v>
      </c>
      <c r="L30" s="108" t="s">
        <v>132</v>
      </c>
      <c r="M30" s="122" t="s">
        <v>181</v>
      </c>
      <c r="N30" s="122" t="s">
        <v>136</v>
      </c>
      <c r="O30" s="40">
        <f t="shared" ref="O30:O35" si="16">E30-9</f>
        <v>136</v>
      </c>
      <c r="P30" s="72">
        <v>8</v>
      </c>
      <c r="Q30" s="108" t="s">
        <v>132</v>
      </c>
      <c r="R30" s="122" t="s">
        <v>181</v>
      </c>
      <c r="S30" s="122" t="s">
        <v>136</v>
      </c>
      <c r="T30" s="28">
        <f t="shared" si="2"/>
        <v>143</v>
      </c>
      <c r="U30" s="72">
        <v>8</v>
      </c>
      <c r="V30" s="108" t="s">
        <v>132</v>
      </c>
      <c r="W30" s="122" t="s">
        <v>181</v>
      </c>
      <c r="X30" s="122" t="s">
        <v>136</v>
      </c>
      <c r="Y30" s="230">
        <f t="shared" si="14"/>
        <v>157</v>
      </c>
      <c r="Z30" s="72">
        <v>8</v>
      </c>
      <c r="AA30" s="108" t="s">
        <v>132</v>
      </c>
      <c r="AB30" s="122" t="s">
        <v>181</v>
      </c>
      <c r="AC30" s="122" t="s">
        <v>136</v>
      </c>
      <c r="AD30" s="230">
        <f t="shared" si="4"/>
        <v>164</v>
      </c>
      <c r="AE30" s="72">
        <v>8</v>
      </c>
      <c r="AF30" s="108" t="s">
        <v>132</v>
      </c>
      <c r="AG30" s="122" t="s">
        <v>181</v>
      </c>
      <c r="AH30" s="122" t="s">
        <v>136</v>
      </c>
      <c r="AI30" s="40">
        <f t="shared" ref="AI30:AI35" si="17">Y30-9</f>
        <v>148</v>
      </c>
      <c r="AJ30" s="72">
        <v>8</v>
      </c>
      <c r="AK30" s="108" t="s">
        <v>132</v>
      </c>
      <c r="AL30" s="122" t="s">
        <v>181</v>
      </c>
      <c r="AM30" s="122" t="s">
        <v>136</v>
      </c>
      <c r="AN30" s="28">
        <f t="shared" si="6"/>
        <v>155</v>
      </c>
      <c r="AO30" s="72">
        <v>8</v>
      </c>
      <c r="AP30" s="108" t="s">
        <v>132</v>
      </c>
      <c r="AQ30" s="122" t="s">
        <v>181</v>
      </c>
      <c r="AR30" s="122" t="s">
        <v>136</v>
      </c>
      <c r="AS30" s="230">
        <v>145</v>
      </c>
      <c r="AT30" s="72">
        <v>8</v>
      </c>
      <c r="AU30" s="108" t="s">
        <v>132</v>
      </c>
      <c r="AV30" s="122" t="s">
        <v>181</v>
      </c>
      <c r="AW30" s="122" t="s">
        <v>136</v>
      </c>
      <c r="AX30" s="230">
        <f t="shared" si="7"/>
        <v>152</v>
      </c>
      <c r="AY30" s="72">
        <v>8</v>
      </c>
      <c r="AZ30" s="108" t="s">
        <v>132</v>
      </c>
      <c r="BA30" s="122" t="s">
        <v>181</v>
      </c>
      <c r="BB30" s="122" t="s">
        <v>136</v>
      </c>
      <c r="BC30" s="40">
        <f t="shared" ref="BC30:BC35" si="18">AS30-9</f>
        <v>136</v>
      </c>
      <c r="BD30" s="72">
        <v>8</v>
      </c>
      <c r="BE30" s="108" t="s">
        <v>132</v>
      </c>
      <c r="BF30" s="122" t="s">
        <v>181</v>
      </c>
      <c r="BG30" s="122" t="s">
        <v>136</v>
      </c>
      <c r="BH30" s="28">
        <f t="shared" si="9"/>
        <v>143</v>
      </c>
      <c r="BI30" s="72">
        <v>8</v>
      </c>
      <c r="BJ30" s="108" t="s">
        <v>132</v>
      </c>
      <c r="BK30" s="122" t="s">
        <v>181</v>
      </c>
      <c r="BL30" s="122" t="s">
        <v>136</v>
      </c>
      <c r="BM30" s="230">
        <f t="shared" si="15"/>
        <v>157</v>
      </c>
      <c r="BN30" s="72">
        <v>8</v>
      </c>
      <c r="BO30" s="108" t="s">
        <v>132</v>
      </c>
      <c r="BP30" s="122" t="s">
        <v>181</v>
      </c>
      <c r="BQ30" s="122" t="s">
        <v>136</v>
      </c>
      <c r="BR30" s="230">
        <f t="shared" si="11"/>
        <v>164</v>
      </c>
      <c r="BS30" s="72">
        <v>8</v>
      </c>
      <c r="BT30" s="108" t="s">
        <v>132</v>
      </c>
      <c r="BU30" s="122" t="s">
        <v>181</v>
      </c>
      <c r="BV30" s="122" t="s">
        <v>136</v>
      </c>
      <c r="BW30" s="40">
        <f t="shared" ref="BW30:BW35" si="19">BM30-9</f>
        <v>148</v>
      </c>
      <c r="BX30" s="72">
        <v>8</v>
      </c>
      <c r="BY30" s="108" t="s">
        <v>132</v>
      </c>
      <c r="BZ30" s="122" t="s">
        <v>181</v>
      </c>
      <c r="CA30" s="122" t="s">
        <v>136</v>
      </c>
      <c r="CB30" s="28">
        <f t="shared" si="13"/>
        <v>155</v>
      </c>
      <c r="CC30" s="72">
        <v>8</v>
      </c>
      <c r="CD30" s="108" t="s">
        <v>132</v>
      </c>
      <c r="CE30" s="122" t="s">
        <v>181</v>
      </c>
      <c r="CF30" s="122" t="s">
        <v>136</v>
      </c>
    </row>
    <row r="31" spans="1:84" ht="16.5" thickBot="1" x14ac:dyDescent="0.25">
      <c r="A31" s="445"/>
      <c r="B31" s="6" t="s">
        <v>30</v>
      </c>
      <c r="C31" s="10" t="s">
        <v>180</v>
      </c>
      <c r="D31" s="120" t="s">
        <v>10</v>
      </c>
      <c r="E31" s="228">
        <v>137</v>
      </c>
      <c r="F31" s="71">
        <v>52</v>
      </c>
      <c r="G31" s="61" t="s">
        <v>133</v>
      </c>
      <c r="H31" s="120" t="s">
        <v>181</v>
      </c>
      <c r="I31" s="120" t="s">
        <v>136</v>
      </c>
      <c r="J31" s="228">
        <f t="shared" si="0"/>
        <v>144</v>
      </c>
      <c r="K31" s="71">
        <v>52</v>
      </c>
      <c r="L31" s="61" t="s">
        <v>133</v>
      </c>
      <c r="M31" s="120" t="s">
        <v>181</v>
      </c>
      <c r="N31" s="120" t="s">
        <v>136</v>
      </c>
      <c r="O31" s="40">
        <f t="shared" si="16"/>
        <v>128</v>
      </c>
      <c r="P31" s="71">
        <v>52</v>
      </c>
      <c r="Q31" s="61" t="s">
        <v>133</v>
      </c>
      <c r="R31" s="120" t="s">
        <v>181</v>
      </c>
      <c r="S31" s="120" t="s">
        <v>136</v>
      </c>
      <c r="T31" s="28">
        <f t="shared" si="2"/>
        <v>135</v>
      </c>
      <c r="U31" s="71">
        <v>52</v>
      </c>
      <c r="V31" s="61" t="s">
        <v>133</v>
      </c>
      <c r="W31" s="120" t="s">
        <v>181</v>
      </c>
      <c r="X31" s="120" t="s">
        <v>136</v>
      </c>
      <c r="Y31" s="228">
        <f t="shared" si="14"/>
        <v>149</v>
      </c>
      <c r="Z31" s="71">
        <v>52</v>
      </c>
      <c r="AA31" s="61" t="s">
        <v>133</v>
      </c>
      <c r="AB31" s="120" t="s">
        <v>181</v>
      </c>
      <c r="AC31" s="120" t="s">
        <v>136</v>
      </c>
      <c r="AD31" s="228">
        <f t="shared" si="4"/>
        <v>156</v>
      </c>
      <c r="AE31" s="71">
        <v>52</v>
      </c>
      <c r="AF31" s="61" t="s">
        <v>133</v>
      </c>
      <c r="AG31" s="120" t="s">
        <v>181</v>
      </c>
      <c r="AH31" s="120" t="s">
        <v>136</v>
      </c>
      <c r="AI31" s="40">
        <f t="shared" si="17"/>
        <v>140</v>
      </c>
      <c r="AJ31" s="71">
        <v>52</v>
      </c>
      <c r="AK31" s="61" t="s">
        <v>133</v>
      </c>
      <c r="AL31" s="120" t="s">
        <v>181</v>
      </c>
      <c r="AM31" s="120" t="s">
        <v>136</v>
      </c>
      <c r="AN31" s="28">
        <f t="shared" si="6"/>
        <v>147</v>
      </c>
      <c r="AO31" s="71">
        <v>52</v>
      </c>
      <c r="AP31" s="61" t="s">
        <v>133</v>
      </c>
      <c r="AQ31" s="120" t="s">
        <v>181</v>
      </c>
      <c r="AR31" s="120" t="s">
        <v>136</v>
      </c>
      <c r="AS31" s="228">
        <v>137</v>
      </c>
      <c r="AT31" s="71">
        <v>52</v>
      </c>
      <c r="AU31" s="61" t="s">
        <v>133</v>
      </c>
      <c r="AV31" s="120" t="s">
        <v>181</v>
      </c>
      <c r="AW31" s="120" t="s">
        <v>136</v>
      </c>
      <c r="AX31" s="228">
        <f t="shared" si="7"/>
        <v>144</v>
      </c>
      <c r="AY31" s="71">
        <v>52</v>
      </c>
      <c r="AZ31" s="61" t="s">
        <v>133</v>
      </c>
      <c r="BA31" s="120" t="s">
        <v>181</v>
      </c>
      <c r="BB31" s="120" t="s">
        <v>136</v>
      </c>
      <c r="BC31" s="40">
        <f t="shared" si="18"/>
        <v>128</v>
      </c>
      <c r="BD31" s="71">
        <v>52</v>
      </c>
      <c r="BE31" s="61" t="s">
        <v>133</v>
      </c>
      <c r="BF31" s="120" t="s">
        <v>181</v>
      </c>
      <c r="BG31" s="120" t="s">
        <v>136</v>
      </c>
      <c r="BH31" s="28">
        <f t="shared" si="9"/>
        <v>135</v>
      </c>
      <c r="BI31" s="71">
        <v>52</v>
      </c>
      <c r="BJ31" s="61" t="s">
        <v>133</v>
      </c>
      <c r="BK31" s="120" t="s">
        <v>181</v>
      </c>
      <c r="BL31" s="120" t="s">
        <v>136</v>
      </c>
      <c r="BM31" s="228">
        <f t="shared" si="15"/>
        <v>149</v>
      </c>
      <c r="BN31" s="71">
        <v>52</v>
      </c>
      <c r="BO31" s="61" t="s">
        <v>133</v>
      </c>
      <c r="BP31" s="120" t="s">
        <v>181</v>
      </c>
      <c r="BQ31" s="120" t="s">
        <v>136</v>
      </c>
      <c r="BR31" s="228">
        <f t="shared" si="11"/>
        <v>156</v>
      </c>
      <c r="BS31" s="71">
        <v>52</v>
      </c>
      <c r="BT31" s="61" t="s">
        <v>133</v>
      </c>
      <c r="BU31" s="120" t="s">
        <v>181</v>
      </c>
      <c r="BV31" s="120" t="s">
        <v>136</v>
      </c>
      <c r="BW31" s="40">
        <f t="shared" si="19"/>
        <v>140</v>
      </c>
      <c r="BX31" s="71">
        <v>52</v>
      </c>
      <c r="BY31" s="61" t="s">
        <v>133</v>
      </c>
      <c r="BZ31" s="120" t="s">
        <v>181</v>
      </c>
      <c r="CA31" s="120" t="s">
        <v>136</v>
      </c>
      <c r="CB31" s="28">
        <f t="shared" si="13"/>
        <v>147</v>
      </c>
      <c r="CC31" s="71">
        <v>52</v>
      </c>
      <c r="CD31" s="61" t="s">
        <v>133</v>
      </c>
      <c r="CE31" s="120" t="s">
        <v>181</v>
      </c>
      <c r="CF31" s="120" t="s">
        <v>136</v>
      </c>
    </row>
    <row r="32" spans="1:84" ht="16.5" thickBot="1" x14ac:dyDescent="0.25">
      <c r="A32" s="445"/>
      <c r="B32" s="6" t="s">
        <v>31</v>
      </c>
      <c r="C32" s="10" t="s">
        <v>202</v>
      </c>
      <c r="D32" s="120" t="s">
        <v>179</v>
      </c>
      <c r="E32" s="228">
        <v>134</v>
      </c>
      <c r="F32" s="71">
        <v>15</v>
      </c>
      <c r="G32" s="108" t="s">
        <v>132</v>
      </c>
      <c r="H32" s="120" t="s">
        <v>134</v>
      </c>
      <c r="I32" s="120" t="s">
        <v>136</v>
      </c>
      <c r="J32" s="228">
        <f t="shared" si="0"/>
        <v>141</v>
      </c>
      <c r="K32" s="71">
        <v>15</v>
      </c>
      <c r="L32" s="108" t="s">
        <v>132</v>
      </c>
      <c r="M32" s="120" t="s">
        <v>134</v>
      </c>
      <c r="N32" s="120" t="s">
        <v>136</v>
      </c>
      <c r="O32" s="40">
        <f t="shared" si="16"/>
        <v>125</v>
      </c>
      <c r="P32" s="71">
        <v>15</v>
      </c>
      <c r="Q32" s="108" t="s">
        <v>132</v>
      </c>
      <c r="R32" s="120" t="s">
        <v>134</v>
      </c>
      <c r="S32" s="120" t="s">
        <v>136</v>
      </c>
      <c r="T32" s="28">
        <f t="shared" si="2"/>
        <v>132</v>
      </c>
      <c r="U32" s="71">
        <v>15</v>
      </c>
      <c r="V32" s="108" t="s">
        <v>132</v>
      </c>
      <c r="W32" s="120" t="s">
        <v>134</v>
      </c>
      <c r="X32" s="120" t="s">
        <v>136</v>
      </c>
      <c r="Y32" s="228">
        <f t="shared" si="14"/>
        <v>146</v>
      </c>
      <c r="Z32" s="71">
        <v>15</v>
      </c>
      <c r="AA32" s="108" t="s">
        <v>132</v>
      </c>
      <c r="AB32" s="120" t="s">
        <v>134</v>
      </c>
      <c r="AC32" s="120" t="s">
        <v>136</v>
      </c>
      <c r="AD32" s="228">
        <f t="shared" si="4"/>
        <v>153</v>
      </c>
      <c r="AE32" s="71">
        <v>15</v>
      </c>
      <c r="AF32" s="108" t="s">
        <v>132</v>
      </c>
      <c r="AG32" s="120" t="s">
        <v>134</v>
      </c>
      <c r="AH32" s="120" t="s">
        <v>136</v>
      </c>
      <c r="AI32" s="40">
        <f t="shared" si="17"/>
        <v>137</v>
      </c>
      <c r="AJ32" s="71">
        <v>15</v>
      </c>
      <c r="AK32" s="108" t="s">
        <v>132</v>
      </c>
      <c r="AL32" s="120" t="s">
        <v>134</v>
      </c>
      <c r="AM32" s="120" t="s">
        <v>136</v>
      </c>
      <c r="AN32" s="28">
        <f t="shared" si="6"/>
        <v>144</v>
      </c>
      <c r="AO32" s="71">
        <v>15</v>
      </c>
      <c r="AP32" s="108" t="s">
        <v>132</v>
      </c>
      <c r="AQ32" s="120" t="s">
        <v>134</v>
      </c>
      <c r="AR32" s="120" t="s">
        <v>136</v>
      </c>
      <c r="AS32" s="228">
        <v>134</v>
      </c>
      <c r="AT32" s="71">
        <v>15</v>
      </c>
      <c r="AU32" s="108" t="s">
        <v>132</v>
      </c>
      <c r="AV32" s="120" t="s">
        <v>134</v>
      </c>
      <c r="AW32" s="120" t="s">
        <v>136</v>
      </c>
      <c r="AX32" s="228">
        <f t="shared" si="7"/>
        <v>141</v>
      </c>
      <c r="AY32" s="71">
        <v>15</v>
      </c>
      <c r="AZ32" s="108" t="s">
        <v>132</v>
      </c>
      <c r="BA32" s="120" t="s">
        <v>134</v>
      </c>
      <c r="BB32" s="120" t="s">
        <v>136</v>
      </c>
      <c r="BC32" s="40">
        <f t="shared" si="18"/>
        <v>125</v>
      </c>
      <c r="BD32" s="71">
        <v>15</v>
      </c>
      <c r="BE32" s="108" t="s">
        <v>132</v>
      </c>
      <c r="BF32" s="120" t="s">
        <v>134</v>
      </c>
      <c r="BG32" s="120" t="s">
        <v>136</v>
      </c>
      <c r="BH32" s="28">
        <f t="shared" si="9"/>
        <v>132</v>
      </c>
      <c r="BI32" s="71">
        <v>15</v>
      </c>
      <c r="BJ32" s="108" t="s">
        <v>132</v>
      </c>
      <c r="BK32" s="120" t="s">
        <v>134</v>
      </c>
      <c r="BL32" s="120" t="s">
        <v>136</v>
      </c>
      <c r="BM32" s="228">
        <f t="shared" si="15"/>
        <v>146</v>
      </c>
      <c r="BN32" s="71">
        <v>15</v>
      </c>
      <c r="BO32" s="108" t="s">
        <v>132</v>
      </c>
      <c r="BP32" s="120" t="s">
        <v>134</v>
      </c>
      <c r="BQ32" s="120" t="s">
        <v>136</v>
      </c>
      <c r="BR32" s="228">
        <f t="shared" si="11"/>
        <v>153</v>
      </c>
      <c r="BS32" s="71">
        <v>15</v>
      </c>
      <c r="BT32" s="108" t="s">
        <v>132</v>
      </c>
      <c r="BU32" s="120" t="s">
        <v>134</v>
      </c>
      <c r="BV32" s="120" t="s">
        <v>136</v>
      </c>
      <c r="BW32" s="40">
        <f t="shared" si="19"/>
        <v>137</v>
      </c>
      <c r="BX32" s="71">
        <v>15</v>
      </c>
      <c r="BY32" s="108" t="s">
        <v>132</v>
      </c>
      <c r="BZ32" s="120" t="s">
        <v>134</v>
      </c>
      <c r="CA32" s="120" t="s">
        <v>136</v>
      </c>
      <c r="CB32" s="28">
        <f t="shared" si="13"/>
        <v>144</v>
      </c>
      <c r="CC32" s="71">
        <v>15</v>
      </c>
      <c r="CD32" s="108" t="s">
        <v>132</v>
      </c>
      <c r="CE32" s="120" t="s">
        <v>134</v>
      </c>
      <c r="CF32" s="120" t="s">
        <v>136</v>
      </c>
    </row>
    <row r="33" spans="1:84" ht="16.5" thickBot="1" x14ac:dyDescent="0.25">
      <c r="A33" s="445"/>
      <c r="B33" s="6" t="s">
        <v>32</v>
      </c>
      <c r="C33" s="10" t="s">
        <v>202</v>
      </c>
      <c r="D33" s="120" t="s">
        <v>179</v>
      </c>
      <c r="E33" s="228">
        <v>119</v>
      </c>
      <c r="F33" s="71">
        <v>12</v>
      </c>
      <c r="G33" s="61" t="s">
        <v>132</v>
      </c>
      <c r="H33" s="120" t="s">
        <v>189</v>
      </c>
      <c r="I33" s="120" t="s">
        <v>136</v>
      </c>
      <c r="J33" s="228">
        <f t="shared" si="0"/>
        <v>126</v>
      </c>
      <c r="K33" s="71">
        <v>12</v>
      </c>
      <c r="L33" s="61" t="s">
        <v>132</v>
      </c>
      <c r="M33" s="120" t="s">
        <v>189</v>
      </c>
      <c r="N33" s="120" t="s">
        <v>136</v>
      </c>
      <c r="O33" s="40">
        <f t="shared" si="16"/>
        <v>110</v>
      </c>
      <c r="P33" s="71">
        <v>12</v>
      </c>
      <c r="Q33" s="61" t="s">
        <v>132</v>
      </c>
      <c r="R33" s="120" t="s">
        <v>189</v>
      </c>
      <c r="S33" s="120" t="s">
        <v>136</v>
      </c>
      <c r="T33" s="28">
        <f t="shared" si="2"/>
        <v>117</v>
      </c>
      <c r="U33" s="71">
        <v>12</v>
      </c>
      <c r="V33" s="61" t="s">
        <v>132</v>
      </c>
      <c r="W33" s="120" t="s">
        <v>189</v>
      </c>
      <c r="X33" s="120" t="s">
        <v>136</v>
      </c>
      <c r="Y33" s="228">
        <f t="shared" si="14"/>
        <v>131</v>
      </c>
      <c r="Z33" s="71">
        <v>12</v>
      </c>
      <c r="AA33" s="61" t="s">
        <v>132</v>
      </c>
      <c r="AB33" s="120" t="s">
        <v>189</v>
      </c>
      <c r="AC33" s="120" t="s">
        <v>136</v>
      </c>
      <c r="AD33" s="228">
        <f t="shared" si="4"/>
        <v>138</v>
      </c>
      <c r="AE33" s="71">
        <v>12</v>
      </c>
      <c r="AF33" s="61" t="s">
        <v>132</v>
      </c>
      <c r="AG33" s="120" t="s">
        <v>189</v>
      </c>
      <c r="AH33" s="120" t="s">
        <v>136</v>
      </c>
      <c r="AI33" s="40">
        <f t="shared" si="17"/>
        <v>122</v>
      </c>
      <c r="AJ33" s="71">
        <v>12</v>
      </c>
      <c r="AK33" s="61" t="s">
        <v>132</v>
      </c>
      <c r="AL33" s="120" t="s">
        <v>189</v>
      </c>
      <c r="AM33" s="120" t="s">
        <v>136</v>
      </c>
      <c r="AN33" s="28">
        <f t="shared" si="6"/>
        <v>129</v>
      </c>
      <c r="AO33" s="71">
        <v>12</v>
      </c>
      <c r="AP33" s="61" t="s">
        <v>132</v>
      </c>
      <c r="AQ33" s="120" t="s">
        <v>189</v>
      </c>
      <c r="AR33" s="120" t="s">
        <v>136</v>
      </c>
      <c r="AS33" s="228">
        <v>119</v>
      </c>
      <c r="AT33" s="71">
        <v>12</v>
      </c>
      <c r="AU33" s="61" t="s">
        <v>132</v>
      </c>
      <c r="AV33" s="120" t="s">
        <v>189</v>
      </c>
      <c r="AW33" s="120" t="s">
        <v>136</v>
      </c>
      <c r="AX33" s="228">
        <f t="shared" si="7"/>
        <v>126</v>
      </c>
      <c r="AY33" s="71">
        <v>12</v>
      </c>
      <c r="AZ33" s="61" t="s">
        <v>132</v>
      </c>
      <c r="BA33" s="120" t="s">
        <v>189</v>
      </c>
      <c r="BB33" s="120" t="s">
        <v>136</v>
      </c>
      <c r="BC33" s="40">
        <f t="shared" si="18"/>
        <v>110</v>
      </c>
      <c r="BD33" s="71">
        <v>12</v>
      </c>
      <c r="BE33" s="61" t="s">
        <v>132</v>
      </c>
      <c r="BF33" s="120" t="s">
        <v>189</v>
      </c>
      <c r="BG33" s="120" t="s">
        <v>136</v>
      </c>
      <c r="BH33" s="28">
        <f t="shared" si="9"/>
        <v>117</v>
      </c>
      <c r="BI33" s="71">
        <v>12</v>
      </c>
      <c r="BJ33" s="61" t="s">
        <v>132</v>
      </c>
      <c r="BK33" s="120" t="s">
        <v>189</v>
      </c>
      <c r="BL33" s="120" t="s">
        <v>136</v>
      </c>
      <c r="BM33" s="228">
        <f t="shared" si="15"/>
        <v>131</v>
      </c>
      <c r="BN33" s="71">
        <v>12</v>
      </c>
      <c r="BO33" s="61" t="s">
        <v>132</v>
      </c>
      <c r="BP33" s="120" t="s">
        <v>189</v>
      </c>
      <c r="BQ33" s="120" t="s">
        <v>136</v>
      </c>
      <c r="BR33" s="228">
        <f t="shared" si="11"/>
        <v>138</v>
      </c>
      <c r="BS33" s="71">
        <v>12</v>
      </c>
      <c r="BT33" s="61" t="s">
        <v>132</v>
      </c>
      <c r="BU33" s="120" t="s">
        <v>189</v>
      </c>
      <c r="BV33" s="120" t="s">
        <v>136</v>
      </c>
      <c r="BW33" s="40">
        <f t="shared" si="19"/>
        <v>122</v>
      </c>
      <c r="BX33" s="71">
        <v>12</v>
      </c>
      <c r="BY33" s="61" t="s">
        <v>132</v>
      </c>
      <c r="BZ33" s="120" t="s">
        <v>189</v>
      </c>
      <c r="CA33" s="120" t="s">
        <v>136</v>
      </c>
      <c r="CB33" s="28">
        <f t="shared" si="13"/>
        <v>129</v>
      </c>
      <c r="CC33" s="71">
        <v>12</v>
      </c>
      <c r="CD33" s="61" t="s">
        <v>132</v>
      </c>
      <c r="CE33" s="120" t="s">
        <v>189</v>
      </c>
      <c r="CF33" s="120" t="s">
        <v>136</v>
      </c>
    </row>
    <row r="34" spans="1:84" ht="16.5" thickBot="1" x14ac:dyDescent="0.25">
      <c r="A34" s="445"/>
      <c r="B34" s="6" t="s">
        <v>33</v>
      </c>
      <c r="C34" s="212" t="s">
        <v>100</v>
      </c>
      <c r="D34" s="213" t="s">
        <v>179</v>
      </c>
      <c r="E34" s="228">
        <v>107</v>
      </c>
      <c r="F34" s="71" t="s">
        <v>4</v>
      </c>
      <c r="G34" s="61" t="s">
        <v>132</v>
      </c>
      <c r="H34" s="120" t="s">
        <v>4</v>
      </c>
      <c r="I34" s="120" t="s">
        <v>4</v>
      </c>
      <c r="J34" s="228">
        <f t="shared" si="0"/>
        <v>114</v>
      </c>
      <c r="K34" s="71" t="s">
        <v>4</v>
      </c>
      <c r="L34" s="61" t="s">
        <v>132</v>
      </c>
      <c r="M34" s="120" t="s">
        <v>4</v>
      </c>
      <c r="N34" s="120" t="s">
        <v>4</v>
      </c>
      <c r="O34" s="40">
        <f t="shared" si="16"/>
        <v>98</v>
      </c>
      <c r="P34" s="71" t="s">
        <v>4</v>
      </c>
      <c r="Q34" s="61" t="s">
        <v>132</v>
      </c>
      <c r="R34" s="120" t="s">
        <v>4</v>
      </c>
      <c r="S34" s="120" t="s">
        <v>4</v>
      </c>
      <c r="T34" s="28">
        <f t="shared" si="2"/>
        <v>105</v>
      </c>
      <c r="U34" s="71" t="s">
        <v>4</v>
      </c>
      <c r="V34" s="61" t="s">
        <v>132</v>
      </c>
      <c r="W34" s="120" t="s">
        <v>4</v>
      </c>
      <c r="X34" s="120" t="s">
        <v>4</v>
      </c>
      <c r="Y34" s="228">
        <f t="shared" si="14"/>
        <v>119</v>
      </c>
      <c r="Z34" s="71" t="s">
        <v>4</v>
      </c>
      <c r="AA34" s="61" t="s">
        <v>132</v>
      </c>
      <c r="AB34" s="120" t="s">
        <v>4</v>
      </c>
      <c r="AC34" s="120" t="s">
        <v>4</v>
      </c>
      <c r="AD34" s="228">
        <f t="shared" si="4"/>
        <v>126</v>
      </c>
      <c r="AE34" s="71" t="s">
        <v>4</v>
      </c>
      <c r="AF34" s="61" t="s">
        <v>132</v>
      </c>
      <c r="AG34" s="120" t="s">
        <v>4</v>
      </c>
      <c r="AH34" s="120" t="s">
        <v>4</v>
      </c>
      <c r="AI34" s="40">
        <f t="shared" si="17"/>
        <v>110</v>
      </c>
      <c r="AJ34" s="71" t="s">
        <v>4</v>
      </c>
      <c r="AK34" s="61" t="s">
        <v>132</v>
      </c>
      <c r="AL34" s="120" t="s">
        <v>4</v>
      </c>
      <c r="AM34" s="120" t="s">
        <v>4</v>
      </c>
      <c r="AN34" s="28">
        <f t="shared" si="6"/>
        <v>117</v>
      </c>
      <c r="AO34" s="71" t="s">
        <v>4</v>
      </c>
      <c r="AP34" s="61" t="s">
        <v>132</v>
      </c>
      <c r="AQ34" s="120" t="s">
        <v>4</v>
      </c>
      <c r="AR34" s="120" t="s">
        <v>4</v>
      </c>
      <c r="AS34" s="228">
        <v>107</v>
      </c>
      <c r="AT34" s="71" t="s">
        <v>4</v>
      </c>
      <c r="AU34" s="61" t="s">
        <v>132</v>
      </c>
      <c r="AV34" s="120" t="s">
        <v>4</v>
      </c>
      <c r="AW34" s="120" t="s">
        <v>4</v>
      </c>
      <c r="AX34" s="228">
        <f t="shared" si="7"/>
        <v>114</v>
      </c>
      <c r="AY34" s="71" t="s">
        <v>4</v>
      </c>
      <c r="AZ34" s="61" t="s">
        <v>132</v>
      </c>
      <c r="BA34" s="120" t="s">
        <v>4</v>
      </c>
      <c r="BB34" s="120" t="s">
        <v>4</v>
      </c>
      <c r="BC34" s="40">
        <f t="shared" si="18"/>
        <v>98</v>
      </c>
      <c r="BD34" s="71" t="s">
        <v>4</v>
      </c>
      <c r="BE34" s="61" t="s">
        <v>132</v>
      </c>
      <c r="BF34" s="120" t="s">
        <v>4</v>
      </c>
      <c r="BG34" s="120" t="s">
        <v>4</v>
      </c>
      <c r="BH34" s="28">
        <f t="shared" si="9"/>
        <v>105</v>
      </c>
      <c r="BI34" s="71" t="s">
        <v>4</v>
      </c>
      <c r="BJ34" s="61" t="s">
        <v>132</v>
      </c>
      <c r="BK34" s="120" t="s">
        <v>4</v>
      </c>
      <c r="BL34" s="120" t="s">
        <v>4</v>
      </c>
      <c r="BM34" s="228">
        <f t="shared" si="15"/>
        <v>119</v>
      </c>
      <c r="BN34" s="71" t="s">
        <v>4</v>
      </c>
      <c r="BO34" s="61" t="s">
        <v>132</v>
      </c>
      <c r="BP34" s="120" t="s">
        <v>4</v>
      </c>
      <c r="BQ34" s="120" t="s">
        <v>4</v>
      </c>
      <c r="BR34" s="228">
        <f t="shared" si="11"/>
        <v>126</v>
      </c>
      <c r="BS34" s="71" t="s">
        <v>4</v>
      </c>
      <c r="BT34" s="61" t="s">
        <v>132</v>
      </c>
      <c r="BU34" s="120" t="s">
        <v>4</v>
      </c>
      <c r="BV34" s="120" t="s">
        <v>4</v>
      </c>
      <c r="BW34" s="40">
        <f t="shared" si="19"/>
        <v>110</v>
      </c>
      <c r="BX34" s="71" t="s">
        <v>4</v>
      </c>
      <c r="BY34" s="61" t="s">
        <v>132</v>
      </c>
      <c r="BZ34" s="120" t="s">
        <v>4</v>
      </c>
      <c r="CA34" s="120" t="s">
        <v>4</v>
      </c>
      <c r="CB34" s="28">
        <f t="shared" si="13"/>
        <v>117</v>
      </c>
      <c r="CC34" s="71" t="s">
        <v>4</v>
      </c>
      <c r="CD34" s="61" t="s">
        <v>132</v>
      </c>
      <c r="CE34" s="120" t="s">
        <v>4</v>
      </c>
      <c r="CF34" s="120" t="s">
        <v>4</v>
      </c>
    </row>
    <row r="35" spans="1:84" ht="16.5" thickBot="1" x14ac:dyDescent="0.25">
      <c r="A35" s="445"/>
      <c r="B35" s="6" t="s">
        <v>34</v>
      </c>
      <c r="C35" s="10" t="s">
        <v>202</v>
      </c>
      <c r="D35" s="120" t="s">
        <v>179</v>
      </c>
      <c r="E35" s="228">
        <v>107</v>
      </c>
      <c r="F35" s="71">
        <v>15</v>
      </c>
      <c r="G35" s="61" t="s">
        <v>132</v>
      </c>
      <c r="H35" s="120" t="s">
        <v>189</v>
      </c>
      <c r="I35" s="120" t="s">
        <v>140</v>
      </c>
      <c r="J35" s="228">
        <f t="shared" si="0"/>
        <v>114</v>
      </c>
      <c r="K35" s="71">
        <v>15</v>
      </c>
      <c r="L35" s="61" t="s">
        <v>132</v>
      </c>
      <c r="M35" s="120" t="s">
        <v>189</v>
      </c>
      <c r="N35" s="120" t="s">
        <v>140</v>
      </c>
      <c r="O35" s="40">
        <f t="shared" si="16"/>
        <v>98</v>
      </c>
      <c r="P35" s="71">
        <v>15</v>
      </c>
      <c r="Q35" s="61" t="s">
        <v>132</v>
      </c>
      <c r="R35" s="120" t="s">
        <v>189</v>
      </c>
      <c r="S35" s="120" t="s">
        <v>140</v>
      </c>
      <c r="T35" s="28">
        <f t="shared" si="2"/>
        <v>105</v>
      </c>
      <c r="U35" s="71">
        <v>15</v>
      </c>
      <c r="V35" s="61" t="s">
        <v>132</v>
      </c>
      <c r="W35" s="120" t="s">
        <v>189</v>
      </c>
      <c r="X35" s="120" t="s">
        <v>140</v>
      </c>
      <c r="Y35" s="228">
        <f t="shared" si="14"/>
        <v>119</v>
      </c>
      <c r="Z35" s="71">
        <v>15</v>
      </c>
      <c r="AA35" s="61" t="s">
        <v>132</v>
      </c>
      <c r="AB35" s="120" t="s">
        <v>189</v>
      </c>
      <c r="AC35" s="120" t="s">
        <v>140</v>
      </c>
      <c r="AD35" s="228">
        <f t="shared" si="4"/>
        <v>126</v>
      </c>
      <c r="AE35" s="71">
        <v>15</v>
      </c>
      <c r="AF35" s="61" t="s">
        <v>132</v>
      </c>
      <c r="AG35" s="120" t="s">
        <v>189</v>
      </c>
      <c r="AH35" s="120" t="s">
        <v>140</v>
      </c>
      <c r="AI35" s="40">
        <f t="shared" si="17"/>
        <v>110</v>
      </c>
      <c r="AJ35" s="71">
        <v>15</v>
      </c>
      <c r="AK35" s="61" t="s">
        <v>132</v>
      </c>
      <c r="AL35" s="120" t="s">
        <v>189</v>
      </c>
      <c r="AM35" s="120" t="s">
        <v>140</v>
      </c>
      <c r="AN35" s="28">
        <f t="shared" si="6"/>
        <v>117</v>
      </c>
      <c r="AO35" s="71">
        <v>15</v>
      </c>
      <c r="AP35" s="61" t="s">
        <v>132</v>
      </c>
      <c r="AQ35" s="120" t="s">
        <v>189</v>
      </c>
      <c r="AR35" s="120" t="s">
        <v>140</v>
      </c>
      <c r="AS35" s="228">
        <v>107</v>
      </c>
      <c r="AT35" s="71">
        <v>15</v>
      </c>
      <c r="AU35" s="61" t="s">
        <v>132</v>
      </c>
      <c r="AV35" s="120" t="s">
        <v>189</v>
      </c>
      <c r="AW35" s="120" t="s">
        <v>140</v>
      </c>
      <c r="AX35" s="228">
        <f t="shared" si="7"/>
        <v>114</v>
      </c>
      <c r="AY35" s="71">
        <v>15</v>
      </c>
      <c r="AZ35" s="61" t="s">
        <v>132</v>
      </c>
      <c r="BA35" s="120" t="s">
        <v>189</v>
      </c>
      <c r="BB35" s="120" t="s">
        <v>140</v>
      </c>
      <c r="BC35" s="40">
        <f t="shared" si="18"/>
        <v>98</v>
      </c>
      <c r="BD35" s="71">
        <v>15</v>
      </c>
      <c r="BE35" s="61" t="s">
        <v>132</v>
      </c>
      <c r="BF35" s="120" t="s">
        <v>189</v>
      </c>
      <c r="BG35" s="120" t="s">
        <v>140</v>
      </c>
      <c r="BH35" s="28">
        <f t="shared" si="9"/>
        <v>105</v>
      </c>
      <c r="BI35" s="71">
        <v>15</v>
      </c>
      <c r="BJ35" s="61" t="s">
        <v>132</v>
      </c>
      <c r="BK35" s="120" t="s">
        <v>189</v>
      </c>
      <c r="BL35" s="120" t="s">
        <v>140</v>
      </c>
      <c r="BM35" s="228">
        <f t="shared" si="15"/>
        <v>119</v>
      </c>
      <c r="BN35" s="71">
        <v>15</v>
      </c>
      <c r="BO35" s="61" t="s">
        <v>132</v>
      </c>
      <c r="BP35" s="120" t="s">
        <v>189</v>
      </c>
      <c r="BQ35" s="120" t="s">
        <v>140</v>
      </c>
      <c r="BR35" s="228">
        <f t="shared" si="11"/>
        <v>126</v>
      </c>
      <c r="BS35" s="71">
        <v>15</v>
      </c>
      <c r="BT35" s="61" t="s">
        <v>132</v>
      </c>
      <c r="BU35" s="120" t="s">
        <v>189</v>
      </c>
      <c r="BV35" s="120" t="s">
        <v>140</v>
      </c>
      <c r="BW35" s="40">
        <f t="shared" si="19"/>
        <v>110</v>
      </c>
      <c r="BX35" s="71">
        <v>15</v>
      </c>
      <c r="BY35" s="61" t="s">
        <v>132</v>
      </c>
      <c r="BZ35" s="120" t="s">
        <v>189</v>
      </c>
      <c r="CA35" s="120" t="s">
        <v>140</v>
      </c>
      <c r="CB35" s="28">
        <f t="shared" si="13"/>
        <v>117</v>
      </c>
      <c r="CC35" s="71">
        <v>15</v>
      </c>
      <c r="CD35" s="61" t="s">
        <v>132</v>
      </c>
      <c r="CE35" s="120" t="s">
        <v>189</v>
      </c>
      <c r="CF35" s="120" t="s">
        <v>140</v>
      </c>
    </row>
    <row r="36" spans="1:84" ht="16.5" thickBot="1" x14ac:dyDescent="0.25">
      <c r="A36" s="445"/>
      <c r="B36" s="6" t="s">
        <v>35</v>
      </c>
      <c r="C36" s="10" t="s">
        <v>202</v>
      </c>
      <c r="D36" s="120" t="s">
        <v>179</v>
      </c>
      <c r="E36" s="228">
        <v>92</v>
      </c>
      <c r="F36" s="71">
        <v>10</v>
      </c>
      <c r="G36" s="61" t="s">
        <v>132</v>
      </c>
      <c r="H36" s="120" t="s">
        <v>189</v>
      </c>
      <c r="I36" s="120" t="s">
        <v>141</v>
      </c>
      <c r="J36" s="228">
        <f t="shared" si="0"/>
        <v>99</v>
      </c>
      <c r="K36" s="71">
        <v>10</v>
      </c>
      <c r="L36" s="61" t="s">
        <v>132</v>
      </c>
      <c r="M36" s="120" t="s">
        <v>189</v>
      </c>
      <c r="N36" s="120" t="s">
        <v>141</v>
      </c>
      <c r="O36" s="40">
        <f>E36-9</f>
        <v>83</v>
      </c>
      <c r="P36" s="175">
        <v>5</v>
      </c>
      <c r="Q36" s="176" t="s">
        <v>132</v>
      </c>
      <c r="R36" s="120" t="s">
        <v>189</v>
      </c>
      <c r="S36" s="120" t="s">
        <v>141</v>
      </c>
      <c r="T36" s="28">
        <f t="shared" si="2"/>
        <v>90</v>
      </c>
      <c r="U36" s="71">
        <v>10</v>
      </c>
      <c r="V36" s="61" t="s">
        <v>132</v>
      </c>
      <c r="W36" s="120" t="s">
        <v>189</v>
      </c>
      <c r="X36" s="120" t="s">
        <v>141</v>
      </c>
      <c r="Y36" s="228">
        <f t="shared" si="14"/>
        <v>104</v>
      </c>
      <c r="Z36" s="71">
        <v>10</v>
      </c>
      <c r="AA36" s="61" t="s">
        <v>132</v>
      </c>
      <c r="AB36" s="120" t="s">
        <v>189</v>
      </c>
      <c r="AC36" s="120" t="s">
        <v>141</v>
      </c>
      <c r="AD36" s="228">
        <f t="shared" si="4"/>
        <v>111</v>
      </c>
      <c r="AE36" s="71">
        <v>10</v>
      </c>
      <c r="AF36" s="61" t="s">
        <v>132</v>
      </c>
      <c r="AG36" s="120" t="s">
        <v>189</v>
      </c>
      <c r="AH36" s="120" t="s">
        <v>141</v>
      </c>
      <c r="AI36" s="40">
        <f>Y36-9</f>
        <v>95</v>
      </c>
      <c r="AJ36" s="175">
        <v>5</v>
      </c>
      <c r="AK36" s="176" t="s">
        <v>132</v>
      </c>
      <c r="AL36" s="120" t="s">
        <v>189</v>
      </c>
      <c r="AM36" s="120" t="s">
        <v>141</v>
      </c>
      <c r="AN36" s="28">
        <f t="shared" si="6"/>
        <v>102</v>
      </c>
      <c r="AO36" s="71">
        <v>10</v>
      </c>
      <c r="AP36" s="61" t="s">
        <v>132</v>
      </c>
      <c r="AQ36" s="120" t="s">
        <v>189</v>
      </c>
      <c r="AR36" s="120" t="s">
        <v>141</v>
      </c>
      <c r="AS36" s="228">
        <v>92</v>
      </c>
      <c r="AT36" s="71">
        <v>10</v>
      </c>
      <c r="AU36" s="61" t="s">
        <v>132</v>
      </c>
      <c r="AV36" s="120" t="s">
        <v>189</v>
      </c>
      <c r="AW36" s="120" t="s">
        <v>141</v>
      </c>
      <c r="AX36" s="228">
        <f t="shared" si="7"/>
        <v>99</v>
      </c>
      <c r="AY36" s="71">
        <v>10</v>
      </c>
      <c r="AZ36" s="61" t="s">
        <v>132</v>
      </c>
      <c r="BA36" s="120" t="s">
        <v>189</v>
      </c>
      <c r="BB36" s="120" t="s">
        <v>141</v>
      </c>
      <c r="BC36" s="40">
        <f>AS36-9</f>
        <v>83</v>
      </c>
      <c r="BD36" s="175">
        <v>5</v>
      </c>
      <c r="BE36" s="176" t="s">
        <v>132</v>
      </c>
      <c r="BF36" s="120" t="s">
        <v>189</v>
      </c>
      <c r="BG36" s="120" t="s">
        <v>141</v>
      </c>
      <c r="BH36" s="28">
        <f t="shared" si="9"/>
        <v>90</v>
      </c>
      <c r="BI36" s="71">
        <v>10</v>
      </c>
      <c r="BJ36" s="61" t="s">
        <v>132</v>
      </c>
      <c r="BK36" s="120" t="s">
        <v>189</v>
      </c>
      <c r="BL36" s="120" t="s">
        <v>141</v>
      </c>
      <c r="BM36" s="228">
        <f t="shared" si="15"/>
        <v>104</v>
      </c>
      <c r="BN36" s="71">
        <v>10</v>
      </c>
      <c r="BO36" s="61" t="s">
        <v>132</v>
      </c>
      <c r="BP36" s="120" t="s">
        <v>189</v>
      </c>
      <c r="BQ36" s="120" t="s">
        <v>141</v>
      </c>
      <c r="BR36" s="228">
        <f t="shared" si="11"/>
        <v>111</v>
      </c>
      <c r="BS36" s="71">
        <v>10</v>
      </c>
      <c r="BT36" s="61" t="s">
        <v>132</v>
      </c>
      <c r="BU36" s="120" t="s">
        <v>189</v>
      </c>
      <c r="BV36" s="120" t="s">
        <v>141</v>
      </c>
      <c r="BW36" s="40">
        <f>BM36-9</f>
        <v>95</v>
      </c>
      <c r="BX36" s="175">
        <v>5</v>
      </c>
      <c r="BY36" s="176" t="s">
        <v>132</v>
      </c>
      <c r="BZ36" s="120" t="s">
        <v>189</v>
      </c>
      <c r="CA36" s="120" t="s">
        <v>141</v>
      </c>
      <c r="CB36" s="28">
        <f t="shared" si="13"/>
        <v>102</v>
      </c>
      <c r="CC36" s="71">
        <v>10</v>
      </c>
      <c r="CD36" s="61" t="s">
        <v>132</v>
      </c>
      <c r="CE36" s="120" t="s">
        <v>189</v>
      </c>
      <c r="CF36" s="120" t="s">
        <v>141</v>
      </c>
    </row>
    <row r="37" spans="1:84" ht="16.5" thickBot="1" x14ac:dyDescent="0.25">
      <c r="A37" s="445"/>
      <c r="B37" s="6" t="s">
        <v>36</v>
      </c>
      <c r="C37" s="10" t="s">
        <v>213</v>
      </c>
      <c r="D37" s="120" t="s">
        <v>179</v>
      </c>
      <c r="E37" s="228">
        <v>82</v>
      </c>
      <c r="F37" s="71" t="s">
        <v>4</v>
      </c>
      <c r="G37" s="61" t="s">
        <v>132</v>
      </c>
      <c r="H37" s="120" t="s">
        <v>4</v>
      </c>
      <c r="I37" s="120" t="s">
        <v>4</v>
      </c>
      <c r="J37" s="228">
        <f t="shared" si="0"/>
        <v>89</v>
      </c>
      <c r="K37" s="71" t="s">
        <v>4</v>
      </c>
      <c r="L37" s="61" t="s">
        <v>132</v>
      </c>
      <c r="M37" s="120" t="s">
        <v>4</v>
      </c>
      <c r="N37" s="120" t="s">
        <v>4</v>
      </c>
      <c r="O37" s="40">
        <f t="shared" ref="O37:O67" si="20">E37-4</f>
        <v>78</v>
      </c>
      <c r="P37" s="71" t="s">
        <v>4</v>
      </c>
      <c r="Q37" s="61" t="s">
        <v>132</v>
      </c>
      <c r="R37" s="120" t="s">
        <v>4</v>
      </c>
      <c r="S37" s="120" t="s">
        <v>4</v>
      </c>
      <c r="T37" s="28">
        <f t="shared" si="2"/>
        <v>85</v>
      </c>
      <c r="U37" s="71" t="s">
        <v>4</v>
      </c>
      <c r="V37" s="61" t="s">
        <v>132</v>
      </c>
      <c r="W37" s="120" t="s">
        <v>4</v>
      </c>
      <c r="X37" s="120" t="s">
        <v>4</v>
      </c>
      <c r="Y37" s="228">
        <f t="shared" si="14"/>
        <v>94</v>
      </c>
      <c r="Z37" s="71" t="s">
        <v>4</v>
      </c>
      <c r="AA37" s="61" t="s">
        <v>132</v>
      </c>
      <c r="AB37" s="120" t="s">
        <v>4</v>
      </c>
      <c r="AC37" s="120" t="s">
        <v>4</v>
      </c>
      <c r="AD37" s="228">
        <f t="shared" si="4"/>
        <v>101</v>
      </c>
      <c r="AE37" s="71" t="s">
        <v>4</v>
      </c>
      <c r="AF37" s="61" t="s">
        <v>132</v>
      </c>
      <c r="AG37" s="120" t="s">
        <v>4</v>
      </c>
      <c r="AH37" s="120" t="s">
        <v>4</v>
      </c>
      <c r="AI37" s="40">
        <f t="shared" ref="AI37:AI38" si="21">Y37-4</f>
        <v>90</v>
      </c>
      <c r="AJ37" s="71" t="s">
        <v>4</v>
      </c>
      <c r="AK37" s="61" t="s">
        <v>132</v>
      </c>
      <c r="AL37" s="120" t="s">
        <v>4</v>
      </c>
      <c r="AM37" s="120" t="s">
        <v>4</v>
      </c>
      <c r="AN37" s="28">
        <f t="shared" si="6"/>
        <v>97</v>
      </c>
      <c r="AO37" s="71" t="s">
        <v>4</v>
      </c>
      <c r="AP37" s="61" t="s">
        <v>132</v>
      </c>
      <c r="AQ37" s="120" t="s">
        <v>4</v>
      </c>
      <c r="AR37" s="120" t="s">
        <v>4</v>
      </c>
      <c r="AS37" s="228">
        <v>82</v>
      </c>
      <c r="AT37" s="71" t="s">
        <v>4</v>
      </c>
      <c r="AU37" s="61" t="s">
        <v>132</v>
      </c>
      <c r="AV37" s="120" t="s">
        <v>4</v>
      </c>
      <c r="AW37" s="120" t="s">
        <v>4</v>
      </c>
      <c r="AX37" s="228">
        <f t="shared" si="7"/>
        <v>89</v>
      </c>
      <c r="AY37" s="71" t="s">
        <v>4</v>
      </c>
      <c r="AZ37" s="61" t="s">
        <v>132</v>
      </c>
      <c r="BA37" s="120" t="s">
        <v>4</v>
      </c>
      <c r="BB37" s="120" t="s">
        <v>4</v>
      </c>
      <c r="BC37" s="40">
        <f t="shared" ref="BC37:BC67" si="22">AS37-4</f>
        <v>78</v>
      </c>
      <c r="BD37" s="71" t="s">
        <v>4</v>
      </c>
      <c r="BE37" s="61" t="s">
        <v>132</v>
      </c>
      <c r="BF37" s="120" t="s">
        <v>4</v>
      </c>
      <c r="BG37" s="120" t="s">
        <v>4</v>
      </c>
      <c r="BH37" s="28">
        <f t="shared" si="9"/>
        <v>85</v>
      </c>
      <c r="BI37" s="71" t="s">
        <v>4</v>
      </c>
      <c r="BJ37" s="61" t="s">
        <v>132</v>
      </c>
      <c r="BK37" s="120" t="s">
        <v>4</v>
      </c>
      <c r="BL37" s="120" t="s">
        <v>4</v>
      </c>
      <c r="BM37" s="228">
        <f t="shared" si="15"/>
        <v>94</v>
      </c>
      <c r="BN37" s="71" t="s">
        <v>4</v>
      </c>
      <c r="BO37" s="61" t="s">
        <v>132</v>
      </c>
      <c r="BP37" s="120" t="s">
        <v>4</v>
      </c>
      <c r="BQ37" s="120" t="s">
        <v>4</v>
      </c>
      <c r="BR37" s="228">
        <f t="shared" si="11"/>
        <v>101</v>
      </c>
      <c r="BS37" s="71" t="s">
        <v>4</v>
      </c>
      <c r="BT37" s="61" t="s">
        <v>132</v>
      </c>
      <c r="BU37" s="120" t="s">
        <v>4</v>
      </c>
      <c r="BV37" s="120" t="s">
        <v>4</v>
      </c>
      <c r="BW37" s="40">
        <f t="shared" ref="BW37:BW38" si="23">BM37-4</f>
        <v>90</v>
      </c>
      <c r="BX37" s="71" t="s">
        <v>4</v>
      </c>
      <c r="BY37" s="61" t="s">
        <v>132</v>
      </c>
      <c r="BZ37" s="120" t="s">
        <v>4</v>
      </c>
      <c r="CA37" s="120" t="s">
        <v>4</v>
      </c>
      <c r="CB37" s="28">
        <f t="shared" si="13"/>
        <v>97</v>
      </c>
      <c r="CC37" s="71" t="s">
        <v>4</v>
      </c>
      <c r="CD37" s="61" t="s">
        <v>132</v>
      </c>
      <c r="CE37" s="120" t="s">
        <v>4</v>
      </c>
      <c r="CF37" s="120" t="s">
        <v>4</v>
      </c>
    </row>
    <row r="38" spans="1:84" ht="16.5" thickBot="1" x14ac:dyDescent="0.25">
      <c r="A38" s="445"/>
      <c r="B38" s="6" t="s">
        <v>37</v>
      </c>
      <c r="C38" s="10" t="s">
        <v>202</v>
      </c>
      <c r="D38" s="120" t="s">
        <v>179</v>
      </c>
      <c r="E38" s="228">
        <v>82</v>
      </c>
      <c r="F38" s="71">
        <v>60</v>
      </c>
      <c r="G38" s="115" t="s">
        <v>130</v>
      </c>
      <c r="H38" s="120" t="s">
        <v>182</v>
      </c>
      <c r="I38" s="120" t="s">
        <v>141</v>
      </c>
      <c r="J38" s="228">
        <f t="shared" si="0"/>
        <v>89</v>
      </c>
      <c r="K38" s="71">
        <v>60</v>
      </c>
      <c r="L38" s="115" t="s">
        <v>130</v>
      </c>
      <c r="M38" s="120" t="s">
        <v>182</v>
      </c>
      <c r="N38" s="120" t="s">
        <v>141</v>
      </c>
      <c r="O38" s="40">
        <f t="shared" si="20"/>
        <v>78</v>
      </c>
      <c r="P38" s="71">
        <v>60</v>
      </c>
      <c r="Q38" s="115" t="s">
        <v>130</v>
      </c>
      <c r="R38" s="120" t="s">
        <v>182</v>
      </c>
      <c r="S38" s="120" t="s">
        <v>141</v>
      </c>
      <c r="T38" s="28">
        <f t="shared" si="2"/>
        <v>85</v>
      </c>
      <c r="U38" s="71">
        <v>60</v>
      </c>
      <c r="V38" s="115" t="s">
        <v>130</v>
      </c>
      <c r="W38" s="120" t="s">
        <v>182</v>
      </c>
      <c r="X38" s="120" t="s">
        <v>141</v>
      </c>
      <c r="Y38" s="228">
        <f t="shared" si="14"/>
        <v>94</v>
      </c>
      <c r="Z38" s="71">
        <v>60</v>
      </c>
      <c r="AA38" s="115" t="s">
        <v>130</v>
      </c>
      <c r="AB38" s="120" t="s">
        <v>182</v>
      </c>
      <c r="AC38" s="120" t="s">
        <v>141</v>
      </c>
      <c r="AD38" s="228">
        <f t="shared" si="4"/>
        <v>101</v>
      </c>
      <c r="AE38" s="71">
        <v>60</v>
      </c>
      <c r="AF38" s="115" t="s">
        <v>130</v>
      </c>
      <c r="AG38" s="120" t="s">
        <v>182</v>
      </c>
      <c r="AH38" s="120" t="s">
        <v>141</v>
      </c>
      <c r="AI38" s="40">
        <f t="shared" si="21"/>
        <v>90</v>
      </c>
      <c r="AJ38" s="71">
        <v>60</v>
      </c>
      <c r="AK38" s="115" t="s">
        <v>130</v>
      </c>
      <c r="AL38" s="120" t="s">
        <v>182</v>
      </c>
      <c r="AM38" s="120" t="s">
        <v>141</v>
      </c>
      <c r="AN38" s="28">
        <f t="shared" si="6"/>
        <v>97</v>
      </c>
      <c r="AO38" s="71">
        <v>60</v>
      </c>
      <c r="AP38" s="115" t="s">
        <v>130</v>
      </c>
      <c r="AQ38" s="120" t="s">
        <v>182</v>
      </c>
      <c r="AR38" s="120" t="s">
        <v>141</v>
      </c>
      <c r="AS38" s="228">
        <v>82</v>
      </c>
      <c r="AT38" s="71">
        <v>60</v>
      </c>
      <c r="AU38" s="115" t="s">
        <v>130</v>
      </c>
      <c r="AV38" s="120" t="s">
        <v>182</v>
      </c>
      <c r="AW38" s="120" t="s">
        <v>141</v>
      </c>
      <c r="AX38" s="228">
        <f t="shared" si="7"/>
        <v>89</v>
      </c>
      <c r="AY38" s="71">
        <v>60</v>
      </c>
      <c r="AZ38" s="115" t="s">
        <v>130</v>
      </c>
      <c r="BA38" s="120" t="s">
        <v>182</v>
      </c>
      <c r="BB38" s="120" t="s">
        <v>141</v>
      </c>
      <c r="BC38" s="40">
        <f t="shared" si="22"/>
        <v>78</v>
      </c>
      <c r="BD38" s="71">
        <v>60</v>
      </c>
      <c r="BE38" s="115" t="s">
        <v>130</v>
      </c>
      <c r="BF38" s="120" t="s">
        <v>182</v>
      </c>
      <c r="BG38" s="120" t="s">
        <v>141</v>
      </c>
      <c r="BH38" s="28">
        <f t="shared" si="9"/>
        <v>85</v>
      </c>
      <c r="BI38" s="71">
        <v>60</v>
      </c>
      <c r="BJ38" s="115" t="s">
        <v>130</v>
      </c>
      <c r="BK38" s="120" t="s">
        <v>182</v>
      </c>
      <c r="BL38" s="120" t="s">
        <v>141</v>
      </c>
      <c r="BM38" s="228">
        <f t="shared" si="15"/>
        <v>94</v>
      </c>
      <c r="BN38" s="71">
        <v>60</v>
      </c>
      <c r="BO38" s="115" t="s">
        <v>130</v>
      </c>
      <c r="BP38" s="120" t="s">
        <v>182</v>
      </c>
      <c r="BQ38" s="120" t="s">
        <v>141</v>
      </c>
      <c r="BR38" s="228">
        <f t="shared" si="11"/>
        <v>101</v>
      </c>
      <c r="BS38" s="71">
        <v>60</v>
      </c>
      <c r="BT38" s="115" t="s">
        <v>130</v>
      </c>
      <c r="BU38" s="120" t="s">
        <v>182</v>
      </c>
      <c r="BV38" s="120" t="s">
        <v>141</v>
      </c>
      <c r="BW38" s="40">
        <f t="shared" si="23"/>
        <v>90</v>
      </c>
      <c r="BX38" s="71">
        <v>60</v>
      </c>
      <c r="BY38" s="115" t="s">
        <v>130</v>
      </c>
      <c r="BZ38" s="120" t="s">
        <v>182</v>
      </c>
      <c r="CA38" s="120" t="s">
        <v>141</v>
      </c>
      <c r="CB38" s="28">
        <f t="shared" si="13"/>
        <v>97</v>
      </c>
      <c r="CC38" s="71">
        <v>60</v>
      </c>
      <c r="CD38" s="115" t="s">
        <v>130</v>
      </c>
      <c r="CE38" s="120" t="s">
        <v>182</v>
      </c>
      <c r="CF38" s="120" t="s">
        <v>141</v>
      </c>
    </row>
    <row r="39" spans="1:84" ht="16.5" thickBot="1" x14ac:dyDescent="0.25">
      <c r="A39" s="445"/>
      <c r="B39" s="6" t="s">
        <v>38</v>
      </c>
      <c r="C39" s="10" t="s">
        <v>204</v>
      </c>
      <c r="D39" s="120" t="s">
        <v>179</v>
      </c>
      <c r="E39" s="228">
        <v>81</v>
      </c>
      <c r="F39" s="71">
        <v>15</v>
      </c>
      <c r="G39" s="61" t="s">
        <v>130</v>
      </c>
      <c r="H39" s="120" t="s">
        <v>205</v>
      </c>
      <c r="I39" s="120" t="s">
        <v>135</v>
      </c>
      <c r="J39" s="228">
        <f t="shared" si="0"/>
        <v>88</v>
      </c>
      <c r="K39" s="71">
        <v>15</v>
      </c>
      <c r="L39" s="61" t="s">
        <v>130</v>
      </c>
      <c r="M39" s="120" t="s">
        <v>205</v>
      </c>
      <c r="N39" s="120" t="s">
        <v>135</v>
      </c>
      <c r="O39" s="40">
        <f t="shared" si="20"/>
        <v>77</v>
      </c>
      <c r="P39" s="71">
        <v>15</v>
      </c>
      <c r="Q39" s="61" t="s">
        <v>130</v>
      </c>
      <c r="R39" s="120" t="s">
        <v>205</v>
      </c>
      <c r="S39" s="120" t="s">
        <v>135</v>
      </c>
      <c r="T39" s="28">
        <f t="shared" si="2"/>
        <v>84</v>
      </c>
      <c r="U39" s="71">
        <v>15</v>
      </c>
      <c r="V39" s="61" t="s">
        <v>130</v>
      </c>
      <c r="W39" s="120" t="s">
        <v>205</v>
      </c>
      <c r="X39" s="120" t="s">
        <v>135</v>
      </c>
      <c r="Y39" s="228">
        <f>E39+12</f>
        <v>93</v>
      </c>
      <c r="Z39" s="175" t="s">
        <v>4</v>
      </c>
      <c r="AA39" s="176" t="s">
        <v>130</v>
      </c>
      <c r="AB39" s="120" t="s">
        <v>205</v>
      </c>
      <c r="AC39" s="120" t="s">
        <v>135</v>
      </c>
      <c r="AD39" s="228">
        <f t="shared" ref="AD39:AD70" si="24">Y39+7</f>
        <v>100</v>
      </c>
      <c r="AE39" s="175" t="s">
        <v>4</v>
      </c>
      <c r="AF39" s="176" t="s">
        <v>130</v>
      </c>
      <c r="AG39" s="120" t="s">
        <v>205</v>
      </c>
      <c r="AH39" s="120" t="s">
        <v>135</v>
      </c>
      <c r="AI39" s="228">
        <f t="shared" ref="AI39:AI101" si="25">Y39</f>
        <v>93</v>
      </c>
      <c r="AJ39" s="175" t="s">
        <v>4</v>
      </c>
      <c r="AK39" s="176" t="s">
        <v>130</v>
      </c>
      <c r="AL39" s="120" t="s">
        <v>205</v>
      </c>
      <c r="AM39" s="120" t="s">
        <v>153</v>
      </c>
      <c r="AN39" s="228">
        <f t="shared" ref="AN39:AN44" si="26">Y39+11</f>
        <v>104</v>
      </c>
      <c r="AO39" s="175" t="s">
        <v>4</v>
      </c>
      <c r="AP39" s="176" t="s">
        <v>130</v>
      </c>
      <c r="AQ39" s="120" t="s">
        <v>205</v>
      </c>
      <c r="AR39" s="120" t="s">
        <v>135</v>
      </c>
      <c r="AS39" s="228">
        <v>81</v>
      </c>
      <c r="AT39" s="71">
        <v>15</v>
      </c>
      <c r="AU39" s="61" t="s">
        <v>130</v>
      </c>
      <c r="AV39" s="120" t="s">
        <v>205</v>
      </c>
      <c r="AW39" s="120" t="s">
        <v>135</v>
      </c>
      <c r="AX39" s="228">
        <f t="shared" si="7"/>
        <v>88</v>
      </c>
      <c r="AY39" s="71">
        <v>15</v>
      </c>
      <c r="AZ39" s="61" t="s">
        <v>130</v>
      </c>
      <c r="BA39" s="120" t="s">
        <v>205</v>
      </c>
      <c r="BB39" s="120" t="s">
        <v>135</v>
      </c>
      <c r="BC39" s="40">
        <f t="shared" si="22"/>
        <v>77</v>
      </c>
      <c r="BD39" s="71">
        <v>15</v>
      </c>
      <c r="BE39" s="61" t="s">
        <v>130</v>
      </c>
      <c r="BF39" s="120" t="s">
        <v>205</v>
      </c>
      <c r="BG39" s="120" t="s">
        <v>135</v>
      </c>
      <c r="BH39" s="28">
        <f t="shared" si="9"/>
        <v>84</v>
      </c>
      <c r="BI39" s="71">
        <v>15</v>
      </c>
      <c r="BJ39" s="61" t="s">
        <v>130</v>
      </c>
      <c r="BK39" s="120" t="s">
        <v>205</v>
      </c>
      <c r="BL39" s="120" t="s">
        <v>135</v>
      </c>
      <c r="BM39" s="228">
        <f>AS39+12</f>
        <v>93</v>
      </c>
      <c r="BN39" s="175" t="s">
        <v>4</v>
      </c>
      <c r="BO39" s="176" t="s">
        <v>130</v>
      </c>
      <c r="BP39" s="120" t="s">
        <v>205</v>
      </c>
      <c r="BQ39" s="120" t="s">
        <v>135</v>
      </c>
      <c r="BR39" s="228">
        <f t="shared" si="11"/>
        <v>100</v>
      </c>
      <c r="BS39" s="175" t="s">
        <v>4</v>
      </c>
      <c r="BT39" s="176" t="s">
        <v>130</v>
      </c>
      <c r="BU39" s="120" t="s">
        <v>205</v>
      </c>
      <c r="BV39" s="120" t="s">
        <v>135</v>
      </c>
      <c r="BW39" s="228">
        <f t="shared" ref="BW39:BW44" si="27">BM39</f>
        <v>93</v>
      </c>
      <c r="BX39" s="175" t="s">
        <v>4</v>
      </c>
      <c r="BY39" s="176" t="s">
        <v>130</v>
      </c>
      <c r="BZ39" s="120" t="s">
        <v>205</v>
      </c>
      <c r="CA39" s="120" t="s">
        <v>153</v>
      </c>
      <c r="CB39" s="228">
        <f t="shared" ref="CB39:CB44" si="28">BM39+11</f>
        <v>104</v>
      </c>
      <c r="CC39" s="175" t="s">
        <v>4</v>
      </c>
      <c r="CD39" s="176" t="s">
        <v>130</v>
      </c>
      <c r="CE39" s="120" t="s">
        <v>205</v>
      </c>
      <c r="CF39" s="120" t="s">
        <v>135</v>
      </c>
    </row>
    <row r="40" spans="1:84" ht="16.5" thickBot="1" x14ac:dyDescent="0.25">
      <c r="A40" s="445"/>
      <c r="B40" s="6" t="s">
        <v>39</v>
      </c>
      <c r="C40" s="10" t="s">
        <v>206</v>
      </c>
      <c r="D40" s="123" t="s">
        <v>179</v>
      </c>
      <c r="E40" s="229">
        <v>81</v>
      </c>
      <c r="F40" s="118">
        <v>45</v>
      </c>
      <c r="G40" s="110" t="s">
        <v>130</v>
      </c>
      <c r="H40" s="123" t="s">
        <v>205</v>
      </c>
      <c r="I40" s="123" t="s">
        <v>4</v>
      </c>
      <c r="J40" s="229">
        <f t="shared" si="0"/>
        <v>88</v>
      </c>
      <c r="K40" s="118">
        <v>45</v>
      </c>
      <c r="L40" s="110" t="s">
        <v>130</v>
      </c>
      <c r="M40" s="123" t="s">
        <v>205</v>
      </c>
      <c r="N40" s="123" t="s">
        <v>4</v>
      </c>
      <c r="O40" s="40">
        <f t="shared" si="20"/>
        <v>77</v>
      </c>
      <c r="P40" s="118">
        <v>45</v>
      </c>
      <c r="Q40" s="110" t="s">
        <v>130</v>
      </c>
      <c r="R40" s="123" t="s">
        <v>205</v>
      </c>
      <c r="S40" s="123" t="s">
        <v>4</v>
      </c>
      <c r="T40" s="28">
        <f t="shared" si="2"/>
        <v>84</v>
      </c>
      <c r="U40" s="118">
        <v>45</v>
      </c>
      <c r="V40" s="110" t="s">
        <v>130</v>
      </c>
      <c r="W40" s="123" t="s">
        <v>205</v>
      </c>
      <c r="X40" s="123" t="s">
        <v>4</v>
      </c>
      <c r="Y40" s="229">
        <f>E40+12</f>
        <v>93</v>
      </c>
      <c r="Z40" s="188" t="s">
        <v>4</v>
      </c>
      <c r="AA40" s="189" t="s">
        <v>130</v>
      </c>
      <c r="AB40" s="123" t="s">
        <v>205</v>
      </c>
      <c r="AC40" s="123" t="s">
        <v>4</v>
      </c>
      <c r="AD40" s="229">
        <f t="shared" si="24"/>
        <v>100</v>
      </c>
      <c r="AE40" s="188" t="s">
        <v>4</v>
      </c>
      <c r="AF40" s="189" t="s">
        <v>130</v>
      </c>
      <c r="AG40" s="123" t="s">
        <v>205</v>
      </c>
      <c r="AH40" s="123" t="s">
        <v>4</v>
      </c>
      <c r="AI40" s="229">
        <f t="shared" si="25"/>
        <v>93</v>
      </c>
      <c r="AJ40" s="188" t="s">
        <v>4</v>
      </c>
      <c r="AK40" s="189" t="s">
        <v>130</v>
      </c>
      <c r="AL40" s="123" t="s">
        <v>205</v>
      </c>
      <c r="AM40" s="120" t="s">
        <v>4</v>
      </c>
      <c r="AN40" s="229">
        <f t="shared" si="26"/>
        <v>104</v>
      </c>
      <c r="AO40" s="188" t="s">
        <v>4</v>
      </c>
      <c r="AP40" s="189" t="s">
        <v>130</v>
      </c>
      <c r="AQ40" s="123" t="s">
        <v>205</v>
      </c>
      <c r="AR40" s="123" t="s">
        <v>4</v>
      </c>
      <c r="AS40" s="229">
        <v>81</v>
      </c>
      <c r="AT40" s="118">
        <v>45</v>
      </c>
      <c r="AU40" s="110" t="s">
        <v>130</v>
      </c>
      <c r="AV40" s="123" t="s">
        <v>205</v>
      </c>
      <c r="AW40" s="123" t="s">
        <v>4</v>
      </c>
      <c r="AX40" s="229">
        <f t="shared" si="7"/>
        <v>88</v>
      </c>
      <c r="AY40" s="118">
        <v>45</v>
      </c>
      <c r="AZ40" s="110" t="s">
        <v>130</v>
      </c>
      <c r="BA40" s="123" t="s">
        <v>205</v>
      </c>
      <c r="BB40" s="123" t="s">
        <v>4</v>
      </c>
      <c r="BC40" s="40">
        <f t="shared" si="22"/>
        <v>77</v>
      </c>
      <c r="BD40" s="118">
        <v>45</v>
      </c>
      <c r="BE40" s="110" t="s">
        <v>130</v>
      </c>
      <c r="BF40" s="123" t="s">
        <v>205</v>
      </c>
      <c r="BG40" s="123" t="s">
        <v>4</v>
      </c>
      <c r="BH40" s="28">
        <f t="shared" si="9"/>
        <v>84</v>
      </c>
      <c r="BI40" s="118">
        <v>45</v>
      </c>
      <c r="BJ40" s="110" t="s">
        <v>130</v>
      </c>
      <c r="BK40" s="123" t="s">
        <v>205</v>
      </c>
      <c r="BL40" s="123" t="s">
        <v>4</v>
      </c>
      <c r="BM40" s="229">
        <f>AS40+12</f>
        <v>93</v>
      </c>
      <c r="BN40" s="188" t="s">
        <v>4</v>
      </c>
      <c r="BO40" s="189" t="s">
        <v>130</v>
      </c>
      <c r="BP40" s="123" t="s">
        <v>205</v>
      </c>
      <c r="BQ40" s="123" t="s">
        <v>4</v>
      </c>
      <c r="BR40" s="229">
        <f t="shared" si="11"/>
        <v>100</v>
      </c>
      <c r="BS40" s="188" t="s">
        <v>4</v>
      </c>
      <c r="BT40" s="189" t="s">
        <v>130</v>
      </c>
      <c r="BU40" s="123" t="s">
        <v>205</v>
      </c>
      <c r="BV40" s="123" t="s">
        <v>4</v>
      </c>
      <c r="BW40" s="229">
        <f t="shared" si="27"/>
        <v>93</v>
      </c>
      <c r="BX40" s="188" t="s">
        <v>4</v>
      </c>
      <c r="BY40" s="189" t="s">
        <v>130</v>
      </c>
      <c r="BZ40" s="123" t="s">
        <v>205</v>
      </c>
      <c r="CA40" s="120" t="s">
        <v>4</v>
      </c>
      <c r="CB40" s="229">
        <f t="shared" si="28"/>
        <v>104</v>
      </c>
      <c r="CC40" s="188" t="s">
        <v>4</v>
      </c>
      <c r="CD40" s="189" t="s">
        <v>130</v>
      </c>
      <c r="CE40" s="123" t="s">
        <v>205</v>
      </c>
      <c r="CF40" s="123" t="s">
        <v>4</v>
      </c>
    </row>
    <row r="41" spans="1:84" ht="16.5" thickBot="1" x14ac:dyDescent="0.25">
      <c r="A41" s="444" t="s">
        <v>99</v>
      </c>
      <c r="B41" s="6" t="s">
        <v>40</v>
      </c>
      <c r="C41" s="214" t="s">
        <v>226</v>
      </c>
      <c r="D41" s="215" t="s">
        <v>201</v>
      </c>
      <c r="E41" s="226">
        <v>80</v>
      </c>
      <c r="F41" s="69" t="s">
        <v>4</v>
      </c>
      <c r="G41" s="59" t="s">
        <v>131</v>
      </c>
      <c r="H41" s="119" t="s">
        <v>4</v>
      </c>
      <c r="I41" s="119" t="s">
        <v>4</v>
      </c>
      <c r="J41" s="226">
        <f t="shared" si="0"/>
        <v>87</v>
      </c>
      <c r="K41" s="69" t="s">
        <v>4</v>
      </c>
      <c r="L41" s="59" t="s">
        <v>131</v>
      </c>
      <c r="M41" s="119" t="s">
        <v>4</v>
      </c>
      <c r="N41" s="119" t="s">
        <v>4</v>
      </c>
      <c r="O41" s="40">
        <f t="shared" si="20"/>
        <v>76</v>
      </c>
      <c r="P41" s="69" t="s">
        <v>4</v>
      </c>
      <c r="Q41" s="59" t="s">
        <v>131</v>
      </c>
      <c r="R41" s="119" t="s">
        <v>4</v>
      </c>
      <c r="S41" s="119" t="s">
        <v>4</v>
      </c>
      <c r="T41" s="28">
        <f t="shared" si="2"/>
        <v>83</v>
      </c>
      <c r="U41" s="69" t="s">
        <v>4</v>
      </c>
      <c r="V41" s="59" t="s">
        <v>131</v>
      </c>
      <c r="W41" s="119" t="s">
        <v>4</v>
      </c>
      <c r="X41" s="119" t="s">
        <v>4</v>
      </c>
      <c r="Y41" s="226">
        <f>E41+13</f>
        <v>93</v>
      </c>
      <c r="Z41" s="69" t="s">
        <v>4</v>
      </c>
      <c r="AA41" s="59" t="s">
        <v>131</v>
      </c>
      <c r="AB41" s="119" t="s">
        <v>4</v>
      </c>
      <c r="AC41" s="119" t="s">
        <v>4</v>
      </c>
      <c r="AD41" s="226">
        <f t="shared" si="24"/>
        <v>100</v>
      </c>
      <c r="AE41" s="69" t="s">
        <v>4</v>
      </c>
      <c r="AF41" s="62" t="s">
        <v>131</v>
      </c>
      <c r="AG41" s="135" t="s">
        <v>4</v>
      </c>
      <c r="AH41" s="119" t="s">
        <v>4</v>
      </c>
      <c r="AI41" s="226">
        <f t="shared" si="25"/>
        <v>93</v>
      </c>
      <c r="AJ41" s="69" t="s">
        <v>4</v>
      </c>
      <c r="AK41" s="59" t="s">
        <v>131</v>
      </c>
      <c r="AL41" s="119" t="s">
        <v>4</v>
      </c>
      <c r="AM41" s="120" t="s">
        <v>4</v>
      </c>
      <c r="AN41" s="226">
        <f t="shared" si="26"/>
        <v>104</v>
      </c>
      <c r="AO41" s="69" t="s">
        <v>4</v>
      </c>
      <c r="AP41" s="59" t="s">
        <v>131</v>
      </c>
      <c r="AQ41" s="119" t="s">
        <v>4</v>
      </c>
      <c r="AR41" s="119" t="s">
        <v>4</v>
      </c>
      <c r="AS41" s="226">
        <v>80</v>
      </c>
      <c r="AT41" s="69" t="s">
        <v>4</v>
      </c>
      <c r="AU41" s="59" t="s">
        <v>131</v>
      </c>
      <c r="AV41" s="119" t="s">
        <v>4</v>
      </c>
      <c r="AW41" s="119" t="s">
        <v>4</v>
      </c>
      <c r="AX41" s="226">
        <f t="shared" si="7"/>
        <v>87</v>
      </c>
      <c r="AY41" s="69" t="s">
        <v>4</v>
      </c>
      <c r="AZ41" s="59" t="s">
        <v>131</v>
      </c>
      <c r="BA41" s="119" t="s">
        <v>4</v>
      </c>
      <c r="BB41" s="119" t="s">
        <v>4</v>
      </c>
      <c r="BC41" s="40">
        <f t="shared" si="22"/>
        <v>76</v>
      </c>
      <c r="BD41" s="69" t="s">
        <v>4</v>
      </c>
      <c r="BE41" s="59" t="s">
        <v>131</v>
      </c>
      <c r="BF41" s="119" t="s">
        <v>4</v>
      </c>
      <c r="BG41" s="119" t="s">
        <v>4</v>
      </c>
      <c r="BH41" s="28">
        <f t="shared" si="9"/>
        <v>83</v>
      </c>
      <c r="BI41" s="69" t="s">
        <v>4</v>
      </c>
      <c r="BJ41" s="59" t="s">
        <v>131</v>
      </c>
      <c r="BK41" s="119" t="s">
        <v>4</v>
      </c>
      <c r="BL41" s="119" t="s">
        <v>4</v>
      </c>
      <c r="BM41" s="226">
        <f>AS41+13</f>
        <v>93</v>
      </c>
      <c r="BN41" s="69" t="s">
        <v>4</v>
      </c>
      <c r="BO41" s="59" t="s">
        <v>131</v>
      </c>
      <c r="BP41" s="119" t="s">
        <v>4</v>
      </c>
      <c r="BQ41" s="119" t="s">
        <v>4</v>
      </c>
      <c r="BR41" s="226">
        <f t="shared" si="11"/>
        <v>100</v>
      </c>
      <c r="BS41" s="69" t="s">
        <v>4</v>
      </c>
      <c r="BT41" s="62" t="s">
        <v>131</v>
      </c>
      <c r="BU41" s="135" t="s">
        <v>4</v>
      </c>
      <c r="BV41" s="119" t="s">
        <v>4</v>
      </c>
      <c r="BW41" s="226">
        <f t="shared" si="27"/>
        <v>93</v>
      </c>
      <c r="BX41" s="69" t="s">
        <v>4</v>
      </c>
      <c r="BY41" s="59" t="s">
        <v>131</v>
      </c>
      <c r="BZ41" s="119" t="s">
        <v>4</v>
      </c>
      <c r="CA41" s="120" t="s">
        <v>4</v>
      </c>
      <c r="CB41" s="226">
        <f t="shared" si="28"/>
        <v>104</v>
      </c>
      <c r="CC41" s="69" t="s">
        <v>4</v>
      </c>
      <c r="CD41" s="59" t="s">
        <v>131</v>
      </c>
      <c r="CE41" s="119" t="s">
        <v>4</v>
      </c>
      <c r="CF41" s="119" t="s">
        <v>4</v>
      </c>
    </row>
    <row r="42" spans="1:84" ht="16.5" thickBot="1" x14ac:dyDescent="0.25">
      <c r="A42" s="445"/>
      <c r="B42" s="6" t="s">
        <v>41</v>
      </c>
      <c r="C42" s="212" t="s">
        <v>192</v>
      </c>
      <c r="D42" s="216" t="s">
        <v>179</v>
      </c>
      <c r="E42" s="228">
        <v>80</v>
      </c>
      <c r="F42" s="71" t="s">
        <v>4</v>
      </c>
      <c r="G42" s="61" t="s">
        <v>130</v>
      </c>
      <c r="H42" s="121" t="s">
        <v>4</v>
      </c>
      <c r="I42" s="121" t="s">
        <v>4</v>
      </c>
      <c r="J42" s="228">
        <f t="shared" si="0"/>
        <v>87</v>
      </c>
      <c r="K42" s="71" t="s">
        <v>4</v>
      </c>
      <c r="L42" s="61" t="s">
        <v>130</v>
      </c>
      <c r="M42" s="121" t="s">
        <v>4</v>
      </c>
      <c r="N42" s="121" t="s">
        <v>4</v>
      </c>
      <c r="O42" s="40">
        <f t="shared" si="20"/>
        <v>76</v>
      </c>
      <c r="P42" s="71" t="s">
        <v>4</v>
      </c>
      <c r="Q42" s="61" t="s">
        <v>130</v>
      </c>
      <c r="R42" s="121" t="s">
        <v>4</v>
      </c>
      <c r="S42" s="121" t="s">
        <v>4</v>
      </c>
      <c r="T42" s="28">
        <f t="shared" si="2"/>
        <v>83</v>
      </c>
      <c r="U42" s="71" t="s">
        <v>4</v>
      </c>
      <c r="V42" s="61" t="s">
        <v>130</v>
      </c>
      <c r="W42" s="121" t="s">
        <v>4</v>
      </c>
      <c r="X42" s="121" t="s">
        <v>4</v>
      </c>
      <c r="Y42" s="228">
        <f>E42+13</f>
        <v>93</v>
      </c>
      <c r="Z42" s="71" t="s">
        <v>4</v>
      </c>
      <c r="AA42" s="61" t="s">
        <v>130</v>
      </c>
      <c r="AB42" s="121" t="s">
        <v>4</v>
      </c>
      <c r="AC42" s="121" t="s">
        <v>4</v>
      </c>
      <c r="AD42" s="228">
        <f t="shared" si="24"/>
        <v>100</v>
      </c>
      <c r="AE42" s="71" t="s">
        <v>4</v>
      </c>
      <c r="AF42" s="61" t="s">
        <v>130</v>
      </c>
      <c r="AG42" s="121" t="s">
        <v>4</v>
      </c>
      <c r="AH42" s="121" t="s">
        <v>4</v>
      </c>
      <c r="AI42" s="228">
        <f t="shared" si="25"/>
        <v>93</v>
      </c>
      <c r="AJ42" s="71" t="s">
        <v>4</v>
      </c>
      <c r="AK42" s="61" t="s">
        <v>130</v>
      </c>
      <c r="AL42" s="121" t="s">
        <v>4</v>
      </c>
      <c r="AM42" s="121" t="s">
        <v>4</v>
      </c>
      <c r="AN42" s="228">
        <f t="shared" si="26"/>
        <v>104</v>
      </c>
      <c r="AO42" s="71" t="s">
        <v>4</v>
      </c>
      <c r="AP42" s="61" t="s">
        <v>130</v>
      </c>
      <c r="AQ42" s="121" t="s">
        <v>4</v>
      </c>
      <c r="AR42" s="121" t="s">
        <v>4</v>
      </c>
      <c r="AS42" s="228">
        <v>80</v>
      </c>
      <c r="AT42" s="71" t="s">
        <v>4</v>
      </c>
      <c r="AU42" s="61" t="s">
        <v>130</v>
      </c>
      <c r="AV42" s="121" t="s">
        <v>4</v>
      </c>
      <c r="AW42" s="121" t="s">
        <v>4</v>
      </c>
      <c r="AX42" s="228">
        <f t="shared" si="7"/>
        <v>87</v>
      </c>
      <c r="AY42" s="71" t="s">
        <v>4</v>
      </c>
      <c r="AZ42" s="61" t="s">
        <v>130</v>
      </c>
      <c r="BA42" s="121" t="s">
        <v>4</v>
      </c>
      <c r="BB42" s="121" t="s">
        <v>4</v>
      </c>
      <c r="BC42" s="40">
        <f t="shared" si="22"/>
        <v>76</v>
      </c>
      <c r="BD42" s="71" t="s">
        <v>4</v>
      </c>
      <c r="BE42" s="61" t="s">
        <v>130</v>
      </c>
      <c r="BF42" s="121" t="s">
        <v>4</v>
      </c>
      <c r="BG42" s="121" t="s">
        <v>4</v>
      </c>
      <c r="BH42" s="28">
        <f t="shared" si="9"/>
        <v>83</v>
      </c>
      <c r="BI42" s="71" t="s">
        <v>4</v>
      </c>
      <c r="BJ42" s="61" t="s">
        <v>130</v>
      </c>
      <c r="BK42" s="121" t="s">
        <v>4</v>
      </c>
      <c r="BL42" s="121" t="s">
        <v>4</v>
      </c>
      <c r="BM42" s="228">
        <f>AS42+13</f>
        <v>93</v>
      </c>
      <c r="BN42" s="71" t="s">
        <v>4</v>
      </c>
      <c r="BO42" s="61" t="s">
        <v>130</v>
      </c>
      <c r="BP42" s="121" t="s">
        <v>4</v>
      </c>
      <c r="BQ42" s="121" t="s">
        <v>4</v>
      </c>
      <c r="BR42" s="228">
        <f t="shared" si="11"/>
        <v>100</v>
      </c>
      <c r="BS42" s="71" t="s">
        <v>4</v>
      </c>
      <c r="BT42" s="61" t="s">
        <v>130</v>
      </c>
      <c r="BU42" s="121" t="s">
        <v>4</v>
      </c>
      <c r="BV42" s="121" t="s">
        <v>4</v>
      </c>
      <c r="BW42" s="228">
        <f t="shared" si="27"/>
        <v>93</v>
      </c>
      <c r="BX42" s="71" t="s">
        <v>4</v>
      </c>
      <c r="BY42" s="61" t="s">
        <v>130</v>
      </c>
      <c r="BZ42" s="121" t="s">
        <v>4</v>
      </c>
      <c r="CA42" s="121" t="s">
        <v>4</v>
      </c>
      <c r="CB42" s="228">
        <f t="shared" si="28"/>
        <v>104</v>
      </c>
      <c r="CC42" s="71" t="s">
        <v>4</v>
      </c>
      <c r="CD42" s="61" t="s">
        <v>130</v>
      </c>
      <c r="CE42" s="121" t="s">
        <v>4</v>
      </c>
      <c r="CF42" s="121" t="s">
        <v>4</v>
      </c>
    </row>
    <row r="43" spans="1:84" ht="16.5" thickBot="1" x14ac:dyDescent="0.25">
      <c r="A43" s="445"/>
      <c r="B43" s="6" t="s">
        <v>42</v>
      </c>
      <c r="C43" s="212" t="s">
        <v>100</v>
      </c>
      <c r="D43" s="216" t="s">
        <v>179</v>
      </c>
      <c r="E43" s="228">
        <v>80</v>
      </c>
      <c r="F43" s="71" t="s">
        <v>4</v>
      </c>
      <c r="G43" s="61" t="s">
        <v>132</v>
      </c>
      <c r="H43" s="121" t="s">
        <v>4</v>
      </c>
      <c r="I43" s="121" t="s">
        <v>4</v>
      </c>
      <c r="J43" s="228">
        <f t="shared" si="0"/>
        <v>87</v>
      </c>
      <c r="K43" s="71" t="s">
        <v>4</v>
      </c>
      <c r="L43" s="61" t="s">
        <v>132</v>
      </c>
      <c r="M43" s="121" t="s">
        <v>4</v>
      </c>
      <c r="N43" s="121" t="s">
        <v>4</v>
      </c>
      <c r="O43" s="40">
        <f t="shared" si="20"/>
        <v>76</v>
      </c>
      <c r="P43" s="71" t="s">
        <v>4</v>
      </c>
      <c r="Q43" s="61" t="s">
        <v>132</v>
      </c>
      <c r="R43" s="121" t="s">
        <v>4</v>
      </c>
      <c r="S43" s="121" t="s">
        <v>4</v>
      </c>
      <c r="T43" s="28">
        <f t="shared" si="2"/>
        <v>83</v>
      </c>
      <c r="U43" s="71" t="s">
        <v>4</v>
      </c>
      <c r="V43" s="61" t="s">
        <v>132</v>
      </c>
      <c r="W43" s="121" t="s">
        <v>4</v>
      </c>
      <c r="X43" s="121" t="s">
        <v>4</v>
      </c>
      <c r="Y43" s="228">
        <f>E43+13</f>
        <v>93</v>
      </c>
      <c r="Z43" s="175">
        <v>5</v>
      </c>
      <c r="AA43" s="176" t="s">
        <v>132</v>
      </c>
      <c r="AB43" s="121" t="s">
        <v>4</v>
      </c>
      <c r="AC43" s="121" t="s">
        <v>4</v>
      </c>
      <c r="AD43" s="228">
        <f t="shared" si="24"/>
        <v>100</v>
      </c>
      <c r="AE43" s="175">
        <v>5</v>
      </c>
      <c r="AF43" s="176" t="s">
        <v>132</v>
      </c>
      <c r="AG43" s="121" t="s">
        <v>4</v>
      </c>
      <c r="AH43" s="121" t="s">
        <v>4</v>
      </c>
      <c r="AI43" s="228">
        <f t="shared" si="25"/>
        <v>93</v>
      </c>
      <c r="AJ43" s="175">
        <v>5</v>
      </c>
      <c r="AK43" s="176" t="s">
        <v>132</v>
      </c>
      <c r="AL43" s="121" t="s">
        <v>4</v>
      </c>
      <c r="AM43" s="120" t="s">
        <v>4</v>
      </c>
      <c r="AN43" s="228">
        <f t="shared" si="26"/>
        <v>104</v>
      </c>
      <c r="AO43" s="175">
        <v>5</v>
      </c>
      <c r="AP43" s="176" t="s">
        <v>132</v>
      </c>
      <c r="AQ43" s="121" t="s">
        <v>4</v>
      </c>
      <c r="AR43" s="121" t="s">
        <v>4</v>
      </c>
      <c r="AS43" s="228">
        <v>80</v>
      </c>
      <c r="AT43" s="71" t="s">
        <v>4</v>
      </c>
      <c r="AU43" s="61" t="s">
        <v>132</v>
      </c>
      <c r="AV43" s="121" t="s">
        <v>4</v>
      </c>
      <c r="AW43" s="121" t="s">
        <v>4</v>
      </c>
      <c r="AX43" s="228">
        <f t="shared" si="7"/>
        <v>87</v>
      </c>
      <c r="AY43" s="71" t="s">
        <v>4</v>
      </c>
      <c r="AZ43" s="61" t="s">
        <v>132</v>
      </c>
      <c r="BA43" s="121" t="s">
        <v>4</v>
      </c>
      <c r="BB43" s="121" t="s">
        <v>4</v>
      </c>
      <c r="BC43" s="40">
        <f t="shared" si="22"/>
        <v>76</v>
      </c>
      <c r="BD43" s="71" t="s">
        <v>4</v>
      </c>
      <c r="BE43" s="61" t="s">
        <v>132</v>
      </c>
      <c r="BF43" s="121" t="s">
        <v>4</v>
      </c>
      <c r="BG43" s="121" t="s">
        <v>4</v>
      </c>
      <c r="BH43" s="28">
        <f t="shared" si="9"/>
        <v>83</v>
      </c>
      <c r="BI43" s="71" t="s">
        <v>4</v>
      </c>
      <c r="BJ43" s="61" t="s">
        <v>132</v>
      </c>
      <c r="BK43" s="121" t="s">
        <v>4</v>
      </c>
      <c r="BL43" s="121" t="s">
        <v>4</v>
      </c>
      <c r="BM43" s="228">
        <f>AS43+13</f>
        <v>93</v>
      </c>
      <c r="BN43" s="175">
        <v>5</v>
      </c>
      <c r="BO43" s="176" t="s">
        <v>132</v>
      </c>
      <c r="BP43" s="121" t="s">
        <v>4</v>
      </c>
      <c r="BQ43" s="121" t="s">
        <v>4</v>
      </c>
      <c r="BR43" s="228">
        <f t="shared" si="11"/>
        <v>100</v>
      </c>
      <c r="BS43" s="175">
        <v>5</v>
      </c>
      <c r="BT43" s="176" t="s">
        <v>132</v>
      </c>
      <c r="BU43" s="121" t="s">
        <v>4</v>
      </c>
      <c r="BV43" s="121" t="s">
        <v>4</v>
      </c>
      <c r="BW43" s="228">
        <f t="shared" si="27"/>
        <v>93</v>
      </c>
      <c r="BX43" s="175">
        <v>5</v>
      </c>
      <c r="BY43" s="176" t="s">
        <v>132</v>
      </c>
      <c r="BZ43" s="121" t="s">
        <v>4</v>
      </c>
      <c r="CA43" s="120" t="s">
        <v>4</v>
      </c>
      <c r="CB43" s="228">
        <f t="shared" si="28"/>
        <v>104</v>
      </c>
      <c r="CC43" s="175">
        <v>5</v>
      </c>
      <c r="CD43" s="176" t="s">
        <v>132</v>
      </c>
      <c r="CE43" s="121" t="s">
        <v>4</v>
      </c>
      <c r="CF43" s="121" t="s">
        <v>4</v>
      </c>
    </row>
    <row r="44" spans="1:84" ht="16.5" thickBot="1" x14ac:dyDescent="0.25">
      <c r="A44" s="446"/>
      <c r="B44" s="6" t="s">
        <v>43</v>
      </c>
      <c r="C44" s="217" t="s">
        <v>206</v>
      </c>
      <c r="D44" s="218" t="s">
        <v>179</v>
      </c>
      <c r="E44" s="229">
        <v>80</v>
      </c>
      <c r="F44" s="118" t="s">
        <v>4</v>
      </c>
      <c r="G44" s="110" t="s">
        <v>130</v>
      </c>
      <c r="H44" s="123" t="s">
        <v>4</v>
      </c>
      <c r="I44" s="123" t="s">
        <v>4</v>
      </c>
      <c r="J44" s="229">
        <f t="shared" si="0"/>
        <v>87</v>
      </c>
      <c r="K44" s="118" t="s">
        <v>4</v>
      </c>
      <c r="L44" s="110" t="s">
        <v>130</v>
      </c>
      <c r="M44" s="123" t="s">
        <v>4</v>
      </c>
      <c r="N44" s="123" t="s">
        <v>4</v>
      </c>
      <c r="O44" s="40">
        <f t="shared" si="20"/>
        <v>76</v>
      </c>
      <c r="P44" s="118" t="s">
        <v>4</v>
      </c>
      <c r="Q44" s="110" t="s">
        <v>130</v>
      </c>
      <c r="R44" s="123" t="s">
        <v>4</v>
      </c>
      <c r="S44" s="123" t="s">
        <v>4</v>
      </c>
      <c r="T44" s="28">
        <f t="shared" si="2"/>
        <v>83</v>
      </c>
      <c r="U44" s="118" t="s">
        <v>4</v>
      </c>
      <c r="V44" s="110" t="s">
        <v>130</v>
      </c>
      <c r="W44" s="123" t="s">
        <v>4</v>
      </c>
      <c r="X44" s="123" t="s">
        <v>4</v>
      </c>
      <c r="Y44" s="229">
        <f>E44+8</f>
        <v>88</v>
      </c>
      <c r="Z44" s="188">
        <v>60</v>
      </c>
      <c r="AA44" s="189" t="s">
        <v>130</v>
      </c>
      <c r="AB44" s="192" t="s">
        <v>205</v>
      </c>
      <c r="AC44" s="123" t="s">
        <v>4</v>
      </c>
      <c r="AD44" s="229">
        <f t="shared" si="24"/>
        <v>95</v>
      </c>
      <c r="AE44" s="188">
        <v>60</v>
      </c>
      <c r="AF44" s="189" t="s">
        <v>130</v>
      </c>
      <c r="AG44" s="192" t="s">
        <v>205</v>
      </c>
      <c r="AH44" s="123" t="s">
        <v>4</v>
      </c>
      <c r="AI44" s="229">
        <f t="shared" si="25"/>
        <v>88</v>
      </c>
      <c r="AJ44" s="188">
        <v>60</v>
      </c>
      <c r="AK44" s="189" t="s">
        <v>130</v>
      </c>
      <c r="AL44" s="192" t="s">
        <v>205</v>
      </c>
      <c r="AM44" s="120" t="s">
        <v>4</v>
      </c>
      <c r="AN44" s="229">
        <f t="shared" si="26"/>
        <v>99</v>
      </c>
      <c r="AO44" s="188">
        <v>60</v>
      </c>
      <c r="AP44" s="189" t="s">
        <v>130</v>
      </c>
      <c r="AQ44" s="192" t="s">
        <v>205</v>
      </c>
      <c r="AR44" s="123" t="s">
        <v>4</v>
      </c>
      <c r="AS44" s="229">
        <v>80</v>
      </c>
      <c r="AT44" s="118" t="s">
        <v>4</v>
      </c>
      <c r="AU44" s="110" t="s">
        <v>130</v>
      </c>
      <c r="AV44" s="123" t="s">
        <v>4</v>
      </c>
      <c r="AW44" s="123" t="s">
        <v>4</v>
      </c>
      <c r="AX44" s="229">
        <f t="shared" si="7"/>
        <v>87</v>
      </c>
      <c r="AY44" s="118" t="s">
        <v>4</v>
      </c>
      <c r="AZ44" s="110" t="s">
        <v>130</v>
      </c>
      <c r="BA44" s="123" t="s">
        <v>4</v>
      </c>
      <c r="BB44" s="123" t="s">
        <v>4</v>
      </c>
      <c r="BC44" s="40">
        <f t="shared" si="22"/>
        <v>76</v>
      </c>
      <c r="BD44" s="118" t="s">
        <v>4</v>
      </c>
      <c r="BE44" s="110" t="s">
        <v>130</v>
      </c>
      <c r="BF44" s="123" t="s">
        <v>4</v>
      </c>
      <c r="BG44" s="123" t="s">
        <v>4</v>
      </c>
      <c r="BH44" s="28">
        <f t="shared" si="9"/>
        <v>83</v>
      </c>
      <c r="BI44" s="118" t="s">
        <v>4</v>
      </c>
      <c r="BJ44" s="110" t="s">
        <v>130</v>
      </c>
      <c r="BK44" s="123" t="s">
        <v>4</v>
      </c>
      <c r="BL44" s="123" t="s">
        <v>4</v>
      </c>
      <c r="BM44" s="229">
        <f>AS44+8</f>
        <v>88</v>
      </c>
      <c r="BN44" s="188">
        <v>60</v>
      </c>
      <c r="BO44" s="189" t="s">
        <v>130</v>
      </c>
      <c r="BP44" s="192" t="s">
        <v>205</v>
      </c>
      <c r="BQ44" s="123" t="s">
        <v>4</v>
      </c>
      <c r="BR44" s="229">
        <f t="shared" si="11"/>
        <v>95</v>
      </c>
      <c r="BS44" s="188">
        <v>60</v>
      </c>
      <c r="BT44" s="189" t="s">
        <v>130</v>
      </c>
      <c r="BU44" s="192" t="s">
        <v>205</v>
      </c>
      <c r="BV44" s="123" t="s">
        <v>4</v>
      </c>
      <c r="BW44" s="229">
        <f t="shared" si="27"/>
        <v>88</v>
      </c>
      <c r="BX44" s="188">
        <v>60</v>
      </c>
      <c r="BY44" s="189" t="s">
        <v>130</v>
      </c>
      <c r="BZ44" s="192" t="s">
        <v>205</v>
      </c>
      <c r="CA44" s="120" t="s">
        <v>4</v>
      </c>
      <c r="CB44" s="229">
        <f t="shared" si="28"/>
        <v>99</v>
      </c>
      <c r="CC44" s="188">
        <v>60</v>
      </c>
      <c r="CD44" s="189" t="s">
        <v>130</v>
      </c>
      <c r="CE44" s="192" t="s">
        <v>205</v>
      </c>
      <c r="CF44" s="123" t="s">
        <v>4</v>
      </c>
    </row>
    <row r="45" spans="1:84" ht="16.5" thickBot="1" x14ac:dyDescent="0.25">
      <c r="A45" s="444" t="s">
        <v>298</v>
      </c>
      <c r="B45" s="6" t="s">
        <v>44</v>
      </c>
      <c r="C45" s="7" t="s">
        <v>200</v>
      </c>
      <c r="D45" s="124" t="s">
        <v>201</v>
      </c>
      <c r="E45" s="231">
        <v>80</v>
      </c>
      <c r="F45" s="73" t="s">
        <v>4</v>
      </c>
      <c r="G45" s="109" t="s">
        <v>131</v>
      </c>
      <c r="H45" s="124" t="s">
        <v>4</v>
      </c>
      <c r="I45" s="124" t="s">
        <v>4</v>
      </c>
      <c r="J45" s="231">
        <f t="shared" si="0"/>
        <v>87</v>
      </c>
      <c r="K45" s="73" t="s">
        <v>4</v>
      </c>
      <c r="L45" s="109" t="s">
        <v>131</v>
      </c>
      <c r="M45" s="124" t="s">
        <v>4</v>
      </c>
      <c r="N45" s="124" t="s">
        <v>4</v>
      </c>
      <c r="O45" s="40">
        <f t="shared" si="20"/>
        <v>76</v>
      </c>
      <c r="P45" s="73" t="s">
        <v>4</v>
      </c>
      <c r="Q45" s="109" t="s">
        <v>131</v>
      </c>
      <c r="R45" s="124" t="s">
        <v>4</v>
      </c>
      <c r="S45" s="124" t="s">
        <v>4</v>
      </c>
      <c r="T45" s="28">
        <f t="shared" si="2"/>
        <v>83</v>
      </c>
      <c r="U45" s="73" t="s">
        <v>4</v>
      </c>
      <c r="V45" s="109" t="s">
        <v>131</v>
      </c>
      <c r="W45" s="124" t="s">
        <v>4</v>
      </c>
      <c r="X45" s="124" t="s">
        <v>4</v>
      </c>
      <c r="Y45" s="231">
        <f t="shared" ref="Y45:Y73" si="29">E45+7</f>
        <v>87</v>
      </c>
      <c r="Z45" s="73" t="s">
        <v>4</v>
      </c>
      <c r="AA45" s="109" t="s">
        <v>131</v>
      </c>
      <c r="AB45" s="124" t="s">
        <v>4</v>
      </c>
      <c r="AC45" s="124" t="s">
        <v>4</v>
      </c>
      <c r="AD45" s="231">
        <f t="shared" si="24"/>
        <v>94</v>
      </c>
      <c r="AE45" s="73" t="s">
        <v>4</v>
      </c>
      <c r="AF45" s="109" t="s">
        <v>131</v>
      </c>
      <c r="AG45" s="124" t="s">
        <v>4</v>
      </c>
      <c r="AH45" s="124" t="s">
        <v>4</v>
      </c>
      <c r="AI45" s="40">
        <f t="shared" ref="AI45:AI67" si="30">Y45-4</f>
        <v>83</v>
      </c>
      <c r="AJ45" s="73" t="s">
        <v>4</v>
      </c>
      <c r="AK45" s="109" t="s">
        <v>131</v>
      </c>
      <c r="AL45" s="124" t="s">
        <v>4</v>
      </c>
      <c r="AM45" s="124" t="s">
        <v>4</v>
      </c>
      <c r="AN45" s="28">
        <f t="shared" ref="AN45:AN75" si="31">AD45+AI45-Y45</f>
        <v>90</v>
      </c>
      <c r="AO45" s="73" t="s">
        <v>4</v>
      </c>
      <c r="AP45" s="109" t="s">
        <v>131</v>
      </c>
      <c r="AQ45" s="124" t="s">
        <v>4</v>
      </c>
      <c r="AR45" s="124" t="s">
        <v>4</v>
      </c>
      <c r="AS45" s="231">
        <v>80</v>
      </c>
      <c r="AT45" s="73" t="s">
        <v>4</v>
      </c>
      <c r="AU45" s="109" t="s">
        <v>131</v>
      </c>
      <c r="AV45" s="124" t="s">
        <v>4</v>
      </c>
      <c r="AW45" s="124" t="s">
        <v>4</v>
      </c>
      <c r="AX45" s="231">
        <f t="shared" si="7"/>
        <v>87</v>
      </c>
      <c r="AY45" s="73" t="s">
        <v>4</v>
      </c>
      <c r="AZ45" s="109" t="s">
        <v>131</v>
      </c>
      <c r="BA45" s="124" t="s">
        <v>4</v>
      </c>
      <c r="BB45" s="124" t="s">
        <v>4</v>
      </c>
      <c r="BC45" s="40">
        <f t="shared" si="22"/>
        <v>76</v>
      </c>
      <c r="BD45" s="73" t="s">
        <v>4</v>
      </c>
      <c r="BE45" s="109" t="s">
        <v>131</v>
      </c>
      <c r="BF45" s="124" t="s">
        <v>4</v>
      </c>
      <c r="BG45" s="124" t="s">
        <v>4</v>
      </c>
      <c r="BH45" s="28">
        <f t="shared" si="9"/>
        <v>83</v>
      </c>
      <c r="BI45" s="73" t="s">
        <v>4</v>
      </c>
      <c r="BJ45" s="109" t="s">
        <v>131</v>
      </c>
      <c r="BK45" s="124" t="s">
        <v>4</v>
      </c>
      <c r="BL45" s="124" t="s">
        <v>4</v>
      </c>
      <c r="BM45" s="231">
        <f t="shared" ref="BM45:BM73" si="32">AS45+7</f>
        <v>87</v>
      </c>
      <c r="BN45" s="73" t="s">
        <v>4</v>
      </c>
      <c r="BO45" s="109" t="s">
        <v>131</v>
      </c>
      <c r="BP45" s="124" t="s">
        <v>4</v>
      </c>
      <c r="BQ45" s="124" t="s">
        <v>4</v>
      </c>
      <c r="BR45" s="231">
        <f t="shared" si="11"/>
        <v>94</v>
      </c>
      <c r="BS45" s="73" t="s">
        <v>4</v>
      </c>
      <c r="BT45" s="109" t="s">
        <v>131</v>
      </c>
      <c r="BU45" s="124" t="s">
        <v>4</v>
      </c>
      <c r="BV45" s="124" t="s">
        <v>4</v>
      </c>
      <c r="BW45" s="40">
        <f t="shared" ref="BW45:BW67" si="33">BM45-4</f>
        <v>83</v>
      </c>
      <c r="BX45" s="73" t="s">
        <v>4</v>
      </c>
      <c r="BY45" s="109" t="s">
        <v>131</v>
      </c>
      <c r="BZ45" s="124" t="s">
        <v>4</v>
      </c>
      <c r="CA45" s="124" t="s">
        <v>4</v>
      </c>
      <c r="CB45" s="28">
        <f t="shared" ref="CB45:CB75" si="34">BR45+BW45-BM45</f>
        <v>90</v>
      </c>
      <c r="CC45" s="73" t="s">
        <v>4</v>
      </c>
      <c r="CD45" s="109" t="s">
        <v>131</v>
      </c>
      <c r="CE45" s="124" t="s">
        <v>4</v>
      </c>
      <c r="CF45" s="124" t="s">
        <v>4</v>
      </c>
    </row>
    <row r="46" spans="1:84" ht="16.5" thickBot="1" x14ac:dyDescent="0.25">
      <c r="A46" s="445"/>
      <c r="B46" s="6" t="s">
        <v>46</v>
      </c>
      <c r="C46" s="13" t="s">
        <v>192</v>
      </c>
      <c r="D46" s="125" t="s">
        <v>179</v>
      </c>
      <c r="E46" s="232">
        <v>80</v>
      </c>
      <c r="F46" s="74">
        <v>60</v>
      </c>
      <c r="G46" s="63" t="s">
        <v>130</v>
      </c>
      <c r="H46" s="125" t="s">
        <v>4</v>
      </c>
      <c r="I46" s="125" t="s">
        <v>4</v>
      </c>
      <c r="J46" s="232">
        <f t="shared" si="0"/>
        <v>87</v>
      </c>
      <c r="K46" s="74">
        <v>60</v>
      </c>
      <c r="L46" s="63" t="s">
        <v>130</v>
      </c>
      <c r="M46" s="125" t="s">
        <v>4</v>
      </c>
      <c r="N46" s="125" t="s">
        <v>4</v>
      </c>
      <c r="O46" s="40">
        <f t="shared" si="20"/>
        <v>76</v>
      </c>
      <c r="P46" s="74">
        <v>60</v>
      </c>
      <c r="Q46" s="63" t="s">
        <v>130</v>
      </c>
      <c r="R46" s="125" t="s">
        <v>4</v>
      </c>
      <c r="S46" s="125" t="s">
        <v>4</v>
      </c>
      <c r="T46" s="28">
        <f t="shared" si="2"/>
        <v>83</v>
      </c>
      <c r="U46" s="74">
        <v>60</v>
      </c>
      <c r="V46" s="63" t="s">
        <v>130</v>
      </c>
      <c r="W46" s="125" t="s">
        <v>4</v>
      </c>
      <c r="X46" s="125" t="s">
        <v>4</v>
      </c>
      <c r="Y46" s="232">
        <f t="shared" si="29"/>
        <v>87</v>
      </c>
      <c r="Z46" s="74">
        <v>60</v>
      </c>
      <c r="AA46" s="63" t="s">
        <v>130</v>
      </c>
      <c r="AB46" s="125" t="s">
        <v>4</v>
      </c>
      <c r="AC46" s="125" t="s">
        <v>4</v>
      </c>
      <c r="AD46" s="232">
        <f t="shared" si="24"/>
        <v>94</v>
      </c>
      <c r="AE46" s="74">
        <v>60</v>
      </c>
      <c r="AF46" s="63" t="s">
        <v>130</v>
      </c>
      <c r="AG46" s="125" t="s">
        <v>4</v>
      </c>
      <c r="AH46" s="125" t="s">
        <v>4</v>
      </c>
      <c r="AI46" s="40">
        <f t="shared" si="30"/>
        <v>83</v>
      </c>
      <c r="AJ46" s="74">
        <v>60</v>
      </c>
      <c r="AK46" s="63" t="s">
        <v>130</v>
      </c>
      <c r="AL46" s="125" t="s">
        <v>4</v>
      </c>
      <c r="AM46" s="125" t="s">
        <v>4</v>
      </c>
      <c r="AN46" s="28">
        <f t="shared" si="31"/>
        <v>90</v>
      </c>
      <c r="AO46" s="74">
        <v>60</v>
      </c>
      <c r="AP46" s="63" t="s">
        <v>130</v>
      </c>
      <c r="AQ46" s="125" t="s">
        <v>4</v>
      </c>
      <c r="AR46" s="125" t="s">
        <v>4</v>
      </c>
      <c r="AS46" s="232">
        <v>80</v>
      </c>
      <c r="AT46" s="74">
        <v>60</v>
      </c>
      <c r="AU46" s="63" t="s">
        <v>130</v>
      </c>
      <c r="AV46" s="125" t="s">
        <v>4</v>
      </c>
      <c r="AW46" s="125" t="s">
        <v>4</v>
      </c>
      <c r="AX46" s="232">
        <f t="shared" si="7"/>
        <v>87</v>
      </c>
      <c r="AY46" s="74">
        <v>60</v>
      </c>
      <c r="AZ46" s="63" t="s">
        <v>130</v>
      </c>
      <c r="BA46" s="125" t="s">
        <v>4</v>
      </c>
      <c r="BB46" s="125" t="s">
        <v>4</v>
      </c>
      <c r="BC46" s="40">
        <f t="shared" si="22"/>
        <v>76</v>
      </c>
      <c r="BD46" s="74">
        <v>60</v>
      </c>
      <c r="BE46" s="63" t="s">
        <v>130</v>
      </c>
      <c r="BF46" s="125" t="s">
        <v>4</v>
      </c>
      <c r="BG46" s="125" t="s">
        <v>4</v>
      </c>
      <c r="BH46" s="28">
        <f t="shared" si="9"/>
        <v>83</v>
      </c>
      <c r="BI46" s="74">
        <v>60</v>
      </c>
      <c r="BJ46" s="63" t="s">
        <v>130</v>
      </c>
      <c r="BK46" s="125" t="s">
        <v>4</v>
      </c>
      <c r="BL46" s="125" t="s">
        <v>4</v>
      </c>
      <c r="BM46" s="232">
        <f t="shared" si="32"/>
        <v>87</v>
      </c>
      <c r="BN46" s="74">
        <v>60</v>
      </c>
      <c r="BO46" s="63" t="s">
        <v>130</v>
      </c>
      <c r="BP46" s="125" t="s">
        <v>4</v>
      </c>
      <c r="BQ46" s="125" t="s">
        <v>4</v>
      </c>
      <c r="BR46" s="232">
        <f t="shared" si="11"/>
        <v>94</v>
      </c>
      <c r="BS46" s="74">
        <v>60</v>
      </c>
      <c r="BT46" s="63" t="s">
        <v>130</v>
      </c>
      <c r="BU46" s="125" t="s">
        <v>4</v>
      </c>
      <c r="BV46" s="125" t="s">
        <v>4</v>
      </c>
      <c r="BW46" s="40">
        <f t="shared" si="33"/>
        <v>83</v>
      </c>
      <c r="BX46" s="74">
        <v>60</v>
      </c>
      <c r="BY46" s="63" t="s">
        <v>130</v>
      </c>
      <c r="BZ46" s="125" t="s">
        <v>4</v>
      </c>
      <c r="CA46" s="125" t="s">
        <v>4</v>
      </c>
      <c r="CB46" s="28">
        <f t="shared" si="34"/>
        <v>90</v>
      </c>
      <c r="CC46" s="74">
        <v>60</v>
      </c>
      <c r="CD46" s="63" t="s">
        <v>130</v>
      </c>
      <c r="CE46" s="125" t="s">
        <v>4</v>
      </c>
      <c r="CF46" s="125" t="s">
        <v>4</v>
      </c>
    </row>
    <row r="47" spans="1:84" s="24" customFormat="1" ht="16.5" thickBot="1" x14ac:dyDescent="0.25">
      <c r="A47" s="445"/>
      <c r="B47" s="6" t="s">
        <v>47</v>
      </c>
      <c r="C47" s="10" t="s">
        <v>202</v>
      </c>
      <c r="D47" s="126" t="s">
        <v>179</v>
      </c>
      <c r="E47" s="232">
        <v>79</v>
      </c>
      <c r="F47" s="74" t="s">
        <v>4</v>
      </c>
      <c r="G47" s="147" t="s">
        <v>130</v>
      </c>
      <c r="H47" s="126" t="s">
        <v>4</v>
      </c>
      <c r="I47" s="126" t="s">
        <v>4</v>
      </c>
      <c r="J47" s="232">
        <f t="shared" si="0"/>
        <v>86</v>
      </c>
      <c r="K47" s="74" t="s">
        <v>4</v>
      </c>
      <c r="L47" s="147" t="s">
        <v>130</v>
      </c>
      <c r="M47" s="126" t="s">
        <v>4</v>
      </c>
      <c r="N47" s="126" t="s">
        <v>4</v>
      </c>
      <c r="O47" s="40">
        <f t="shared" si="20"/>
        <v>75</v>
      </c>
      <c r="P47" s="74" t="s">
        <v>4</v>
      </c>
      <c r="Q47" s="147" t="s">
        <v>130</v>
      </c>
      <c r="R47" s="126" t="s">
        <v>4</v>
      </c>
      <c r="S47" s="126" t="s">
        <v>4</v>
      </c>
      <c r="T47" s="28">
        <f t="shared" si="2"/>
        <v>82</v>
      </c>
      <c r="U47" s="74" t="s">
        <v>4</v>
      </c>
      <c r="V47" s="147" t="s">
        <v>130</v>
      </c>
      <c r="W47" s="126" t="s">
        <v>4</v>
      </c>
      <c r="X47" s="126" t="s">
        <v>4</v>
      </c>
      <c r="Y47" s="232">
        <f t="shared" si="29"/>
        <v>86</v>
      </c>
      <c r="Z47" s="74" t="s">
        <v>4</v>
      </c>
      <c r="AA47" s="147" t="s">
        <v>130</v>
      </c>
      <c r="AB47" s="126" t="s">
        <v>4</v>
      </c>
      <c r="AC47" s="126" t="s">
        <v>4</v>
      </c>
      <c r="AD47" s="232">
        <f t="shared" si="24"/>
        <v>93</v>
      </c>
      <c r="AE47" s="74" t="s">
        <v>4</v>
      </c>
      <c r="AF47" s="147" t="s">
        <v>130</v>
      </c>
      <c r="AG47" s="126" t="s">
        <v>4</v>
      </c>
      <c r="AH47" s="126" t="s">
        <v>4</v>
      </c>
      <c r="AI47" s="40">
        <f t="shared" si="30"/>
        <v>82</v>
      </c>
      <c r="AJ47" s="74" t="s">
        <v>4</v>
      </c>
      <c r="AK47" s="147" t="s">
        <v>130</v>
      </c>
      <c r="AL47" s="126" t="s">
        <v>4</v>
      </c>
      <c r="AM47" s="126" t="s">
        <v>4</v>
      </c>
      <c r="AN47" s="28">
        <f t="shared" si="31"/>
        <v>89</v>
      </c>
      <c r="AO47" s="74" t="s">
        <v>4</v>
      </c>
      <c r="AP47" s="147" t="s">
        <v>130</v>
      </c>
      <c r="AQ47" s="126" t="s">
        <v>4</v>
      </c>
      <c r="AR47" s="126" t="s">
        <v>4</v>
      </c>
      <c r="AS47" s="232">
        <v>79</v>
      </c>
      <c r="AT47" s="74" t="s">
        <v>4</v>
      </c>
      <c r="AU47" s="147" t="s">
        <v>130</v>
      </c>
      <c r="AV47" s="126" t="s">
        <v>4</v>
      </c>
      <c r="AW47" s="126" t="s">
        <v>4</v>
      </c>
      <c r="AX47" s="232">
        <f t="shared" si="7"/>
        <v>86</v>
      </c>
      <c r="AY47" s="74" t="s">
        <v>4</v>
      </c>
      <c r="AZ47" s="147" t="s">
        <v>130</v>
      </c>
      <c r="BA47" s="126" t="s">
        <v>4</v>
      </c>
      <c r="BB47" s="126" t="s">
        <v>4</v>
      </c>
      <c r="BC47" s="40">
        <f t="shared" si="22"/>
        <v>75</v>
      </c>
      <c r="BD47" s="74" t="s">
        <v>4</v>
      </c>
      <c r="BE47" s="147" t="s">
        <v>130</v>
      </c>
      <c r="BF47" s="126" t="s">
        <v>4</v>
      </c>
      <c r="BG47" s="126" t="s">
        <v>4</v>
      </c>
      <c r="BH47" s="28">
        <f t="shared" si="9"/>
        <v>82</v>
      </c>
      <c r="BI47" s="74" t="s">
        <v>4</v>
      </c>
      <c r="BJ47" s="147" t="s">
        <v>130</v>
      </c>
      <c r="BK47" s="126" t="s">
        <v>4</v>
      </c>
      <c r="BL47" s="126" t="s">
        <v>4</v>
      </c>
      <c r="BM47" s="232">
        <f t="shared" si="32"/>
        <v>86</v>
      </c>
      <c r="BN47" s="74" t="s">
        <v>4</v>
      </c>
      <c r="BO47" s="147" t="s">
        <v>130</v>
      </c>
      <c r="BP47" s="126" t="s">
        <v>4</v>
      </c>
      <c r="BQ47" s="126" t="s">
        <v>4</v>
      </c>
      <c r="BR47" s="232">
        <f t="shared" si="11"/>
        <v>93</v>
      </c>
      <c r="BS47" s="74" t="s">
        <v>4</v>
      </c>
      <c r="BT47" s="147" t="s">
        <v>130</v>
      </c>
      <c r="BU47" s="126" t="s">
        <v>4</v>
      </c>
      <c r="BV47" s="126" t="s">
        <v>4</v>
      </c>
      <c r="BW47" s="40">
        <f t="shared" si="33"/>
        <v>82</v>
      </c>
      <c r="BX47" s="74" t="s">
        <v>4</v>
      </c>
      <c r="BY47" s="147" t="s">
        <v>130</v>
      </c>
      <c r="BZ47" s="126" t="s">
        <v>4</v>
      </c>
      <c r="CA47" s="126" t="s">
        <v>4</v>
      </c>
      <c r="CB47" s="28">
        <f t="shared" si="34"/>
        <v>89</v>
      </c>
      <c r="CC47" s="74" t="s">
        <v>4</v>
      </c>
      <c r="CD47" s="147" t="s">
        <v>130</v>
      </c>
      <c r="CE47" s="126" t="s">
        <v>4</v>
      </c>
      <c r="CF47" s="126" t="s">
        <v>4</v>
      </c>
    </row>
    <row r="48" spans="1:84" ht="16.5" thickBot="1" x14ac:dyDescent="0.25">
      <c r="A48" s="445"/>
      <c r="B48" s="6" t="s">
        <v>48</v>
      </c>
      <c r="C48" s="10" t="s">
        <v>202</v>
      </c>
      <c r="D48" s="127" t="s">
        <v>179</v>
      </c>
      <c r="E48" s="232">
        <v>79</v>
      </c>
      <c r="F48" s="74">
        <v>2</v>
      </c>
      <c r="G48" s="63" t="s">
        <v>132</v>
      </c>
      <c r="H48" s="127" t="s">
        <v>214</v>
      </c>
      <c r="I48" s="127" t="s">
        <v>4</v>
      </c>
      <c r="J48" s="232">
        <f t="shared" si="0"/>
        <v>86</v>
      </c>
      <c r="K48" s="74">
        <v>2</v>
      </c>
      <c r="L48" s="63" t="s">
        <v>132</v>
      </c>
      <c r="M48" s="127" t="s">
        <v>214</v>
      </c>
      <c r="N48" s="127" t="s">
        <v>4</v>
      </c>
      <c r="O48" s="40">
        <f t="shared" si="20"/>
        <v>75</v>
      </c>
      <c r="P48" s="74">
        <v>2</v>
      </c>
      <c r="Q48" s="63" t="s">
        <v>132</v>
      </c>
      <c r="R48" s="127" t="s">
        <v>214</v>
      </c>
      <c r="S48" s="127" t="s">
        <v>4</v>
      </c>
      <c r="T48" s="28">
        <f t="shared" si="2"/>
        <v>82</v>
      </c>
      <c r="U48" s="74">
        <v>2</v>
      </c>
      <c r="V48" s="63" t="s">
        <v>132</v>
      </c>
      <c r="W48" s="127" t="s">
        <v>214</v>
      </c>
      <c r="X48" s="127" t="s">
        <v>4</v>
      </c>
      <c r="Y48" s="232">
        <f t="shared" si="29"/>
        <v>86</v>
      </c>
      <c r="Z48" s="74">
        <v>2</v>
      </c>
      <c r="AA48" s="63" t="s">
        <v>132</v>
      </c>
      <c r="AB48" s="127" t="s">
        <v>214</v>
      </c>
      <c r="AC48" s="127" t="s">
        <v>4</v>
      </c>
      <c r="AD48" s="232">
        <f t="shared" si="24"/>
        <v>93</v>
      </c>
      <c r="AE48" s="74">
        <v>2</v>
      </c>
      <c r="AF48" s="63" t="s">
        <v>132</v>
      </c>
      <c r="AG48" s="127" t="s">
        <v>214</v>
      </c>
      <c r="AH48" s="127" t="s">
        <v>4</v>
      </c>
      <c r="AI48" s="40">
        <f t="shared" si="30"/>
        <v>82</v>
      </c>
      <c r="AJ48" s="74">
        <v>2</v>
      </c>
      <c r="AK48" s="63" t="s">
        <v>132</v>
      </c>
      <c r="AL48" s="127" t="s">
        <v>214</v>
      </c>
      <c r="AM48" s="127" t="s">
        <v>4</v>
      </c>
      <c r="AN48" s="28">
        <f t="shared" si="31"/>
        <v>89</v>
      </c>
      <c r="AO48" s="74">
        <v>2</v>
      </c>
      <c r="AP48" s="63" t="s">
        <v>132</v>
      </c>
      <c r="AQ48" s="127" t="s">
        <v>214</v>
      </c>
      <c r="AR48" s="127" t="s">
        <v>4</v>
      </c>
      <c r="AS48" s="232">
        <v>79</v>
      </c>
      <c r="AT48" s="74">
        <v>2</v>
      </c>
      <c r="AU48" s="63" t="s">
        <v>132</v>
      </c>
      <c r="AV48" s="127" t="s">
        <v>214</v>
      </c>
      <c r="AW48" s="127" t="s">
        <v>4</v>
      </c>
      <c r="AX48" s="232">
        <f t="shared" si="7"/>
        <v>86</v>
      </c>
      <c r="AY48" s="74">
        <v>2</v>
      </c>
      <c r="AZ48" s="63" t="s">
        <v>132</v>
      </c>
      <c r="BA48" s="127" t="s">
        <v>214</v>
      </c>
      <c r="BB48" s="127" t="s">
        <v>4</v>
      </c>
      <c r="BC48" s="40">
        <f t="shared" si="22"/>
        <v>75</v>
      </c>
      <c r="BD48" s="74">
        <v>2</v>
      </c>
      <c r="BE48" s="63" t="s">
        <v>132</v>
      </c>
      <c r="BF48" s="127" t="s">
        <v>214</v>
      </c>
      <c r="BG48" s="127" t="s">
        <v>4</v>
      </c>
      <c r="BH48" s="28">
        <f t="shared" si="9"/>
        <v>82</v>
      </c>
      <c r="BI48" s="74">
        <v>2</v>
      </c>
      <c r="BJ48" s="63" t="s">
        <v>132</v>
      </c>
      <c r="BK48" s="127" t="s">
        <v>214</v>
      </c>
      <c r="BL48" s="127" t="s">
        <v>4</v>
      </c>
      <c r="BM48" s="232">
        <f t="shared" si="32"/>
        <v>86</v>
      </c>
      <c r="BN48" s="74">
        <v>2</v>
      </c>
      <c r="BO48" s="63" t="s">
        <v>132</v>
      </c>
      <c r="BP48" s="127" t="s">
        <v>214</v>
      </c>
      <c r="BQ48" s="127" t="s">
        <v>4</v>
      </c>
      <c r="BR48" s="232">
        <f t="shared" si="11"/>
        <v>93</v>
      </c>
      <c r="BS48" s="74">
        <v>2</v>
      </c>
      <c r="BT48" s="63" t="s">
        <v>132</v>
      </c>
      <c r="BU48" s="127" t="s">
        <v>214</v>
      </c>
      <c r="BV48" s="127" t="s">
        <v>4</v>
      </c>
      <c r="BW48" s="40">
        <f t="shared" si="33"/>
        <v>82</v>
      </c>
      <c r="BX48" s="74">
        <v>2</v>
      </c>
      <c r="BY48" s="63" t="s">
        <v>132</v>
      </c>
      <c r="BZ48" s="127" t="s">
        <v>214</v>
      </c>
      <c r="CA48" s="127" t="s">
        <v>4</v>
      </c>
      <c r="CB48" s="28">
        <f t="shared" si="34"/>
        <v>89</v>
      </c>
      <c r="CC48" s="74">
        <v>2</v>
      </c>
      <c r="CD48" s="63" t="s">
        <v>132</v>
      </c>
      <c r="CE48" s="127" t="s">
        <v>214</v>
      </c>
      <c r="CF48" s="127" t="s">
        <v>4</v>
      </c>
    </row>
    <row r="49" spans="1:84" ht="16.5" thickBot="1" x14ac:dyDescent="0.25">
      <c r="A49" s="445"/>
      <c r="B49" s="6" t="s">
        <v>49</v>
      </c>
      <c r="C49" s="10" t="s">
        <v>202</v>
      </c>
      <c r="D49" s="127" t="s">
        <v>179</v>
      </c>
      <c r="E49" s="232">
        <v>77</v>
      </c>
      <c r="F49" s="74">
        <v>15</v>
      </c>
      <c r="G49" s="147" t="s">
        <v>130</v>
      </c>
      <c r="H49" s="127" t="s">
        <v>134</v>
      </c>
      <c r="I49" s="127" t="s">
        <v>135</v>
      </c>
      <c r="J49" s="232">
        <f t="shared" si="0"/>
        <v>84</v>
      </c>
      <c r="K49" s="74">
        <v>15</v>
      </c>
      <c r="L49" s="147" t="s">
        <v>130</v>
      </c>
      <c r="M49" s="127" t="s">
        <v>134</v>
      </c>
      <c r="N49" s="127" t="s">
        <v>135</v>
      </c>
      <c r="O49" s="40">
        <f t="shared" si="20"/>
        <v>73</v>
      </c>
      <c r="P49" s="74">
        <v>15</v>
      </c>
      <c r="Q49" s="147" t="s">
        <v>130</v>
      </c>
      <c r="R49" s="127" t="s">
        <v>134</v>
      </c>
      <c r="S49" s="127" t="s">
        <v>135</v>
      </c>
      <c r="T49" s="28">
        <f t="shared" si="2"/>
        <v>80</v>
      </c>
      <c r="U49" s="74">
        <v>15</v>
      </c>
      <c r="V49" s="147" t="s">
        <v>130</v>
      </c>
      <c r="W49" s="127" t="s">
        <v>134</v>
      </c>
      <c r="X49" s="127" t="s">
        <v>135</v>
      </c>
      <c r="Y49" s="232">
        <f t="shared" si="29"/>
        <v>84</v>
      </c>
      <c r="Z49" s="74">
        <v>15</v>
      </c>
      <c r="AA49" s="147" t="s">
        <v>130</v>
      </c>
      <c r="AB49" s="127" t="s">
        <v>134</v>
      </c>
      <c r="AC49" s="127" t="s">
        <v>135</v>
      </c>
      <c r="AD49" s="232">
        <f t="shared" si="24"/>
        <v>91</v>
      </c>
      <c r="AE49" s="74">
        <v>15</v>
      </c>
      <c r="AF49" s="147" t="s">
        <v>130</v>
      </c>
      <c r="AG49" s="127" t="s">
        <v>134</v>
      </c>
      <c r="AH49" s="127" t="s">
        <v>135</v>
      </c>
      <c r="AI49" s="40">
        <f t="shared" si="30"/>
        <v>80</v>
      </c>
      <c r="AJ49" s="74">
        <v>15</v>
      </c>
      <c r="AK49" s="147" t="s">
        <v>130</v>
      </c>
      <c r="AL49" s="127" t="s">
        <v>134</v>
      </c>
      <c r="AM49" s="127" t="s">
        <v>135</v>
      </c>
      <c r="AN49" s="28">
        <f t="shared" si="31"/>
        <v>87</v>
      </c>
      <c r="AO49" s="74">
        <v>15</v>
      </c>
      <c r="AP49" s="147" t="s">
        <v>130</v>
      </c>
      <c r="AQ49" s="127" t="s">
        <v>134</v>
      </c>
      <c r="AR49" s="127" t="s">
        <v>135</v>
      </c>
      <c r="AS49" s="232">
        <v>77</v>
      </c>
      <c r="AT49" s="74">
        <v>15</v>
      </c>
      <c r="AU49" s="147" t="s">
        <v>130</v>
      </c>
      <c r="AV49" s="127" t="s">
        <v>134</v>
      </c>
      <c r="AW49" s="127" t="s">
        <v>135</v>
      </c>
      <c r="AX49" s="232">
        <f t="shared" si="7"/>
        <v>84</v>
      </c>
      <c r="AY49" s="74">
        <v>15</v>
      </c>
      <c r="AZ49" s="147" t="s">
        <v>130</v>
      </c>
      <c r="BA49" s="127" t="s">
        <v>134</v>
      </c>
      <c r="BB49" s="127" t="s">
        <v>135</v>
      </c>
      <c r="BC49" s="40">
        <f t="shared" si="22"/>
        <v>73</v>
      </c>
      <c r="BD49" s="74">
        <v>15</v>
      </c>
      <c r="BE49" s="147" t="s">
        <v>130</v>
      </c>
      <c r="BF49" s="127" t="s">
        <v>134</v>
      </c>
      <c r="BG49" s="127" t="s">
        <v>135</v>
      </c>
      <c r="BH49" s="28">
        <f t="shared" si="9"/>
        <v>80</v>
      </c>
      <c r="BI49" s="74">
        <v>15</v>
      </c>
      <c r="BJ49" s="147" t="s">
        <v>130</v>
      </c>
      <c r="BK49" s="127" t="s">
        <v>134</v>
      </c>
      <c r="BL49" s="127" t="s">
        <v>135</v>
      </c>
      <c r="BM49" s="232">
        <f t="shared" si="32"/>
        <v>84</v>
      </c>
      <c r="BN49" s="74">
        <v>15</v>
      </c>
      <c r="BO49" s="147" t="s">
        <v>130</v>
      </c>
      <c r="BP49" s="127" t="s">
        <v>134</v>
      </c>
      <c r="BQ49" s="127" t="s">
        <v>135</v>
      </c>
      <c r="BR49" s="232">
        <f t="shared" si="11"/>
        <v>91</v>
      </c>
      <c r="BS49" s="74">
        <v>15</v>
      </c>
      <c r="BT49" s="147" t="s">
        <v>130</v>
      </c>
      <c r="BU49" s="127" t="s">
        <v>134</v>
      </c>
      <c r="BV49" s="127" t="s">
        <v>135</v>
      </c>
      <c r="BW49" s="40">
        <f t="shared" si="33"/>
        <v>80</v>
      </c>
      <c r="BX49" s="74">
        <v>15</v>
      </c>
      <c r="BY49" s="147" t="s">
        <v>130</v>
      </c>
      <c r="BZ49" s="127" t="s">
        <v>134</v>
      </c>
      <c r="CA49" s="127" t="s">
        <v>135</v>
      </c>
      <c r="CB49" s="28">
        <f t="shared" si="34"/>
        <v>87</v>
      </c>
      <c r="CC49" s="74">
        <v>15</v>
      </c>
      <c r="CD49" s="147" t="s">
        <v>130</v>
      </c>
      <c r="CE49" s="127" t="s">
        <v>134</v>
      </c>
      <c r="CF49" s="127" t="s">
        <v>135</v>
      </c>
    </row>
    <row r="50" spans="1:84" ht="16.5" thickBot="1" x14ac:dyDescent="0.25">
      <c r="A50" s="445"/>
      <c r="B50" s="6" t="s">
        <v>50</v>
      </c>
      <c r="C50" s="10" t="s">
        <v>204</v>
      </c>
      <c r="D50" s="127" t="s">
        <v>179</v>
      </c>
      <c r="E50" s="232">
        <v>77</v>
      </c>
      <c r="F50" s="74" t="s">
        <v>4</v>
      </c>
      <c r="G50" s="63" t="s">
        <v>130</v>
      </c>
      <c r="H50" s="127" t="s">
        <v>4</v>
      </c>
      <c r="I50" s="127" t="s">
        <v>4</v>
      </c>
      <c r="J50" s="232">
        <f t="shared" si="0"/>
        <v>84</v>
      </c>
      <c r="K50" s="74" t="s">
        <v>4</v>
      </c>
      <c r="L50" s="63" t="s">
        <v>130</v>
      </c>
      <c r="M50" s="127" t="s">
        <v>4</v>
      </c>
      <c r="N50" s="127" t="s">
        <v>4</v>
      </c>
      <c r="O50" s="40">
        <f t="shared" si="20"/>
        <v>73</v>
      </c>
      <c r="P50" s="74" t="s">
        <v>4</v>
      </c>
      <c r="Q50" s="63" t="s">
        <v>130</v>
      </c>
      <c r="R50" s="127" t="s">
        <v>4</v>
      </c>
      <c r="S50" s="127" t="s">
        <v>4</v>
      </c>
      <c r="T50" s="28">
        <f t="shared" si="2"/>
        <v>80</v>
      </c>
      <c r="U50" s="74" t="s">
        <v>4</v>
      </c>
      <c r="V50" s="63" t="s">
        <v>130</v>
      </c>
      <c r="W50" s="127" t="s">
        <v>4</v>
      </c>
      <c r="X50" s="127" t="s">
        <v>4</v>
      </c>
      <c r="Y50" s="232">
        <f t="shared" si="29"/>
        <v>84</v>
      </c>
      <c r="Z50" s="74" t="s">
        <v>4</v>
      </c>
      <c r="AA50" s="63" t="s">
        <v>130</v>
      </c>
      <c r="AB50" s="127" t="s">
        <v>4</v>
      </c>
      <c r="AC50" s="127" t="s">
        <v>4</v>
      </c>
      <c r="AD50" s="232">
        <f t="shared" si="24"/>
        <v>91</v>
      </c>
      <c r="AE50" s="74" t="s">
        <v>4</v>
      </c>
      <c r="AF50" s="63" t="s">
        <v>130</v>
      </c>
      <c r="AG50" s="127" t="s">
        <v>4</v>
      </c>
      <c r="AH50" s="127" t="s">
        <v>4</v>
      </c>
      <c r="AI50" s="40">
        <f t="shared" si="30"/>
        <v>80</v>
      </c>
      <c r="AJ50" s="74" t="s">
        <v>4</v>
      </c>
      <c r="AK50" s="63" t="s">
        <v>130</v>
      </c>
      <c r="AL50" s="127" t="s">
        <v>4</v>
      </c>
      <c r="AM50" s="127" t="s">
        <v>4</v>
      </c>
      <c r="AN50" s="28">
        <f t="shared" si="31"/>
        <v>87</v>
      </c>
      <c r="AO50" s="74" t="s">
        <v>4</v>
      </c>
      <c r="AP50" s="63" t="s">
        <v>130</v>
      </c>
      <c r="AQ50" s="127" t="s">
        <v>4</v>
      </c>
      <c r="AR50" s="127" t="s">
        <v>4</v>
      </c>
      <c r="AS50" s="232">
        <v>77</v>
      </c>
      <c r="AT50" s="74" t="s">
        <v>4</v>
      </c>
      <c r="AU50" s="63" t="s">
        <v>130</v>
      </c>
      <c r="AV50" s="127" t="s">
        <v>4</v>
      </c>
      <c r="AW50" s="127" t="s">
        <v>4</v>
      </c>
      <c r="AX50" s="232">
        <f t="shared" si="7"/>
        <v>84</v>
      </c>
      <c r="AY50" s="74" t="s">
        <v>4</v>
      </c>
      <c r="AZ50" s="63" t="s">
        <v>130</v>
      </c>
      <c r="BA50" s="127" t="s">
        <v>4</v>
      </c>
      <c r="BB50" s="127" t="s">
        <v>4</v>
      </c>
      <c r="BC50" s="40">
        <f t="shared" si="22"/>
        <v>73</v>
      </c>
      <c r="BD50" s="74" t="s">
        <v>4</v>
      </c>
      <c r="BE50" s="63" t="s">
        <v>130</v>
      </c>
      <c r="BF50" s="127" t="s">
        <v>4</v>
      </c>
      <c r="BG50" s="127" t="s">
        <v>4</v>
      </c>
      <c r="BH50" s="28">
        <f t="shared" si="9"/>
        <v>80</v>
      </c>
      <c r="BI50" s="74" t="s">
        <v>4</v>
      </c>
      <c r="BJ50" s="63" t="s">
        <v>130</v>
      </c>
      <c r="BK50" s="127" t="s">
        <v>4</v>
      </c>
      <c r="BL50" s="127" t="s">
        <v>4</v>
      </c>
      <c r="BM50" s="232">
        <f t="shared" si="32"/>
        <v>84</v>
      </c>
      <c r="BN50" s="74" t="s">
        <v>4</v>
      </c>
      <c r="BO50" s="63" t="s">
        <v>130</v>
      </c>
      <c r="BP50" s="127" t="s">
        <v>4</v>
      </c>
      <c r="BQ50" s="127" t="s">
        <v>4</v>
      </c>
      <c r="BR50" s="232">
        <f t="shared" si="11"/>
        <v>91</v>
      </c>
      <c r="BS50" s="74" t="s">
        <v>4</v>
      </c>
      <c r="BT50" s="63" t="s">
        <v>130</v>
      </c>
      <c r="BU50" s="127" t="s">
        <v>4</v>
      </c>
      <c r="BV50" s="127" t="s">
        <v>4</v>
      </c>
      <c r="BW50" s="40">
        <f t="shared" si="33"/>
        <v>80</v>
      </c>
      <c r="BX50" s="74" t="s">
        <v>4</v>
      </c>
      <c r="BY50" s="63" t="s">
        <v>130</v>
      </c>
      <c r="BZ50" s="127" t="s">
        <v>4</v>
      </c>
      <c r="CA50" s="127" t="s">
        <v>4</v>
      </c>
      <c r="CB50" s="28">
        <f t="shared" si="34"/>
        <v>87</v>
      </c>
      <c r="CC50" s="74" t="s">
        <v>4</v>
      </c>
      <c r="CD50" s="63" t="s">
        <v>130</v>
      </c>
      <c r="CE50" s="127" t="s">
        <v>4</v>
      </c>
      <c r="CF50" s="127" t="s">
        <v>4</v>
      </c>
    </row>
    <row r="51" spans="1:84" ht="16.5" thickBot="1" x14ac:dyDescent="0.25">
      <c r="A51" s="445"/>
      <c r="B51" s="6" t="s">
        <v>51</v>
      </c>
      <c r="C51" s="10" t="s">
        <v>206</v>
      </c>
      <c r="D51" s="133" t="s">
        <v>179</v>
      </c>
      <c r="E51" s="233">
        <v>77</v>
      </c>
      <c r="F51" s="76">
        <v>30</v>
      </c>
      <c r="G51" s="110" t="s">
        <v>130</v>
      </c>
      <c r="H51" s="133" t="s">
        <v>205</v>
      </c>
      <c r="I51" s="133" t="s">
        <v>4</v>
      </c>
      <c r="J51" s="233">
        <f t="shared" si="0"/>
        <v>84</v>
      </c>
      <c r="K51" s="76">
        <v>30</v>
      </c>
      <c r="L51" s="110" t="s">
        <v>130</v>
      </c>
      <c r="M51" s="133" t="s">
        <v>205</v>
      </c>
      <c r="N51" s="133" t="s">
        <v>4</v>
      </c>
      <c r="O51" s="40">
        <f t="shared" si="20"/>
        <v>73</v>
      </c>
      <c r="P51" s="76">
        <v>30</v>
      </c>
      <c r="Q51" s="110" t="s">
        <v>130</v>
      </c>
      <c r="R51" s="133" t="s">
        <v>205</v>
      </c>
      <c r="S51" s="133" t="s">
        <v>4</v>
      </c>
      <c r="T51" s="28">
        <f t="shared" si="2"/>
        <v>80</v>
      </c>
      <c r="U51" s="76">
        <v>30</v>
      </c>
      <c r="V51" s="110" t="s">
        <v>130</v>
      </c>
      <c r="W51" s="133" t="s">
        <v>205</v>
      </c>
      <c r="X51" s="133" t="s">
        <v>4</v>
      </c>
      <c r="Y51" s="233">
        <f t="shared" si="29"/>
        <v>84</v>
      </c>
      <c r="Z51" s="76">
        <v>30</v>
      </c>
      <c r="AA51" s="110" t="s">
        <v>130</v>
      </c>
      <c r="AB51" s="133" t="s">
        <v>205</v>
      </c>
      <c r="AC51" s="133" t="s">
        <v>4</v>
      </c>
      <c r="AD51" s="233">
        <f t="shared" si="24"/>
        <v>91</v>
      </c>
      <c r="AE51" s="76">
        <v>30</v>
      </c>
      <c r="AF51" s="110" t="s">
        <v>130</v>
      </c>
      <c r="AG51" s="133" t="s">
        <v>205</v>
      </c>
      <c r="AH51" s="133" t="s">
        <v>4</v>
      </c>
      <c r="AI51" s="40">
        <f t="shared" si="30"/>
        <v>80</v>
      </c>
      <c r="AJ51" s="76">
        <v>30</v>
      </c>
      <c r="AK51" s="110" t="s">
        <v>130</v>
      </c>
      <c r="AL51" s="133" t="s">
        <v>205</v>
      </c>
      <c r="AM51" s="133" t="s">
        <v>4</v>
      </c>
      <c r="AN51" s="28">
        <f t="shared" si="31"/>
        <v>87</v>
      </c>
      <c r="AO51" s="76">
        <v>30</v>
      </c>
      <c r="AP51" s="110" t="s">
        <v>130</v>
      </c>
      <c r="AQ51" s="133" t="s">
        <v>205</v>
      </c>
      <c r="AR51" s="133" t="s">
        <v>4</v>
      </c>
      <c r="AS51" s="233">
        <v>77</v>
      </c>
      <c r="AT51" s="76">
        <v>30</v>
      </c>
      <c r="AU51" s="110" t="s">
        <v>130</v>
      </c>
      <c r="AV51" s="133" t="s">
        <v>205</v>
      </c>
      <c r="AW51" s="133" t="s">
        <v>4</v>
      </c>
      <c r="AX51" s="233">
        <f t="shared" si="7"/>
        <v>84</v>
      </c>
      <c r="AY51" s="76">
        <v>30</v>
      </c>
      <c r="AZ51" s="110" t="s">
        <v>130</v>
      </c>
      <c r="BA51" s="133" t="s">
        <v>205</v>
      </c>
      <c r="BB51" s="133" t="s">
        <v>4</v>
      </c>
      <c r="BC51" s="40">
        <f t="shared" si="22"/>
        <v>73</v>
      </c>
      <c r="BD51" s="76">
        <v>30</v>
      </c>
      <c r="BE51" s="110" t="s">
        <v>130</v>
      </c>
      <c r="BF51" s="133" t="s">
        <v>205</v>
      </c>
      <c r="BG51" s="133" t="s">
        <v>4</v>
      </c>
      <c r="BH51" s="28">
        <f t="shared" si="9"/>
        <v>80</v>
      </c>
      <c r="BI51" s="76">
        <v>30</v>
      </c>
      <c r="BJ51" s="110" t="s">
        <v>130</v>
      </c>
      <c r="BK51" s="133" t="s">
        <v>205</v>
      </c>
      <c r="BL51" s="133" t="s">
        <v>4</v>
      </c>
      <c r="BM51" s="233">
        <f t="shared" si="32"/>
        <v>84</v>
      </c>
      <c r="BN51" s="76">
        <v>30</v>
      </c>
      <c r="BO51" s="110" t="s">
        <v>130</v>
      </c>
      <c r="BP51" s="133" t="s">
        <v>205</v>
      </c>
      <c r="BQ51" s="133" t="s">
        <v>4</v>
      </c>
      <c r="BR51" s="233">
        <f t="shared" si="11"/>
        <v>91</v>
      </c>
      <c r="BS51" s="76">
        <v>30</v>
      </c>
      <c r="BT51" s="110" t="s">
        <v>130</v>
      </c>
      <c r="BU51" s="133" t="s">
        <v>205</v>
      </c>
      <c r="BV51" s="133" t="s">
        <v>4</v>
      </c>
      <c r="BW51" s="40">
        <f t="shared" si="33"/>
        <v>80</v>
      </c>
      <c r="BX51" s="76">
        <v>30</v>
      </c>
      <c r="BY51" s="110" t="s">
        <v>130</v>
      </c>
      <c r="BZ51" s="133" t="s">
        <v>205</v>
      </c>
      <c r="CA51" s="133" t="s">
        <v>4</v>
      </c>
      <c r="CB51" s="28">
        <f t="shared" si="34"/>
        <v>87</v>
      </c>
      <c r="CC51" s="76">
        <v>30</v>
      </c>
      <c r="CD51" s="110" t="s">
        <v>130</v>
      </c>
      <c r="CE51" s="133" t="s">
        <v>205</v>
      </c>
      <c r="CF51" s="133" t="s">
        <v>4</v>
      </c>
    </row>
    <row r="52" spans="1:84" ht="16.5" thickBot="1" x14ac:dyDescent="0.25">
      <c r="A52" s="444" t="s">
        <v>99</v>
      </c>
      <c r="B52" s="6" t="s">
        <v>52</v>
      </c>
      <c r="C52" s="214" t="s">
        <v>226</v>
      </c>
      <c r="D52" s="219" t="s">
        <v>201</v>
      </c>
      <c r="E52" s="234">
        <v>76</v>
      </c>
      <c r="F52" s="149" t="s">
        <v>4</v>
      </c>
      <c r="G52" s="59" t="s">
        <v>131</v>
      </c>
      <c r="H52" s="124" t="s">
        <v>4</v>
      </c>
      <c r="I52" s="124" t="s">
        <v>4</v>
      </c>
      <c r="J52" s="234">
        <f t="shared" si="0"/>
        <v>83</v>
      </c>
      <c r="K52" s="149" t="s">
        <v>4</v>
      </c>
      <c r="L52" s="59" t="s">
        <v>131</v>
      </c>
      <c r="M52" s="124" t="s">
        <v>4</v>
      </c>
      <c r="N52" s="124" t="s">
        <v>4</v>
      </c>
      <c r="O52" s="40">
        <f t="shared" si="20"/>
        <v>72</v>
      </c>
      <c r="P52" s="149" t="s">
        <v>4</v>
      </c>
      <c r="Q52" s="59" t="s">
        <v>131</v>
      </c>
      <c r="R52" s="124" t="s">
        <v>4</v>
      </c>
      <c r="S52" s="124" t="s">
        <v>4</v>
      </c>
      <c r="T52" s="28">
        <f t="shared" si="2"/>
        <v>79</v>
      </c>
      <c r="U52" s="149" t="s">
        <v>4</v>
      </c>
      <c r="V52" s="59" t="s">
        <v>131</v>
      </c>
      <c r="W52" s="124" t="s">
        <v>4</v>
      </c>
      <c r="X52" s="124" t="s">
        <v>4</v>
      </c>
      <c r="Y52" s="234">
        <f t="shared" si="29"/>
        <v>83</v>
      </c>
      <c r="Z52" s="149" t="s">
        <v>4</v>
      </c>
      <c r="AA52" s="59" t="s">
        <v>131</v>
      </c>
      <c r="AB52" s="124" t="s">
        <v>4</v>
      </c>
      <c r="AC52" s="124" t="s">
        <v>4</v>
      </c>
      <c r="AD52" s="234">
        <f t="shared" si="24"/>
        <v>90</v>
      </c>
      <c r="AE52" s="149" t="s">
        <v>4</v>
      </c>
      <c r="AF52" s="59" t="s">
        <v>131</v>
      </c>
      <c r="AG52" s="124" t="s">
        <v>4</v>
      </c>
      <c r="AH52" s="124" t="s">
        <v>4</v>
      </c>
      <c r="AI52" s="40">
        <f t="shared" si="30"/>
        <v>79</v>
      </c>
      <c r="AJ52" s="149" t="s">
        <v>4</v>
      </c>
      <c r="AK52" s="59" t="s">
        <v>131</v>
      </c>
      <c r="AL52" s="124" t="s">
        <v>4</v>
      </c>
      <c r="AM52" s="124" t="s">
        <v>4</v>
      </c>
      <c r="AN52" s="28">
        <f t="shared" si="31"/>
        <v>86</v>
      </c>
      <c r="AO52" s="149" t="s">
        <v>4</v>
      </c>
      <c r="AP52" s="59" t="s">
        <v>131</v>
      </c>
      <c r="AQ52" s="124" t="s">
        <v>4</v>
      </c>
      <c r="AR52" s="124" t="s">
        <v>4</v>
      </c>
      <c r="AS52" s="234">
        <v>76</v>
      </c>
      <c r="AT52" s="149" t="s">
        <v>4</v>
      </c>
      <c r="AU52" s="59" t="s">
        <v>131</v>
      </c>
      <c r="AV52" s="124" t="s">
        <v>4</v>
      </c>
      <c r="AW52" s="124" t="s">
        <v>4</v>
      </c>
      <c r="AX52" s="234">
        <f t="shared" si="7"/>
        <v>83</v>
      </c>
      <c r="AY52" s="149" t="s">
        <v>4</v>
      </c>
      <c r="AZ52" s="59" t="s">
        <v>131</v>
      </c>
      <c r="BA52" s="124" t="s">
        <v>4</v>
      </c>
      <c r="BB52" s="124" t="s">
        <v>4</v>
      </c>
      <c r="BC52" s="40">
        <f t="shared" si="22"/>
        <v>72</v>
      </c>
      <c r="BD52" s="149" t="s">
        <v>4</v>
      </c>
      <c r="BE52" s="59" t="s">
        <v>131</v>
      </c>
      <c r="BF52" s="124" t="s">
        <v>4</v>
      </c>
      <c r="BG52" s="124" t="s">
        <v>4</v>
      </c>
      <c r="BH52" s="28">
        <f t="shared" si="9"/>
        <v>79</v>
      </c>
      <c r="BI52" s="149" t="s">
        <v>4</v>
      </c>
      <c r="BJ52" s="59" t="s">
        <v>131</v>
      </c>
      <c r="BK52" s="124" t="s">
        <v>4</v>
      </c>
      <c r="BL52" s="124" t="s">
        <v>4</v>
      </c>
      <c r="BM52" s="234">
        <f t="shared" si="32"/>
        <v>83</v>
      </c>
      <c r="BN52" s="149" t="s">
        <v>4</v>
      </c>
      <c r="BO52" s="59" t="s">
        <v>131</v>
      </c>
      <c r="BP52" s="124" t="s">
        <v>4</v>
      </c>
      <c r="BQ52" s="124" t="s">
        <v>4</v>
      </c>
      <c r="BR52" s="234">
        <f t="shared" si="11"/>
        <v>90</v>
      </c>
      <c r="BS52" s="149" t="s">
        <v>4</v>
      </c>
      <c r="BT52" s="59" t="s">
        <v>131</v>
      </c>
      <c r="BU52" s="124" t="s">
        <v>4</v>
      </c>
      <c r="BV52" s="124" t="s">
        <v>4</v>
      </c>
      <c r="BW52" s="40">
        <f t="shared" si="33"/>
        <v>79</v>
      </c>
      <c r="BX52" s="149" t="s">
        <v>4</v>
      </c>
      <c r="BY52" s="59" t="s">
        <v>131</v>
      </c>
      <c r="BZ52" s="124" t="s">
        <v>4</v>
      </c>
      <c r="CA52" s="124" t="s">
        <v>4</v>
      </c>
      <c r="CB52" s="28">
        <f t="shared" si="34"/>
        <v>86</v>
      </c>
      <c r="CC52" s="149" t="s">
        <v>4</v>
      </c>
      <c r="CD52" s="59" t="s">
        <v>131</v>
      </c>
      <c r="CE52" s="124" t="s">
        <v>4</v>
      </c>
      <c r="CF52" s="124" t="s">
        <v>4</v>
      </c>
    </row>
    <row r="53" spans="1:84" ht="16.5" thickBot="1" x14ac:dyDescent="0.25">
      <c r="A53" s="445"/>
      <c r="B53" s="6" t="s">
        <v>53</v>
      </c>
      <c r="C53" s="212" t="s">
        <v>192</v>
      </c>
      <c r="D53" s="216" t="s">
        <v>179</v>
      </c>
      <c r="E53" s="228">
        <v>76</v>
      </c>
      <c r="F53" s="71" t="s">
        <v>4</v>
      </c>
      <c r="G53" s="61" t="s">
        <v>130</v>
      </c>
      <c r="H53" s="121" t="s">
        <v>4</v>
      </c>
      <c r="I53" s="121" t="s">
        <v>4</v>
      </c>
      <c r="J53" s="228">
        <f t="shared" si="0"/>
        <v>83</v>
      </c>
      <c r="K53" s="71" t="s">
        <v>4</v>
      </c>
      <c r="L53" s="61" t="s">
        <v>130</v>
      </c>
      <c r="M53" s="121" t="s">
        <v>4</v>
      </c>
      <c r="N53" s="121" t="s">
        <v>4</v>
      </c>
      <c r="O53" s="40">
        <f t="shared" si="20"/>
        <v>72</v>
      </c>
      <c r="P53" s="71" t="s">
        <v>4</v>
      </c>
      <c r="Q53" s="61" t="s">
        <v>130</v>
      </c>
      <c r="R53" s="121" t="s">
        <v>4</v>
      </c>
      <c r="S53" s="121" t="s">
        <v>4</v>
      </c>
      <c r="T53" s="28">
        <f t="shared" si="2"/>
        <v>79</v>
      </c>
      <c r="U53" s="71" t="s">
        <v>4</v>
      </c>
      <c r="V53" s="61" t="s">
        <v>130</v>
      </c>
      <c r="W53" s="121" t="s">
        <v>4</v>
      </c>
      <c r="X53" s="121" t="s">
        <v>4</v>
      </c>
      <c r="Y53" s="227">
        <f t="shared" si="29"/>
        <v>83</v>
      </c>
      <c r="Z53" s="71" t="s">
        <v>4</v>
      </c>
      <c r="AA53" s="61" t="s">
        <v>130</v>
      </c>
      <c r="AB53" s="121" t="s">
        <v>4</v>
      </c>
      <c r="AC53" s="121" t="s">
        <v>4</v>
      </c>
      <c r="AD53" s="228">
        <f t="shared" si="24"/>
        <v>90</v>
      </c>
      <c r="AE53" s="71" t="s">
        <v>4</v>
      </c>
      <c r="AF53" s="61" t="s">
        <v>130</v>
      </c>
      <c r="AG53" s="121" t="s">
        <v>4</v>
      </c>
      <c r="AH53" s="121" t="s">
        <v>4</v>
      </c>
      <c r="AI53" s="40">
        <f t="shared" si="30"/>
        <v>79</v>
      </c>
      <c r="AJ53" s="71" t="s">
        <v>4</v>
      </c>
      <c r="AK53" s="61" t="s">
        <v>130</v>
      </c>
      <c r="AL53" s="121" t="s">
        <v>4</v>
      </c>
      <c r="AM53" s="121" t="s">
        <v>4</v>
      </c>
      <c r="AN53" s="28">
        <f t="shared" si="31"/>
        <v>86</v>
      </c>
      <c r="AO53" s="71" t="s">
        <v>4</v>
      </c>
      <c r="AP53" s="61" t="s">
        <v>130</v>
      </c>
      <c r="AQ53" s="121" t="s">
        <v>4</v>
      </c>
      <c r="AR53" s="121" t="s">
        <v>4</v>
      </c>
      <c r="AS53" s="228">
        <v>76</v>
      </c>
      <c r="AT53" s="71" t="s">
        <v>4</v>
      </c>
      <c r="AU53" s="61" t="s">
        <v>130</v>
      </c>
      <c r="AV53" s="121" t="s">
        <v>4</v>
      </c>
      <c r="AW53" s="121" t="s">
        <v>4</v>
      </c>
      <c r="AX53" s="228">
        <f t="shared" si="7"/>
        <v>83</v>
      </c>
      <c r="AY53" s="71" t="s">
        <v>4</v>
      </c>
      <c r="AZ53" s="61" t="s">
        <v>130</v>
      </c>
      <c r="BA53" s="121" t="s">
        <v>4</v>
      </c>
      <c r="BB53" s="121" t="s">
        <v>4</v>
      </c>
      <c r="BC53" s="40">
        <f t="shared" si="22"/>
        <v>72</v>
      </c>
      <c r="BD53" s="71" t="s">
        <v>4</v>
      </c>
      <c r="BE53" s="61" t="s">
        <v>130</v>
      </c>
      <c r="BF53" s="121" t="s">
        <v>4</v>
      </c>
      <c r="BG53" s="121" t="s">
        <v>4</v>
      </c>
      <c r="BH53" s="28">
        <f t="shared" si="9"/>
        <v>79</v>
      </c>
      <c r="BI53" s="71" t="s">
        <v>4</v>
      </c>
      <c r="BJ53" s="61" t="s">
        <v>130</v>
      </c>
      <c r="BK53" s="121" t="s">
        <v>4</v>
      </c>
      <c r="BL53" s="121" t="s">
        <v>4</v>
      </c>
      <c r="BM53" s="227">
        <f t="shared" si="32"/>
        <v>83</v>
      </c>
      <c r="BN53" s="71" t="s">
        <v>4</v>
      </c>
      <c r="BO53" s="61" t="s">
        <v>130</v>
      </c>
      <c r="BP53" s="121" t="s">
        <v>4</v>
      </c>
      <c r="BQ53" s="121" t="s">
        <v>4</v>
      </c>
      <c r="BR53" s="228">
        <f t="shared" si="11"/>
        <v>90</v>
      </c>
      <c r="BS53" s="71" t="s">
        <v>4</v>
      </c>
      <c r="BT53" s="61" t="s">
        <v>130</v>
      </c>
      <c r="BU53" s="121" t="s">
        <v>4</v>
      </c>
      <c r="BV53" s="121" t="s">
        <v>4</v>
      </c>
      <c r="BW53" s="40">
        <f t="shared" si="33"/>
        <v>79</v>
      </c>
      <c r="BX53" s="71" t="s">
        <v>4</v>
      </c>
      <c r="BY53" s="61" t="s">
        <v>130</v>
      </c>
      <c r="BZ53" s="121" t="s">
        <v>4</v>
      </c>
      <c r="CA53" s="121" t="s">
        <v>4</v>
      </c>
      <c r="CB53" s="28">
        <f t="shared" si="34"/>
        <v>86</v>
      </c>
      <c r="CC53" s="71" t="s">
        <v>4</v>
      </c>
      <c r="CD53" s="61" t="s">
        <v>130</v>
      </c>
      <c r="CE53" s="121" t="s">
        <v>4</v>
      </c>
      <c r="CF53" s="121" t="s">
        <v>4</v>
      </c>
    </row>
    <row r="54" spans="1:84" ht="16.5" thickBot="1" x14ac:dyDescent="0.25">
      <c r="A54" s="445"/>
      <c r="B54" s="6" t="s">
        <v>54</v>
      </c>
      <c r="C54" s="212" t="s">
        <v>100</v>
      </c>
      <c r="D54" s="220" t="s">
        <v>179</v>
      </c>
      <c r="E54" s="227">
        <v>76</v>
      </c>
      <c r="F54" s="70" t="s">
        <v>4</v>
      </c>
      <c r="G54" s="61" t="s">
        <v>132</v>
      </c>
      <c r="H54" s="127" t="s">
        <v>4</v>
      </c>
      <c r="I54" s="127" t="s">
        <v>4</v>
      </c>
      <c r="J54" s="227">
        <f t="shared" si="0"/>
        <v>83</v>
      </c>
      <c r="K54" s="70" t="s">
        <v>4</v>
      </c>
      <c r="L54" s="61" t="s">
        <v>132</v>
      </c>
      <c r="M54" s="127" t="s">
        <v>4</v>
      </c>
      <c r="N54" s="127" t="s">
        <v>4</v>
      </c>
      <c r="O54" s="40">
        <f t="shared" si="20"/>
        <v>72</v>
      </c>
      <c r="P54" s="70" t="s">
        <v>4</v>
      </c>
      <c r="Q54" s="61" t="s">
        <v>132</v>
      </c>
      <c r="R54" s="127" t="s">
        <v>4</v>
      </c>
      <c r="S54" s="127" t="s">
        <v>4</v>
      </c>
      <c r="T54" s="28">
        <f t="shared" si="2"/>
        <v>79</v>
      </c>
      <c r="U54" s="70" t="s">
        <v>4</v>
      </c>
      <c r="V54" s="61" t="s">
        <v>132</v>
      </c>
      <c r="W54" s="127" t="s">
        <v>4</v>
      </c>
      <c r="X54" s="127" t="s">
        <v>4</v>
      </c>
      <c r="Y54" s="227">
        <f t="shared" si="29"/>
        <v>83</v>
      </c>
      <c r="Z54" s="70" t="s">
        <v>4</v>
      </c>
      <c r="AA54" s="61" t="s">
        <v>132</v>
      </c>
      <c r="AB54" s="127" t="s">
        <v>4</v>
      </c>
      <c r="AC54" s="127" t="s">
        <v>4</v>
      </c>
      <c r="AD54" s="227">
        <f t="shared" si="24"/>
        <v>90</v>
      </c>
      <c r="AE54" s="70" t="s">
        <v>4</v>
      </c>
      <c r="AF54" s="61" t="s">
        <v>132</v>
      </c>
      <c r="AG54" s="127" t="s">
        <v>4</v>
      </c>
      <c r="AH54" s="127" t="s">
        <v>4</v>
      </c>
      <c r="AI54" s="40">
        <f t="shared" si="30"/>
        <v>79</v>
      </c>
      <c r="AJ54" s="70" t="s">
        <v>4</v>
      </c>
      <c r="AK54" s="61" t="s">
        <v>132</v>
      </c>
      <c r="AL54" s="127" t="s">
        <v>4</v>
      </c>
      <c r="AM54" s="127" t="s">
        <v>4</v>
      </c>
      <c r="AN54" s="28">
        <f t="shared" si="31"/>
        <v>86</v>
      </c>
      <c r="AO54" s="70" t="s">
        <v>4</v>
      </c>
      <c r="AP54" s="61" t="s">
        <v>132</v>
      </c>
      <c r="AQ54" s="127" t="s">
        <v>4</v>
      </c>
      <c r="AR54" s="127" t="s">
        <v>4</v>
      </c>
      <c r="AS54" s="227">
        <v>76</v>
      </c>
      <c r="AT54" s="70" t="s">
        <v>4</v>
      </c>
      <c r="AU54" s="61" t="s">
        <v>132</v>
      </c>
      <c r="AV54" s="127" t="s">
        <v>4</v>
      </c>
      <c r="AW54" s="127" t="s">
        <v>4</v>
      </c>
      <c r="AX54" s="227">
        <f t="shared" si="7"/>
        <v>83</v>
      </c>
      <c r="AY54" s="70" t="s">
        <v>4</v>
      </c>
      <c r="AZ54" s="61" t="s">
        <v>132</v>
      </c>
      <c r="BA54" s="127" t="s">
        <v>4</v>
      </c>
      <c r="BB54" s="127" t="s">
        <v>4</v>
      </c>
      <c r="BC54" s="40">
        <f t="shared" si="22"/>
        <v>72</v>
      </c>
      <c r="BD54" s="70" t="s">
        <v>4</v>
      </c>
      <c r="BE54" s="61" t="s">
        <v>132</v>
      </c>
      <c r="BF54" s="127" t="s">
        <v>4</v>
      </c>
      <c r="BG54" s="127" t="s">
        <v>4</v>
      </c>
      <c r="BH54" s="28">
        <f t="shared" si="9"/>
        <v>79</v>
      </c>
      <c r="BI54" s="70" t="s">
        <v>4</v>
      </c>
      <c r="BJ54" s="61" t="s">
        <v>132</v>
      </c>
      <c r="BK54" s="127" t="s">
        <v>4</v>
      </c>
      <c r="BL54" s="127" t="s">
        <v>4</v>
      </c>
      <c r="BM54" s="227">
        <f t="shared" si="32"/>
        <v>83</v>
      </c>
      <c r="BN54" s="70" t="s">
        <v>4</v>
      </c>
      <c r="BO54" s="61" t="s">
        <v>132</v>
      </c>
      <c r="BP54" s="127" t="s">
        <v>4</v>
      </c>
      <c r="BQ54" s="127" t="s">
        <v>4</v>
      </c>
      <c r="BR54" s="227">
        <f t="shared" si="11"/>
        <v>90</v>
      </c>
      <c r="BS54" s="70" t="s">
        <v>4</v>
      </c>
      <c r="BT54" s="61" t="s">
        <v>132</v>
      </c>
      <c r="BU54" s="127" t="s">
        <v>4</v>
      </c>
      <c r="BV54" s="127" t="s">
        <v>4</v>
      </c>
      <c r="BW54" s="40">
        <f t="shared" si="33"/>
        <v>79</v>
      </c>
      <c r="BX54" s="70" t="s">
        <v>4</v>
      </c>
      <c r="BY54" s="61" t="s">
        <v>132</v>
      </c>
      <c r="BZ54" s="127" t="s">
        <v>4</v>
      </c>
      <c r="CA54" s="127" t="s">
        <v>4</v>
      </c>
      <c r="CB54" s="28">
        <f t="shared" si="34"/>
        <v>86</v>
      </c>
      <c r="CC54" s="70" t="s">
        <v>4</v>
      </c>
      <c r="CD54" s="61" t="s">
        <v>132</v>
      </c>
      <c r="CE54" s="127" t="s">
        <v>4</v>
      </c>
      <c r="CF54" s="127" t="s">
        <v>4</v>
      </c>
    </row>
    <row r="55" spans="1:84" ht="16.5" thickBot="1" x14ac:dyDescent="0.25">
      <c r="A55" s="446"/>
      <c r="B55" s="6" t="s">
        <v>55</v>
      </c>
      <c r="C55" s="217" t="s">
        <v>206</v>
      </c>
      <c r="D55" s="221" t="s">
        <v>179</v>
      </c>
      <c r="E55" s="233">
        <v>76</v>
      </c>
      <c r="F55" s="76" t="s">
        <v>4</v>
      </c>
      <c r="G55" s="110" t="s">
        <v>130</v>
      </c>
      <c r="H55" s="133" t="s">
        <v>4</v>
      </c>
      <c r="I55" s="133" t="s">
        <v>4</v>
      </c>
      <c r="J55" s="233">
        <f t="shared" si="0"/>
        <v>83</v>
      </c>
      <c r="K55" s="76" t="s">
        <v>4</v>
      </c>
      <c r="L55" s="110" t="s">
        <v>130</v>
      </c>
      <c r="M55" s="133" t="s">
        <v>4</v>
      </c>
      <c r="N55" s="133" t="s">
        <v>4</v>
      </c>
      <c r="O55" s="40">
        <f t="shared" si="20"/>
        <v>72</v>
      </c>
      <c r="P55" s="76" t="s">
        <v>4</v>
      </c>
      <c r="Q55" s="110" t="s">
        <v>130</v>
      </c>
      <c r="R55" s="133" t="s">
        <v>4</v>
      </c>
      <c r="S55" s="133" t="s">
        <v>4</v>
      </c>
      <c r="T55" s="28">
        <f t="shared" si="2"/>
        <v>79</v>
      </c>
      <c r="U55" s="76" t="s">
        <v>4</v>
      </c>
      <c r="V55" s="110" t="s">
        <v>130</v>
      </c>
      <c r="W55" s="133" t="s">
        <v>4</v>
      </c>
      <c r="X55" s="133" t="s">
        <v>4</v>
      </c>
      <c r="Y55" s="233">
        <f t="shared" si="29"/>
        <v>83</v>
      </c>
      <c r="Z55" s="76" t="s">
        <v>4</v>
      </c>
      <c r="AA55" s="110" t="s">
        <v>130</v>
      </c>
      <c r="AB55" s="133" t="s">
        <v>4</v>
      </c>
      <c r="AC55" s="133" t="s">
        <v>4</v>
      </c>
      <c r="AD55" s="233">
        <f t="shared" si="24"/>
        <v>90</v>
      </c>
      <c r="AE55" s="76" t="s">
        <v>4</v>
      </c>
      <c r="AF55" s="110" t="s">
        <v>130</v>
      </c>
      <c r="AG55" s="133" t="s">
        <v>4</v>
      </c>
      <c r="AH55" s="133" t="s">
        <v>4</v>
      </c>
      <c r="AI55" s="40">
        <f t="shared" si="30"/>
        <v>79</v>
      </c>
      <c r="AJ55" s="76" t="s">
        <v>4</v>
      </c>
      <c r="AK55" s="110" t="s">
        <v>130</v>
      </c>
      <c r="AL55" s="133" t="s">
        <v>4</v>
      </c>
      <c r="AM55" s="133" t="s">
        <v>4</v>
      </c>
      <c r="AN55" s="28">
        <f t="shared" si="31"/>
        <v>86</v>
      </c>
      <c r="AO55" s="76" t="s">
        <v>4</v>
      </c>
      <c r="AP55" s="110" t="s">
        <v>130</v>
      </c>
      <c r="AQ55" s="133" t="s">
        <v>4</v>
      </c>
      <c r="AR55" s="133" t="s">
        <v>4</v>
      </c>
      <c r="AS55" s="233">
        <v>76</v>
      </c>
      <c r="AT55" s="76" t="s">
        <v>4</v>
      </c>
      <c r="AU55" s="110" t="s">
        <v>130</v>
      </c>
      <c r="AV55" s="133" t="s">
        <v>4</v>
      </c>
      <c r="AW55" s="133" t="s">
        <v>4</v>
      </c>
      <c r="AX55" s="233">
        <f t="shared" si="7"/>
        <v>83</v>
      </c>
      <c r="AY55" s="76" t="s">
        <v>4</v>
      </c>
      <c r="AZ55" s="110" t="s">
        <v>130</v>
      </c>
      <c r="BA55" s="133" t="s">
        <v>4</v>
      </c>
      <c r="BB55" s="133" t="s">
        <v>4</v>
      </c>
      <c r="BC55" s="40">
        <f t="shared" si="22"/>
        <v>72</v>
      </c>
      <c r="BD55" s="76" t="s">
        <v>4</v>
      </c>
      <c r="BE55" s="110" t="s">
        <v>130</v>
      </c>
      <c r="BF55" s="133" t="s">
        <v>4</v>
      </c>
      <c r="BG55" s="133" t="s">
        <v>4</v>
      </c>
      <c r="BH55" s="28">
        <f t="shared" si="9"/>
        <v>79</v>
      </c>
      <c r="BI55" s="76" t="s">
        <v>4</v>
      </c>
      <c r="BJ55" s="110" t="s">
        <v>130</v>
      </c>
      <c r="BK55" s="133" t="s">
        <v>4</v>
      </c>
      <c r="BL55" s="133" t="s">
        <v>4</v>
      </c>
      <c r="BM55" s="233">
        <f t="shared" si="32"/>
        <v>83</v>
      </c>
      <c r="BN55" s="76" t="s">
        <v>4</v>
      </c>
      <c r="BO55" s="110" t="s">
        <v>130</v>
      </c>
      <c r="BP55" s="133" t="s">
        <v>4</v>
      </c>
      <c r="BQ55" s="133" t="s">
        <v>4</v>
      </c>
      <c r="BR55" s="233">
        <f t="shared" si="11"/>
        <v>90</v>
      </c>
      <c r="BS55" s="76" t="s">
        <v>4</v>
      </c>
      <c r="BT55" s="110" t="s">
        <v>130</v>
      </c>
      <c r="BU55" s="133" t="s">
        <v>4</v>
      </c>
      <c r="BV55" s="133" t="s">
        <v>4</v>
      </c>
      <c r="BW55" s="40">
        <f t="shared" si="33"/>
        <v>79</v>
      </c>
      <c r="BX55" s="76" t="s">
        <v>4</v>
      </c>
      <c r="BY55" s="110" t="s">
        <v>130</v>
      </c>
      <c r="BZ55" s="133" t="s">
        <v>4</v>
      </c>
      <c r="CA55" s="133" t="s">
        <v>4</v>
      </c>
      <c r="CB55" s="28">
        <f t="shared" si="34"/>
        <v>86</v>
      </c>
      <c r="CC55" s="76" t="s">
        <v>4</v>
      </c>
      <c r="CD55" s="110" t="s">
        <v>130</v>
      </c>
      <c r="CE55" s="133" t="s">
        <v>4</v>
      </c>
      <c r="CF55" s="133" t="s">
        <v>4</v>
      </c>
    </row>
    <row r="56" spans="1:84" ht="16.5" thickBot="1" x14ac:dyDescent="0.25">
      <c r="A56" s="444" t="s">
        <v>45</v>
      </c>
      <c r="B56" s="6" t="s">
        <v>56</v>
      </c>
      <c r="C56" s="7" t="s">
        <v>207</v>
      </c>
      <c r="D56" s="119" t="s">
        <v>201</v>
      </c>
      <c r="E56" s="231">
        <v>76</v>
      </c>
      <c r="F56" s="73" t="s">
        <v>4</v>
      </c>
      <c r="G56" s="109" t="s">
        <v>131</v>
      </c>
      <c r="H56" s="119" t="s">
        <v>4</v>
      </c>
      <c r="I56" s="119" t="s">
        <v>4</v>
      </c>
      <c r="J56" s="231">
        <f t="shared" si="0"/>
        <v>83</v>
      </c>
      <c r="K56" s="73" t="s">
        <v>4</v>
      </c>
      <c r="L56" s="109" t="s">
        <v>131</v>
      </c>
      <c r="M56" s="119" t="s">
        <v>4</v>
      </c>
      <c r="N56" s="119" t="s">
        <v>4</v>
      </c>
      <c r="O56" s="40">
        <f t="shared" si="20"/>
        <v>72</v>
      </c>
      <c r="P56" s="73" t="s">
        <v>4</v>
      </c>
      <c r="Q56" s="109" t="s">
        <v>131</v>
      </c>
      <c r="R56" s="119" t="s">
        <v>4</v>
      </c>
      <c r="S56" s="119" t="s">
        <v>4</v>
      </c>
      <c r="T56" s="28">
        <f t="shared" si="2"/>
        <v>79</v>
      </c>
      <c r="U56" s="73" t="s">
        <v>4</v>
      </c>
      <c r="V56" s="109" t="s">
        <v>131</v>
      </c>
      <c r="W56" s="119" t="s">
        <v>4</v>
      </c>
      <c r="X56" s="119" t="s">
        <v>4</v>
      </c>
      <c r="Y56" s="231">
        <f t="shared" si="29"/>
        <v>83</v>
      </c>
      <c r="Z56" s="73" t="s">
        <v>4</v>
      </c>
      <c r="AA56" s="109" t="s">
        <v>131</v>
      </c>
      <c r="AB56" s="119" t="s">
        <v>4</v>
      </c>
      <c r="AC56" s="119" t="s">
        <v>4</v>
      </c>
      <c r="AD56" s="231">
        <f t="shared" si="24"/>
        <v>90</v>
      </c>
      <c r="AE56" s="73" t="s">
        <v>4</v>
      </c>
      <c r="AF56" s="109" t="s">
        <v>131</v>
      </c>
      <c r="AG56" s="119" t="s">
        <v>4</v>
      </c>
      <c r="AH56" s="119" t="s">
        <v>4</v>
      </c>
      <c r="AI56" s="40">
        <f t="shared" si="30"/>
        <v>79</v>
      </c>
      <c r="AJ56" s="73" t="s">
        <v>4</v>
      </c>
      <c r="AK56" s="109" t="s">
        <v>131</v>
      </c>
      <c r="AL56" s="119" t="s">
        <v>4</v>
      </c>
      <c r="AM56" s="119" t="s">
        <v>4</v>
      </c>
      <c r="AN56" s="28">
        <f t="shared" si="31"/>
        <v>86</v>
      </c>
      <c r="AO56" s="73" t="s">
        <v>4</v>
      </c>
      <c r="AP56" s="109" t="s">
        <v>131</v>
      </c>
      <c r="AQ56" s="119" t="s">
        <v>4</v>
      </c>
      <c r="AR56" s="119" t="s">
        <v>4</v>
      </c>
      <c r="AS56" s="231">
        <v>76</v>
      </c>
      <c r="AT56" s="73" t="s">
        <v>4</v>
      </c>
      <c r="AU56" s="109" t="s">
        <v>131</v>
      </c>
      <c r="AV56" s="119" t="s">
        <v>4</v>
      </c>
      <c r="AW56" s="119" t="s">
        <v>4</v>
      </c>
      <c r="AX56" s="231">
        <f t="shared" si="7"/>
        <v>83</v>
      </c>
      <c r="AY56" s="73" t="s">
        <v>4</v>
      </c>
      <c r="AZ56" s="109" t="s">
        <v>131</v>
      </c>
      <c r="BA56" s="119" t="s">
        <v>4</v>
      </c>
      <c r="BB56" s="119" t="s">
        <v>4</v>
      </c>
      <c r="BC56" s="40">
        <f t="shared" si="22"/>
        <v>72</v>
      </c>
      <c r="BD56" s="73" t="s">
        <v>4</v>
      </c>
      <c r="BE56" s="109" t="s">
        <v>131</v>
      </c>
      <c r="BF56" s="119" t="s">
        <v>4</v>
      </c>
      <c r="BG56" s="119" t="s">
        <v>4</v>
      </c>
      <c r="BH56" s="28">
        <f t="shared" si="9"/>
        <v>79</v>
      </c>
      <c r="BI56" s="73" t="s">
        <v>4</v>
      </c>
      <c r="BJ56" s="109" t="s">
        <v>131</v>
      </c>
      <c r="BK56" s="119" t="s">
        <v>4</v>
      </c>
      <c r="BL56" s="119" t="s">
        <v>4</v>
      </c>
      <c r="BM56" s="231">
        <f t="shared" si="32"/>
        <v>83</v>
      </c>
      <c r="BN56" s="73" t="s">
        <v>4</v>
      </c>
      <c r="BO56" s="109" t="s">
        <v>131</v>
      </c>
      <c r="BP56" s="119" t="s">
        <v>4</v>
      </c>
      <c r="BQ56" s="119" t="s">
        <v>4</v>
      </c>
      <c r="BR56" s="231">
        <f t="shared" si="11"/>
        <v>90</v>
      </c>
      <c r="BS56" s="73" t="s">
        <v>4</v>
      </c>
      <c r="BT56" s="109" t="s">
        <v>131</v>
      </c>
      <c r="BU56" s="119" t="s">
        <v>4</v>
      </c>
      <c r="BV56" s="119" t="s">
        <v>4</v>
      </c>
      <c r="BW56" s="40">
        <f t="shared" si="33"/>
        <v>79</v>
      </c>
      <c r="BX56" s="73" t="s">
        <v>4</v>
      </c>
      <c r="BY56" s="109" t="s">
        <v>131</v>
      </c>
      <c r="BZ56" s="119" t="s">
        <v>4</v>
      </c>
      <c r="CA56" s="119" t="s">
        <v>4</v>
      </c>
      <c r="CB56" s="28">
        <f t="shared" si="34"/>
        <v>86</v>
      </c>
      <c r="CC56" s="73" t="s">
        <v>4</v>
      </c>
      <c r="CD56" s="109" t="s">
        <v>131</v>
      </c>
      <c r="CE56" s="119" t="s">
        <v>4</v>
      </c>
      <c r="CF56" s="119" t="s">
        <v>4</v>
      </c>
    </row>
    <row r="57" spans="1:84" ht="16.5" thickBot="1" x14ac:dyDescent="0.25">
      <c r="A57" s="445"/>
      <c r="B57" s="6" t="s">
        <v>57</v>
      </c>
      <c r="C57" s="13" t="s">
        <v>192</v>
      </c>
      <c r="D57" s="121" t="s">
        <v>179</v>
      </c>
      <c r="E57" s="232">
        <v>76</v>
      </c>
      <c r="F57" s="74" t="s">
        <v>4</v>
      </c>
      <c r="G57" s="63" t="s">
        <v>130</v>
      </c>
      <c r="H57" s="121" t="s">
        <v>4</v>
      </c>
      <c r="I57" s="121" t="s">
        <v>4</v>
      </c>
      <c r="J57" s="232">
        <f t="shared" si="0"/>
        <v>83</v>
      </c>
      <c r="K57" s="74" t="s">
        <v>4</v>
      </c>
      <c r="L57" s="63" t="s">
        <v>130</v>
      </c>
      <c r="M57" s="121" t="s">
        <v>4</v>
      </c>
      <c r="N57" s="121" t="s">
        <v>4</v>
      </c>
      <c r="O57" s="40">
        <f t="shared" si="20"/>
        <v>72</v>
      </c>
      <c r="P57" s="74" t="s">
        <v>4</v>
      </c>
      <c r="Q57" s="63" t="s">
        <v>130</v>
      </c>
      <c r="R57" s="121" t="s">
        <v>4</v>
      </c>
      <c r="S57" s="121" t="s">
        <v>4</v>
      </c>
      <c r="T57" s="28">
        <f t="shared" si="2"/>
        <v>79</v>
      </c>
      <c r="U57" s="74" t="s">
        <v>4</v>
      </c>
      <c r="V57" s="63" t="s">
        <v>130</v>
      </c>
      <c r="W57" s="121" t="s">
        <v>4</v>
      </c>
      <c r="X57" s="121" t="s">
        <v>4</v>
      </c>
      <c r="Y57" s="232">
        <f t="shared" si="29"/>
        <v>83</v>
      </c>
      <c r="Z57" s="74" t="s">
        <v>4</v>
      </c>
      <c r="AA57" s="63" t="s">
        <v>130</v>
      </c>
      <c r="AB57" s="121" t="s">
        <v>4</v>
      </c>
      <c r="AC57" s="121" t="s">
        <v>4</v>
      </c>
      <c r="AD57" s="232">
        <f t="shared" si="24"/>
        <v>90</v>
      </c>
      <c r="AE57" s="74" t="s">
        <v>4</v>
      </c>
      <c r="AF57" s="63" t="s">
        <v>130</v>
      </c>
      <c r="AG57" s="121" t="s">
        <v>4</v>
      </c>
      <c r="AH57" s="121" t="s">
        <v>4</v>
      </c>
      <c r="AI57" s="40">
        <f t="shared" si="30"/>
        <v>79</v>
      </c>
      <c r="AJ57" s="74" t="s">
        <v>4</v>
      </c>
      <c r="AK57" s="63" t="s">
        <v>130</v>
      </c>
      <c r="AL57" s="121" t="s">
        <v>4</v>
      </c>
      <c r="AM57" s="121" t="s">
        <v>4</v>
      </c>
      <c r="AN57" s="28">
        <f t="shared" si="31"/>
        <v>86</v>
      </c>
      <c r="AO57" s="74" t="s">
        <v>4</v>
      </c>
      <c r="AP57" s="63" t="s">
        <v>130</v>
      </c>
      <c r="AQ57" s="121" t="s">
        <v>4</v>
      </c>
      <c r="AR57" s="121" t="s">
        <v>4</v>
      </c>
      <c r="AS57" s="232">
        <v>76</v>
      </c>
      <c r="AT57" s="74" t="s">
        <v>4</v>
      </c>
      <c r="AU57" s="63" t="s">
        <v>130</v>
      </c>
      <c r="AV57" s="121" t="s">
        <v>4</v>
      </c>
      <c r="AW57" s="121" t="s">
        <v>4</v>
      </c>
      <c r="AX57" s="232">
        <f t="shared" si="7"/>
        <v>83</v>
      </c>
      <c r="AY57" s="74" t="s">
        <v>4</v>
      </c>
      <c r="AZ57" s="63" t="s">
        <v>130</v>
      </c>
      <c r="BA57" s="121" t="s">
        <v>4</v>
      </c>
      <c r="BB57" s="121" t="s">
        <v>4</v>
      </c>
      <c r="BC57" s="40">
        <f t="shared" si="22"/>
        <v>72</v>
      </c>
      <c r="BD57" s="74" t="s">
        <v>4</v>
      </c>
      <c r="BE57" s="63" t="s">
        <v>130</v>
      </c>
      <c r="BF57" s="121" t="s">
        <v>4</v>
      </c>
      <c r="BG57" s="121" t="s">
        <v>4</v>
      </c>
      <c r="BH57" s="28">
        <f t="shared" si="9"/>
        <v>79</v>
      </c>
      <c r="BI57" s="74" t="s">
        <v>4</v>
      </c>
      <c r="BJ57" s="63" t="s">
        <v>130</v>
      </c>
      <c r="BK57" s="121" t="s">
        <v>4</v>
      </c>
      <c r="BL57" s="121" t="s">
        <v>4</v>
      </c>
      <c r="BM57" s="232">
        <f t="shared" si="32"/>
        <v>83</v>
      </c>
      <c r="BN57" s="74" t="s">
        <v>4</v>
      </c>
      <c r="BO57" s="63" t="s">
        <v>130</v>
      </c>
      <c r="BP57" s="121" t="s">
        <v>4</v>
      </c>
      <c r="BQ57" s="121" t="s">
        <v>4</v>
      </c>
      <c r="BR57" s="232">
        <f t="shared" si="11"/>
        <v>90</v>
      </c>
      <c r="BS57" s="74" t="s">
        <v>4</v>
      </c>
      <c r="BT57" s="63" t="s">
        <v>130</v>
      </c>
      <c r="BU57" s="121" t="s">
        <v>4</v>
      </c>
      <c r="BV57" s="121" t="s">
        <v>4</v>
      </c>
      <c r="BW57" s="40">
        <f t="shared" si="33"/>
        <v>79</v>
      </c>
      <c r="BX57" s="74" t="s">
        <v>4</v>
      </c>
      <c r="BY57" s="63" t="s">
        <v>130</v>
      </c>
      <c r="BZ57" s="121" t="s">
        <v>4</v>
      </c>
      <c r="CA57" s="121" t="s">
        <v>4</v>
      </c>
      <c r="CB57" s="28">
        <f t="shared" si="34"/>
        <v>86</v>
      </c>
      <c r="CC57" s="74" t="s">
        <v>4</v>
      </c>
      <c r="CD57" s="63" t="s">
        <v>130</v>
      </c>
      <c r="CE57" s="121" t="s">
        <v>4</v>
      </c>
      <c r="CF57" s="121" t="s">
        <v>4</v>
      </c>
    </row>
    <row r="58" spans="1:84" ht="16.5" thickBot="1" x14ac:dyDescent="0.25">
      <c r="A58" s="445"/>
      <c r="B58" s="6" t="s">
        <v>58</v>
      </c>
      <c r="C58" s="10" t="s">
        <v>202</v>
      </c>
      <c r="D58" s="120" t="s">
        <v>179</v>
      </c>
      <c r="E58" s="235">
        <v>76</v>
      </c>
      <c r="F58" s="75" t="s">
        <v>4</v>
      </c>
      <c r="G58" s="63" t="s">
        <v>132</v>
      </c>
      <c r="H58" s="120" t="s">
        <v>4</v>
      </c>
      <c r="I58" s="120" t="s">
        <v>4</v>
      </c>
      <c r="J58" s="235">
        <f t="shared" si="0"/>
        <v>83</v>
      </c>
      <c r="K58" s="75" t="s">
        <v>4</v>
      </c>
      <c r="L58" s="63" t="s">
        <v>132</v>
      </c>
      <c r="M58" s="120" t="s">
        <v>4</v>
      </c>
      <c r="N58" s="120" t="s">
        <v>4</v>
      </c>
      <c r="O58" s="40">
        <f t="shared" si="20"/>
        <v>72</v>
      </c>
      <c r="P58" s="75" t="s">
        <v>4</v>
      </c>
      <c r="Q58" s="63" t="s">
        <v>132</v>
      </c>
      <c r="R58" s="120" t="s">
        <v>4</v>
      </c>
      <c r="S58" s="120" t="s">
        <v>4</v>
      </c>
      <c r="T58" s="28">
        <f t="shared" si="2"/>
        <v>79</v>
      </c>
      <c r="U58" s="75" t="s">
        <v>4</v>
      </c>
      <c r="V58" s="63" t="s">
        <v>132</v>
      </c>
      <c r="W58" s="120" t="s">
        <v>4</v>
      </c>
      <c r="X58" s="120" t="s">
        <v>4</v>
      </c>
      <c r="Y58" s="235">
        <f t="shared" si="29"/>
        <v>83</v>
      </c>
      <c r="Z58" s="75" t="s">
        <v>4</v>
      </c>
      <c r="AA58" s="63" t="s">
        <v>132</v>
      </c>
      <c r="AB58" s="120" t="s">
        <v>4</v>
      </c>
      <c r="AC58" s="120" t="s">
        <v>4</v>
      </c>
      <c r="AD58" s="235">
        <f t="shared" si="24"/>
        <v>90</v>
      </c>
      <c r="AE58" s="75" t="s">
        <v>4</v>
      </c>
      <c r="AF58" s="63" t="s">
        <v>132</v>
      </c>
      <c r="AG58" s="120" t="s">
        <v>4</v>
      </c>
      <c r="AH58" s="120" t="s">
        <v>4</v>
      </c>
      <c r="AI58" s="40">
        <f t="shared" si="30"/>
        <v>79</v>
      </c>
      <c r="AJ58" s="75" t="s">
        <v>4</v>
      </c>
      <c r="AK58" s="63" t="s">
        <v>132</v>
      </c>
      <c r="AL58" s="120" t="s">
        <v>4</v>
      </c>
      <c r="AM58" s="120" t="s">
        <v>4</v>
      </c>
      <c r="AN58" s="28">
        <f t="shared" si="31"/>
        <v>86</v>
      </c>
      <c r="AO58" s="75" t="s">
        <v>4</v>
      </c>
      <c r="AP58" s="63" t="s">
        <v>132</v>
      </c>
      <c r="AQ58" s="120" t="s">
        <v>4</v>
      </c>
      <c r="AR58" s="120" t="s">
        <v>4</v>
      </c>
      <c r="AS58" s="235">
        <v>76</v>
      </c>
      <c r="AT58" s="75" t="s">
        <v>4</v>
      </c>
      <c r="AU58" s="63" t="s">
        <v>132</v>
      </c>
      <c r="AV58" s="120" t="s">
        <v>4</v>
      </c>
      <c r="AW58" s="120" t="s">
        <v>4</v>
      </c>
      <c r="AX58" s="235">
        <f t="shared" si="7"/>
        <v>83</v>
      </c>
      <c r="AY58" s="75" t="s">
        <v>4</v>
      </c>
      <c r="AZ58" s="63" t="s">
        <v>132</v>
      </c>
      <c r="BA58" s="120" t="s">
        <v>4</v>
      </c>
      <c r="BB58" s="120" t="s">
        <v>4</v>
      </c>
      <c r="BC58" s="40">
        <f t="shared" si="22"/>
        <v>72</v>
      </c>
      <c r="BD58" s="75" t="s">
        <v>4</v>
      </c>
      <c r="BE58" s="63" t="s">
        <v>132</v>
      </c>
      <c r="BF58" s="120" t="s">
        <v>4</v>
      </c>
      <c r="BG58" s="120" t="s">
        <v>4</v>
      </c>
      <c r="BH58" s="28">
        <f t="shared" si="9"/>
        <v>79</v>
      </c>
      <c r="BI58" s="75" t="s">
        <v>4</v>
      </c>
      <c r="BJ58" s="63" t="s">
        <v>132</v>
      </c>
      <c r="BK58" s="120" t="s">
        <v>4</v>
      </c>
      <c r="BL58" s="120" t="s">
        <v>4</v>
      </c>
      <c r="BM58" s="235">
        <f t="shared" si="32"/>
        <v>83</v>
      </c>
      <c r="BN58" s="75" t="s">
        <v>4</v>
      </c>
      <c r="BO58" s="63" t="s">
        <v>132</v>
      </c>
      <c r="BP58" s="120" t="s">
        <v>4</v>
      </c>
      <c r="BQ58" s="120" t="s">
        <v>4</v>
      </c>
      <c r="BR58" s="235">
        <f t="shared" si="11"/>
        <v>90</v>
      </c>
      <c r="BS58" s="75" t="s">
        <v>4</v>
      </c>
      <c r="BT58" s="63" t="s">
        <v>132</v>
      </c>
      <c r="BU58" s="120" t="s">
        <v>4</v>
      </c>
      <c r="BV58" s="120" t="s">
        <v>4</v>
      </c>
      <c r="BW58" s="40">
        <f t="shared" si="33"/>
        <v>79</v>
      </c>
      <c r="BX58" s="75" t="s">
        <v>4</v>
      </c>
      <c r="BY58" s="63" t="s">
        <v>132</v>
      </c>
      <c r="BZ58" s="120" t="s">
        <v>4</v>
      </c>
      <c r="CA58" s="120" t="s">
        <v>4</v>
      </c>
      <c r="CB58" s="28">
        <f t="shared" si="34"/>
        <v>86</v>
      </c>
      <c r="CC58" s="75" t="s">
        <v>4</v>
      </c>
      <c r="CD58" s="63" t="s">
        <v>132</v>
      </c>
      <c r="CE58" s="120" t="s">
        <v>4</v>
      </c>
      <c r="CF58" s="120" t="s">
        <v>4</v>
      </c>
    </row>
    <row r="59" spans="1:84" ht="16.5" thickBot="1" x14ac:dyDescent="0.25">
      <c r="A59" s="445"/>
      <c r="B59" s="6" t="s">
        <v>59</v>
      </c>
      <c r="C59" s="10" t="s">
        <v>180</v>
      </c>
      <c r="D59" s="120" t="s">
        <v>10</v>
      </c>
      <c r="E59" s="232">
        <v>76</v>
      </c>
      <c r="F59" s="74" t="s">
        <v>4</v>
      </c>
      <c r="G59" s="63" t="s">
        <v>133</v>
      </c>
      <c r="H59" s="120" t="s">
        <v>4</v>
      </c>
      <c r="I59" s="120" t="s">
        <v>4</v>
      </c>
      <c r="J59" s="232">
        <f t="shared" si="0"/>
        <v>83</v>
      </c>
      <c r="K59" s="74" t="s">
        <v>4</v>
      </c>
      <c r="L59" s="63" t="s">
        <v>133</v>
      </c>
      <c r="M59" s="120" t="s">
        <v>4</v>
      </c>
      <c r="N59" s="120" t="s">
        <v>4</v>
      </c>
      <c r="O59" s="40">
        <f t="shared" si="20"/>
        <v>72</v>
      </c>
      <c r="P59" s="74" t="s">
        <v>4</v>
      </c>
      <c r="Q59" s="63" t="s">
        <v>133</v>
      </c>
      <c r="R59" s="120" t="s">
        <v>4</v>
      </c>
      <c r="S59" s="120" t="s">
        <v>4</v>
      </c>
      <c r="T59" s="28">
        <f t="shared" si="2"/>
        <v>79</v>
      </c>
      <c r="U59" s="74" t="s">
        <v>4</v>
      </c>
      <c r="V59" s="63" t="s">
        <v>133</v>
      </c>
      <c r="W59" s="120" t="s">
        <v>4</v>
      </c>
      <c r="X59" s="120" t="s">
        <v>4</v>
      </c>
      <c r="Y59" s="232">
        <f t="shared" si="29"/>
        <v>83</v>
      </c>
      <c r="Z59" s="74" t="s">
        <v>4</v>
      </c>
      <c r="AA59" s="63" t="s">
        <v>133</v>
      </c>
      <c r="AB59" s="120" t="s">
        <v>4</v>
      </c>
      <c r="AC59" s="120" t="s">
        <v>4</v>
      </c>
      <c r="AD59" s="232">
        <f t="shared" si="24"/>
        <v>90</v>
      </c>
      <c r="AE59" s="74" t="s">
        <v>4</v>
      </c>
      <c r="AF59" s="63" t="s">
        <v>133</v>
      </c>
      <c r="AG59" s="120" t="s">
        <v>4</v>
      </c>
      <c r="AH59" s="120" t="s">
        <v>4</v>
      </c>
      <c r="AI59" s="40">
        <f t="shared" si="30"/>
        <v>79</v>
      </c>
      <c r="AJ59" s="74" t="s">
        <v>4</v>
      </c>
      <c r="AK59" s="63" t="s">
        <v>133</v>
      </c>
      <c r="AL59" s="120" t="s">
        <v>4</v>
      </c>
      <c r="AM59" s="120" t="s">
        <v>4</v>
      </c>
      <c r="AN59" s="28">
        <f t="shared" si="31"/>
        <v>86</v>
      </c>
      <c r="AO59" s="74" t="s">
        <v>4</v>
      </c>
      <c r="AP59" s="63" t="s">
        <v>133</v>
      </c>
      <c r="AQ59" s="120" t="s">
        <v>4</v>
      </c>
      <c r="AR59" s="120" t="s">
        <v>4</v>
      </c>
      <c r="AS59" s="232">
        <v>76</v>
      </c>
      <c r="AT59" s="74" t="s">
        <v>4</v>
      </c>
      <c r="AU59" s="63" t="s">
        <v>133</v>
      </c>
      <c r="AV59" s="120" t="s">
        <v>4</v>
      </c>
      <c r="AW59" s="120" t="s">
        <v>4</v>
      </c>
      <c r="AX59" s="232">
        <f t="shared" si="7"/>
        <v>83</v>
      </c>
      <c r="AY59" s="74" t="s">
        <v>4</v>
      </c>
      <c r="AZ59" s="63" t="s">
        <v>133</v>
      </c>
      <c r="BA59" s="120" t="s">
        <v>4</v>
      </c>
      <c r="BB59" s="120" t="s">
        <v>4</v>
      </c>
      <c r="BC59" s="40">
        <f t="shared" si="22"/>
        <v>72</v>
      </c>
      <c r="BD59" s="74" t="s">
        <v>4</v>
      </c>
      <c r="BE59" s="63" t="s">
        <v>133</v>
      </c>
      <c r="BF59" s="120" t="s">
        <v>4</v>
      </c>
      <c r="BG59" s="120" t="s">
        <v>4</v>
      </c>
      <c r="BH59" s="28">
        <f t="shared" si="9"/>
        <v>79</v>
      </c>
      <c r="BI59" s="74" t="s">
        <v>4</v>
      </c>
      <c r="BJ59" s="63" t="s">
        <v>133</v>
      </c>
      <c r="BK59" s="120" t="s">
        <v>4</v>
      </c>
      <c r="BL59" s="120" t="s">
        <v>4</v>
      </c>
      <c r="BM59" s="232">
        <f t="shared" si="32"/>
        <v>83</v>
      </c>
      <c r="BN59" s="74" t="s">
        <v>4</v>
      </c>
      <c r="BO59" s="63" t="s">
        <v>133</v>
      </c>
      <c r="BP59" s="120" t="s">
        <v>4</v>
      </c>
      <c r="BQ59" s="120" t="s">
        <v>4</v>
      </c>
      <c r="BR59" s="232">
        <f t="shared" si="11"/>
        <v>90</v>
      </c>
      <c r="BS59" s="74" t="s">
        <v>4</v>
      </c>
      <c r="BT59" s="63" t="s">
        <v>133</v>
      </c>
      <c r="BU59" s="120" t="s">
        <v>4</v>
      </c>
      <c r="BV59" s="120" t="s">
        <v>4</v>
      </c>
      <c r="BW59" s="40">
        <f t="shared" si="33"/>
        <v>79</v>
      </c>
      <c r="BX59" s="74" t="s">
        <v>4</v>
      </c>
      <c r="BY59" s="63" t="s">
        <v>133</v>
      </c>
      <c r="BZ59" s="120" t="s">
        <v>4</v>
      </c>
      <c r="CA59" s="120" t="s">
        <v>4</v>
      </c>
      <c r="CB59" s="28">
        <f t="shared" si="34"/>
        <v>86</v>
      </c>
      <c r="CC59" s="74" t="s">
        <v>4</v>
      </c>
      <c r="CD59" s="63" t="s">
        <v>133</v>
      </c>
      <c r="CE59" s="120" t="s">
        <v>4</v>
      </c>
      <c r="CF59" s="120" t="s">
        <v>4</v>
      </c>
    </row>
    <row r="60" spans="1:84" ht="16.5" thickBot="1" x14ac:dyDescent="0.25">
      <c r="A60" s="445"/>
      <c r="B60" s="6" t="s">
        <v>60</v>
      </c>
      <c r="C60" s="10" t="s">
        <v>202</v>
      </c>
      <c r="D60" s="120" t="s">
        <v>179</v>
      </c>
      <c r="E60" s="235">
        <v>76</v>
      </c>
      <c r="F60" s="75" t="s">
        <v>4</v>
      </c>
      <c r="G60" s="63" t="s">
        <v>132</v>
      </c>
      <c r="H60" s="120" t="s">
        <v>4</v>
      </c>
      <c r="I60" s="120" t="s">
        <v>4</v>
      </c>
      <c r="J60" s="235">
        <f t="shared" si="0"/>
        <v>83</v>
      </c>
      <c r="K60" s="75" t="s">
        <v>4</v>
      </c>
      <c r="L60" s="63" t="s">
        <v>132</v>
      </c>
      <c r="M60" s="120" t="s">
        <v>4</v>
      </c>
      <c r="N60" s="120" t="s">
        <v>4</v>
      </c>
      <c r="O60" s="40">
        <f t="shared" si="20"/>
        <v>72</v>
      </c>
      <c r="P60" s="75" t="s">
        <v>4</v>
      </c>
      <c r="Q60" s="63" t="s">
        <v>132</v>
      </c>
      <c r="R60" s="120" t="s">
        <v>4</v>
      </c>
      <c r="S60" s="120" t="s">
        <v>4</v>
      </c>
      <c r="T60" s="28">
        <f t="shared" si="2"/>
        <v>79</v>
      </c>
      <c r="U60" s="75" t="s">
        <v>4</v>
      </c>
      <c r="V60" s="63" t="s">
        <v>132</v>
      </c>
      <c r="W60" s="120" t="s">
        <v>4</v>
      </c>
      <c r="X60" s="120" t="s">
        <v>4</v>
      </c>
      <c r="Y60" s="235">
        <f t="shared" si="29"/>
        <v>83</v>
      </c>
      <c r="Z60" s="75" t="s">
        <v>4</v>
      </c>
      <c r="AA60" s="63" t="s">
        <v>132</v>
      </c>
      <c r="AB60" s="120" t="s">
        <v>4</v>
      </c>
      <c r="AC60" s="120" t="s">
        <v>4</v>
      </c>
      <c r="AD60" s="235">
        <f t="shared" si="24"/>
        <v>90</v>
      </c>
      <c r="AE60" s="75" t="s">
        <v>4</v>
      </c>
      <c r="AF60" s="63" t="s">
        <v>132</v>
      </c>
      <c r="AG60" s="120" t="s">
        <v>4</v>
      </c>
      <c r="AH60" s="120" t="s">
        <v>4</v>
      </c>
      <c r="AI60" s="40">
        <f t="shared" si="30"/>
        <v>79</v>
      </c>
      <c r="AJ60" s="75" t="s">
        <v>4</v>
      </c>
      <c r="AK60" s="63" t="s">
        <v>132</v>
      </c>
      <c r="AL60" s="120" t="s">
        <v>4</v>
      </c>
      <c r="AM60" s="120" t="s">
        <v>4</v>
      </c>
      <c r="AN60" s="28">
        <f t="shared" si="31"/>
        <v>86</v>
      </c>
      <c r="AO60" s="75" t="s">
        <v>4</v>
      </c>
      <c r="AP60" s="63" t="s">
        <v>132</v>
      </c>
      <c r="AQ60" s="120" t="s">
        <v>4</v>
      </c>
      <c r="AR60" s="120" t="s">
        <v>4</v>
      </c>
      <c r="AS60" s="235">
        <v>76</v>
      </c>
      <c r="AT60" s="75" t="s">
        <v>4</v>
      </c>
      <c r="AU60" s="63" t="s">
        <v>132</v>
      </c>
      <c r="AV60" s="120" t="s">
        <v>4</v>
      </c>
      <c r="AW60" s="120" t="s">
        <v>4</v>
      </c>
      <c r="AX60" s="235">
        <f t="shared" si="7"/>
        <v>83</v>
      </c>
      <c r="AY60" s="75" t="s">
        <v>4</v>
      </c>
      <c r="AZ60" s="63" t="s">
        <v>132</v>
      </c>
      <c r="BA60" s="120" t="s">
        <v>4</v>
      </c>
      <c r="BB60" s="120" t="s">
        <v>4</v>
      </c>
      <c r="BC60" s="40">
        <f t="shared" si="22"/>
        <v>72</v>
      </c>
      <c r="BD60" s="75" t="s">
        <v>4</v>
      </c>
      <c r="BE60" s="63" t="s">
        <v>132</v>
      </c>
      <c r="BF60" s="120" t="s">
        <v>4</v>
      </c>
      <c r="BG60" s="120" t="s">
        <v>4</v>
      </c>
      <c r="BH60" s="28">
        <f t="shared" si="9"/>
        <v>79</v>
      </c>
      <c r="BI60" s="75" t="s">
        <v>4</v>
      </c>
      <c r="BJ60" s="63" t="s">
        <v>132</v>
      </c>
      <c r="BK60" s="120" t="s">
        <v>4</v>
      </c>
      <c r="BL60" s="120" t="s">
        <v>4</v>
      </c>
      <c r="BM60" s="235">
        <f t="shared" si="32"/>
        <v>83</v>
      </c>
      <c r="BN60" s="75" t="s">
        <v>4</v>
      </c>
      <c r="BO60" s="63" t="s">
        <v>132</v>
      </c>
      <c r="BP60" s="120" t="s">
        <v>4</v>
      </c>
      <c r="BQ60" s="120" t="s">
        <v>4</v>
      </c>
      <c r="BR60" s="235">
        <f t="shared" si="11"/>
        <v>90</v>
      </c>
      <c r="BS60" s="75" t="s">
        <v>4</v>
      </c>
      <c r="BT60" s="63" t="s">
        <v>132</v>
      </c>
      <c r="BU60" s="120" t="s">
        <v>4</v>
      </c>
      <c r="BV60" s="120" t="s">
        <v>4</v>
      </c>
      <c r="BW60" s="40">
        <f t="shared" si="33"/>
        <v>79</v>
      </c>
      <c r="BX60" s="75" t="s">
        <v>4</v>
      </c>
      <c r="BY60" s="63" t="s">
        <v>132</v>
      </c>
      <c r="BZ60" s="120" t="s">
        <v>4</v>
      </c>
      <c r="CA60" s="120" t="s">
        <v>4</v>
      </c>
      <c r="CB60" s="28">
        <f t="shared" si="34"/>
        <v>86</v>
      </c>
      <c r="CC60" s="75" t="s">
        <v>4</v>
      </c>
      <c r="CD60" s="63" t="s">
        <v>132</v>
      </c>
      <c r="CE60" s="120" t="s">
        <v>4</v>
      </c>
      <c r="CF60" s="120" t="s">
        <v>4</v>
      </c>
    </row>
    <row r="61" spans="1:84" ht="16.5" thickBot="1" x14ac:dyDescent="0.25">
      <c r="A61" s="445"/>
      <c r="B61" s="6" t="s">
        <v>61</v>
      </c>
      <c r="C61" s="10" t="s">
        <v>202</v>
      </c>
      <c r="D61" s="120" t="s">
        <v>179</v>
      </c>
      <c r="E61" s="235">
        <v>76</v>
      </c>
      <c r="F61" s="75" t="s">
        <v>4</v>
      </c>
      <c r="G61" s="63" t="s">
        <v>132</v>
      </c>
      <c r="H61" s="120" t="s">
        <v>4</v>
      </c>
      <c r="I61" s="120" t="s">
        <v>4</v>
      </c>
      <c r="J61" s="235">
        <f t="shared" si="0"/>
        <v>83</v>
      </c>
      <c r="K61" s="75" t="s">
        <v>4</v>
      </c>
      <c r="L61" s="63" t="s">
        <v>132</v>
      </c>
      <c r="M61" s="120" t="s">
        <v>4</v>
      </c>
      <c r="N61" s="120" t="s">
        <v>4</v>
      </c>
      <c r="O61" s="40">
        <f t="shared" si="20"/>
        <v>72</v>
      </c>
      <c r="P61" s="75" t="s">
        <v>4</v>
      </c>
      <c r="Q61" s="63" t="s">
        <v>132</v>
      </c>
      <c r="R61" s="120" t="s">
        <v>4</v>
      </c>
      <c r="S61" s="120" t="s">
        <v>4</v>
      </c>
      <c r="T61" s="28">
        <f t="shared" si="2"/>
        <v>79</v>
      </c>
      <c r="U61" s="75" t="s">
        <v>4</v>
      </c>
      <c r="V61" s="63" t="s">
        <v>132</v>
      </c>
      <c r="W61" s="120" t="s">
        <v>4</v>
      </c>
      <c r="X61" s="120" t="s">
        <v>4</v>
      </c>
      <c r="Y61" s="235">
        <f t="shared" si="29"/>
        <v>83</v>
      </c>
      <c r="Z61" s="75" t="s">
        <v>4</v>
      </c>
      <c r="AA61" s="63" t="s">
        <v>132</v>
      </c>
      <c r="AB61" s="120" t="s">
        <v>4</v>
      </c>
      <c r="AC61" s="120" t="s">
        <v>4</v>
      </c>
      <c r="AD61" s="235">
        <f t="shared" si="24"/>
        <v>90</v>
      </c>
      <c r="AE61" s="75" t="s">
        <v>4</v>
      </c>
      <c r="AF61" s="63" t="s">
        <v>132</v>
      </c>
      <c r="AG61" s="120" t="s">
        <v>4</v>
      </c>
      <c r="AH61" s="120" t="s">
        <v>4</v>
      </c>
      <c r="AI61" s="40">
        <f t="shared" si="30"/>
        <v>79</v>
      </c>
      <c r="AJ61" s="75" t="s">
        <v>4</v>
      </c>
      <c r="AK61" s="63" t="s">
        <v>132</v>
      </c>
      <c r="AL61" s="120" t="s">
        <v>4</v>
      </c>
      <c r="AM61" s="120" t="s">
        <v>4</v>
      </c>
      <c r="AN61" s="28">
        <f t="shared" si="31"/>
        <v>86</v>
      </c>
      <c r="AO61" s="75" t="s">
        <v>4</v>
      </c>
      <c r="AP61" s="63" t="s">
        <v>132</v>
      </c>
      <c r="AQ61" s="120" t="s">
        <v>4</v>
      </c>
      <c r="AR61" s="120" t="s">
        <v>4</v>
      </c>
      <c r="AS61" s="235">
        <v>76</v>
      </c>
      <c r="AT61" s="75" t="s">
        <v>4</v>
      </c>
      <c r="AU61" s="63" t="s">
        <v>132</v>
      </c>
      <c r="AV61" s="120" t="s">
        <v>4</v>
      </c>
      <c r="AW61" s="120" t="s">
        <v>4</v>
      </c>
      <c r="AX61" s="235">
        <f t="shared" si="7"/>
        <v>83</v>
      </c>
      <c r="AY61" s="75" t="s">
        <v>4</v>
      </c>
      <c r="AZ61" s="63" t="s">
        <v>132</v>
      </c>
      <c r="BA61" s="120" t="s">
        <v>4</v>
      </c>
      <c r="BB61" s="120" t="s">
        <v>4</v>
      </c>
      <c r="BC61" s="40">
        <f t="shared" si="22"/>
        <v>72</v>
      </c>
      <c r="BD61" s="75" t="s">
        <v>4</v>
      </c>
      <c r="BE61" s="63" t="s">
        <v>132</v>
      </c>
      <c r="BF61" s="120" t="s">
        <v>4</v>
      </c>
      <c r="BG61" s="120" t="s">
        <v>4</v>
      </c>
      <c r="BH61" s="28">
        <f t="shared" si="9"/>
        <v>79</v>
      </c>
      <c r="BI61" s="75" t="s">
        <v>4</v>
      </c>
      <c r="BJ61" s="63" t="s">
        <v>132</v>
      </c>
      <c r="BK61" s="120" t="s">
        <v>4</v>
      </c>
      <c r="BL61" s="120" t="s">
        <v>4</v>
      </c>
      <c r="BM61" s="235">
        <f t="shared" si="32"/>
        <v>83</v>
      </c>
      <c r="BN61" s="75" t="s">
        <v>4</v>
      </c>
      <c r="BO61" s="63" t="s">
        <v>132</v>
      </c>
      <c r="BP61" s="120" t="s">
        <v>4</v>
      </c>
      <c r="BQ61" s="120" t="s">
        <v>4</v>
      </c>
      <c r="BR61" s="235">
        <f t="shared" si="11"/>
        <v>90</v>
      </c>
      <c r="BS61" s="75" t="s">
        <v>4</v>
      </c>
      <c r="BT61" s="63" t="s">
        <v>132</v>
      </c>
      <c r="BU61" s="120" t="s">
        <v>4</v>
      </c>
      <c r="BV61" s="120" t="s">
        <v>4</v>
      </c>
      <c r="BW61" s="40">
        <f t="shared" si="33"/>
        <v>79</v>
      </c>
      <c r="BX61" s="75" t="s">
        <v>4</v>
      </c>
      <c r="BY61" s="63" t="s">
        <v>132</v>
      </c>
      <c r="BZ61" s="120" t="s">
        <v>4</v>
      </c>
      <c r="CA61" s="120" t="s">
        <v>4</v>
      </c>
      <c r="CB61" s="28">
        <f t="shared" si="34"/>
        <v>86</v>
      </c>
      <c r="CC61" s="75" t="s">
        <v>4</v>
      </c>
      <c r="CD61" s="63" t="s">
        <v>132</v>
      </c>
      <c r="CE61" s="120" t="s">
        <v>4</v>
      </c>
      <c r="CF61" s="120" t="s">
        <v>4</v>
      </c>
    </row>
    <row r="62" spans="1:84" ht="16.5" thickBot="1" x14ac:dyDescent="0.25">
      <c r="A62" s="445"/>
      <c r="B62" s="6" t="s">
        <v>62</v>
      </c>
      <c r="C62" s="10" t="s">
        <v>204</v>
      </c>
      <c r="D62" s="120" t="s">
        <v>179</v>
      </c>
      <c r="E62" s="235">
        <v>76</v>
      </c>
      <c r="F62" s="75" t="s">
        <v>4</v>
      </c>
      <c r="G62" s="63" t="s">
        <v>130</v>
      </c>
      <c r="H62" s="120" t="s">
        <v>4</v>
      </c>
      <c r="I62" s="120" t="s">
        <v>4</v>
      </c>
      <c r="J62" s="235">
        <f t="shared" si="0"/>
        <v>83</v>
      </c>
      <c r="K62" s="75" t="s">
        <v>4</v>
      </c>
      <c r="L62" s="63" t="s">
        <v>130</v>
      </c>
      <c r="M62" s="120" t="s">
        <v>4</v>
      </c>
      <c r="N62" s="120" t="s">
        <v>4</v>
      </c>
      <c r="O62" s="40">
        <f t="shared" si="20"/>
        <v>72</v>
      </c>
      <c r="P62" s="75" t="s">
        <v>4</v>
      </c>
      <c r="Q62" s="63" t="s">
        <v>130</v>
      </c>
      <c r="R62" s="120" t="s">
        <v>4</v>
      </c>
      <c r="S62" s="120" t="s">
        <v>4</v>
      </c>
      <c r="T62" s="28">
        <f t="shared" si="2"/>
        <v>79</v>
      </c>
      <c r="U62" s="75" t="s">
        <v>4</v>
      </c>
      <c r="V62" s="63" t="s">
        <v>130</v>
      </c>
      <c r="W62" s="120" t="s">
        <v>4</v>
      </c>
      <c r="X62" s="120" t="s">
        <v>4</v>
      </c>
      <c r="Y62" s="235">
        <f t="shared" si="29"/>
        <v>83</v>
      </c>
      <c r="Z62" s="75" t="s">
        <v>4</v>
      </c>
      <c r="AA62" s="63" t="s">
        <v>130</v>
      </c>
      <c r="AB62" s="120" t="s">
        <v>4</v>
      </c>
      <c r="AC62" s="120" t="s">
        <v>4</v>
      </c>
      <c r="AD62" s="235">
        <f t="shared" si="24"/>
        <v>90</v>
      </c>
      <c r="AE62" s="75" t="s">
        <v>4</v>
      </c>
      <c r="AF62" s="63" t="s">
        <v>130</v>
      </c>
      <c r="AG62" s="120" t="s">
        <v>4</v>
      </c>
      <c r="AH62" s="120" t="s">
        <v>4</v>
      </c>
      <c r="AI62" s="40">
        <f t="shared" si="30"/>
        <v>79</v>
      </c>
      <c r="AJ62" s="75" t="s">
        <v>4</v>
      </c>
      <c r="AK62" s="63" t="s">
        <v>130</v>
      </c>
      <c r="AL62" s="120" t="s">
        <v>4</v>
      </c>
      <c r="AM62" s="120" t="s">
        <v>4</v>
      </c>
      <c r="AN62" s="28">
        <f t="shared" si="31"/>
        <v>86</v>
      </c>
      <c r="AO62" s="75" t="s">
        <v>4</v>
      </c>
      <c r="AP62" s="63" t="s">
        <v>130</v>
      </c>
      <c r="AQ62" s="120" t="s">
        <v>4</v>
      </c>
      <c r="AR62" s="120" t="s">
        <v>4</v>
      </c>
      <c r="AS62" s="235">
        <v>76</v>
      </c>
      <c r="AT62" s="75" t="s">
        <v>4</v>
      </c>
      <c r="AU62" s="63" t="s">
        <v>130</v>
      </c>
      <c r="AV62" s="120" t="s">
        <v>4</v>
      </c>
      <c r="AW62" s="120" t="s">
        <v>4</v>
      </c>
      <c r="AX62" s="235">
        <f t="shared" si="7"/>
        <v>83</v>
      </c>
      <c r="AY62" s="75" t="s">
        <v>4</v>
      </c>
      <c r="AZ62" s="63" t="s">
        <v>130</v>
      </c>
      <c r="BA62" s="120" t="s">
        <v>4</v>
      </c>
      <c r="BB62" s="120" t="s">
        <v>4</v>
      </c>
      <c r="BC62" s="40">
        <f t="shared" si="22"/>
        <v>72</v>
      </c>
      <c r="BD62" s="75" t="s">
        <v>4</v>
      </c>
      <c r="BE62" s="63" t="s">
        <v>130</v>
      </c>
      <c r="BF62" s="120" t="s">
        <v>4</v>
      </c>
      <c r="BG62" s="120" t="s">
        <v>4</v>
      </c>
      <c r="BH62" s="28">
        <f t="shared" si="9"/>
        <v>79</v>
      </c>
      <c r="BI62" s="75" t="s">
        <v>4</v>
      </c>
      <c r="BJ62" s="63" t="s">
        <v>130</v>
      </c>
      <c r="BK62" s="120" t="s">
        <v>4</v>
      </c>
      <c r="BL62" s="120" t="s">
        <v>4</v>
      </c>
      <c r="BM62" s="235">
        <f t="shared" si="32"/>
        <v>83</v>
      </c>
      <c r="BN62" s="75" t="s">
        <v>4</v>
      </c>
      <c r="BO62" s="63" t="s">
        <v>130</v>
      </c>
      <c r="BP62" s="120" t="s">
        <v>4</v>
      </c>
      <c r="BQ62" s="120" t="s">
        <v>4</v>
      </c>
      <c r="BR62" s="235">
        <f t="shared" si="11"/>
        <v>90</v>
      </c>
      <c r="BS62" s="75" t="s">
        <v>4</v>
      </c>
      <c r="BT62" s="63" t="s">
        <v>130</v>
      </c>
      <c r="BU62" s="120" t="s">
        <v>4</v>
      </c>
      <c r="BV62" s="120" t="s">
        <v>4</v>
      </c>
      <c r="BW62" s="40">
        <f t="shared" si="33"/>
        <v>79</v>
      </c>
      <c r="BX62" s="75" t="s">
        <v>4</v>
      </c>
      <c r="BY62" s="63" t="s">
        <v>130</v>
      </c>
      <c r="BZ62" s="120" t="s">
        <v>4</v>
      </c>
      <c r="CA62" s="120" t="s">
        <v>4</v>
      </c>
      <c r="CB62" s="28">
        <f t="shared" si="34"/>
        <v>86</v>
      </c>
      <c r="CC62" s="75" t="s">
        <v>4</v>
      </c>
      <c r="CD62" s="63" t="s">
        <v>130</v>
      </c>
      <c r="CE62" s="120" t="s">
        <v>4</v>
      </c>
      <c r="CF62" s="120" t="s">
        <v>4</v>
      </c>
    </row>
    <row r="63" spans="1:84" ht="16.5" thickBot="1" x14ac:dyDescent="0.25">
      <c r="A63" s="446"/>
      <c r="B63" s="6" t="s">
        <v>63</v>
      </c>
      <c r="C63" s="18" t="s">
        <v>206</v>
      </c>
      <c r="D63" s="123" t="s">
        <v>179</v>
      </c>
      <c r="E63" s="233">
        <v>76</v>
      </c>
      <c r="F63" s="76" t="s">
        <v>4</v>
      </c>
      <c r="G63" s="110" t="s">
        <v>130</v>
      </c>
      <c r="H63" s="123" t="s">
        <v>4</v>
      </c>
      <c r="I63" s="123" t="s">
        <v>4</v>
      </c>
      <c r="J63" s="233">
        <f t="shared" si="0"/>
        <v>83</v>
      </c>
      <c r="K63" s="76" t="s">
        <v>4</v>
      </c>
      <c r="L63" s="110" t="s">
        <v>130</v>
      </c>
      <c r="M63" s="123" t="s">
        <v>4</v>
      </c>
      <c r="N63" s="123" t="s">
        <v>4</v>
      </c>
      <c r="O63" s="40">
        <f t="shared" si="20"/>
        <v>72</v>
      </c>
      <c r="P63" s="76" t="s">
        <v>4</v>
      </c>
      <c r="Q63" s="110" t="s">
        <v>130</v>
      </c>
      <c r="R63" s="123" t="s">
        <v>4</v>
      </c>
      <c r="S63" s="123" t="s">
        <v>4</v>
      </c>
      <c r="T63" s="28">
        <f t="shared" si="2"/>
        <v>79</v>
      </c>
      <c r="U63" s="76" t="s">
        <v>4</v>
      </c>
      <c r="V63" s="110" t="s">
        <v>130</v>
      </c>
      <c r="W63" s="123" t="s">
        <v>4</v>
      </c>
      <c r="X63" s="123" t="s">
        <v>4</v>
      </c>
      <c r="Y63" s="233">
        <f t="shared" si="29"/>
        <v>83</v>
      </c>
      <c r="Z63" s="76" t="s">
        <v>4</v>
      </c>
      <c r="AA63" s="110" t="s">
        <v>130</v>
      </c>
      <c r="AB63" s="123" t="s">
        <v>4</v>
      </c>
      <c r="AC63" s="123" t="s">
        <v>4</v>
      </c>
      <c r="AD63" s="233">
        <f t="shared" si="24"/>
        <v>90</v>
      </c>
      <c r="AE63" s="76" t="s">
        <v>4</v>
      </c>
      <c r="AF63" s="110" t="s">
        <v>130</v>
      </c>
      <c r="AG63" s="123" t="s">
        <v>4</v>
      </c>
      <c r="AH63" s="123" t="s">
        <v>4</v>
      </c>
      <c r="AI63" s="40">
        <f t="shared" si="30"/>
        <v>79</v>
      </c>
      <c r="AJ63" s="76" t="s">
        <v>4</v>
      </c>
      <c r="AK63" s="110" t="s">
        <v>130</v>
      </c>
      <c r="AL63" s="123" t="s">
        <v>4</v>
      </c>
      <c r="AM63" s="123" t="s">
        <v>4</v>
      </c>
      <c r="AN63" s="28">
        <f t="shared" si="31"/>
        <v>86</v>
      </c>
      <c r="AO63" s="76" t="s">
        <v>4</v>
      </c>
      <c r="AP63" s="110" t="s">
        <v>130</v>
      </c>
      <c r="AQ63" s="123" t="s">
        <v>4</v>
      </c>
      <c r="AR63" s="123" t="s">
        <v>4</v>
      </c>
      <c r="AS63" s="233">
        <v>76</v>
      </c>
      <c r="AT63" s="76" t="s">
        <v>4</v>
      </c>
      <c r="AU63" s="110" t="s">
        <v>130</v>
      </c>
      <c r="AV63" s="123" t="s">
        <v>4</v>
      </c>
      <c r="AW63" s="123" t="s">
        <v>4</v>
      </c>
      <c r="AX63" s="233">
        <f t="shared" si="7"/>
        <v>83</v>
      </c>
      <c r="AY63" s="76" t="s">
        <v>4</v>
      </c>
      <c r="AZ63" s="110" t="s">
        <v>130</v>
      </c>
      <c r="BA63" s="123" t="s">
        <v>4</v>
      </c>
      <c r="BB63" s="123" t="s">
        <v>4</v>
      </c>
      <c r="BC63" s="40">
        <f t="shared" si="22"/>
        <v>72</v>
      </c>
      <c r="BD63" s="76" t="s">
        <v>4</v>
      </c>
      <c r="BE63" s="110" t="s">
        <v>130</v>
      </c>
      <c r="BF63" s="123" t="s">
        <v>4</v>
      </c>
      <c r="BG63" s="123" t="s">
        <v>4</v>
      </c>
      <c r="BH63" s="28">
        <f t="shared" si="9"/>
        <v>79</v>
      </c>
      <c r="BI63" s="76" t="s">
        <v>4</v>
      </c>
      <c r="BJ63" s="110" t="s">
        <v>130</v>
      </c>
      <c r="BK63" s="123" t="s">
        <v>4</v>
      </c>
      <c r="BL63" s="123" t="s">
        <v>4</v>
      </c>
      <c r="BM63" s="233">
        <f t="shared" si="32"/>
        <v>83</v>
      </c>
      <c r="BN63" s="76" t="s">
        <v>4</v>
      </c>
      <c r="BO63" s="110" t="s">
        <v>130</v>
      </c>
      <c r="BP63" s="123" t="s">
        <v>4</v>
      </c>
      <c r="BQ63" s="123" t="s">
        <v>4</v>
      </c>
      <c r="BR63" s="233">
        <f t="shared" si="11"/>
        <v>90</v>
      </c>
      <c r="BS63" s="76" t="s">
        <v>4</v>
      </c>
      <c r="BT63" s="110" t="s">
        <v>130</v>
      </c>
      <c r="BU63" s="123" t="s">
        <v>4</v>
      </c>
      <c r="BV63" s="123" t="s">
        <v>4</v>
      </c>
      <c r="BW63" s="40">
        <f t="shared" si="33"/>
        <v>79</v>
      </c>
      <c r="BX63" s="76" t="s">
        <v>4</v>
      </c>
      <c r="BY63" s="110" t="s">
        <v>130</v>
      </c>
      <c r="BZ63" s="123" t="s">
        <v>4</v>
      </c>
      <c r="CA63" s="123" t="s">
        <v>4</v>
      </c>
      <c r="CB63" s="28">
        <f t="shared" si="34"/>
        <v>86</v>
      </c>
      <c r="CC63" s="76" t="s">
        <v>4</v>
      </c>
      <c r="CD63" s="110" t="s">
        <v>130</v>
      </c>
      <c r="CE63" s="123" t="s">
        <v>4</v>
      </c>
      <c r="CF63" s="123" t="s">
        <v>4</v>
      </c>
    </row>
    <row r="64" spans="1:84" ht="16.5" thickBot="1" x14ac:dyDescent="0.25">
      <c r="A64" s="444" t="s">
        <v>137</v>
      </c>
      <c r="B64" s="6" t="s">
        <v>64</v>
      </c>
      <c r="C64" s="29" t="s">
        <v>207</v>
      </c>
      <c r="D64" s="158" t="s">
        <v>201</v>
      </c>
      <c r="E64" s="236">
        <v>76</v>
      </c>
      <c r="F64" s="208">
        <v>3.4</v>
      </c>
      <c r="G64" s="109" t="s">
        <v>131</v>
      </c>
      <c r="H64" s="158" t="s">
        <v>134</v>
      </c>
      <c r="I64" s="158" t="s">
        <v>4</v>
      </c>
      <c r="J64" s="236">
        <f t="shared" si="0"/>
        <v>83</v>
      </c>
      <c r="K64" s="171">
        <v>3.6</v>
      </c>
      <c r="L64" s="172" t="s">
        <v>131</v>
      </c>
      <c r="M64" s="164" t="s">
        <v>134</v>
      </c>
      <c r="N64" s="158" t="s">
        <v>4</v>
      </c>
      <c r="O64" s="40">
        <f t="shared" si="20"/>
        <v>72</v>
      </c>
      <c r="P64" s="208">
        <v>3.4</v>
      </c>
      <c r="Q64" s="109" t="s">
        <v>131</v>
      </c>
      <c r="R64" s="158" t="s">
        <v>134</v>
      </c>
      <c r="S64" s="158" t="s">
        <v>4</v>
      </c>
      <c r="T64" s="28">
        <f t="shared" si="2"/>
        <v>79</v>
      </c>
      <c r="U64" s="171">
        <v>3.6</v>
      </c>
      <c r="V64" s="172" t="s">
        <v>131</v>
      </c>
      <c r="W64" s="164" t="s">
        <v>134</v>
      </c>
      <c r="X64" s="158" t="s">
        <v>4</v>
      </c>
      <c r="Y64" s="236">
        <f t="shared" si="29"/>
        <v>83</v>
      </c>
      <c r="Z64" s="208">
        <v>3.4</v>
      </c>
      <c r="AA64" s="109" t="s">
        <v>131</v>
      </c>
      <c r="AB64" s="158" t="s">
        <v>134</v>
      </c>
      <c r="AC64" s="158" t="s">
        <v>4</v>
      </c>
      <c r="AD64" s="236">
        <f t="shared" si="24"/>
        <v>90</v>
      </c>
      <c r="AE64" s="171">
        <v>3.6</v>
      </c>
      <c r="AF64" s="172" t="s">
        <v>131</v>
      </c>
      <c r="AG64" s="164" t="s">
        <v>134</v>
      </c>
      <c r="AH64" s="158" t="s">
        <v>4</v>
      </c>
      <c r="AI64" s="40">
        <f t="shared" si="30"/>
        <v>79</v>
      </c>
      <c r="AJ64" s="208">
        <v>3.4</v>
      </c>
      <c r="AK64" s="109" t="s">
        <v>131</v>
      </c>
      <c r="AL64" s="158" t="s">
        <v>134</v>
      </c>
      <c r="AM64" s="158" t="s">
        <v>4</v>
      </c>
      <c r="AN64" s="28">
        <f t="shared" si="31"/>
        <v>86</v>
      </c>
      <c r="AO64" s="171">
        <v>3.6</v>
      </c>
      <c r="AP64" s="172" t="s">
        <v>131</v>
      </c>
      <c r="AQ64" s="164" t="s">
        <v>134</v>
      </c>
      <c r="AR64" s="158" t="s">
        <v>4</v>
      </c>
      <c r="AS64" s="236">
        <v>76</v>
      </c>
      <c r="AT64" s="208">
        <v>3.4</v>
      </c>
      <c r="AU64" s="109" t="s">
        <v>131</v>
      </c>
      <c r="AV64" s="158" t="s">
        <v>134</v>
      </c>
      <c r="AW64" s="158" t="s">
        <v>4</v>
      </c>
      <c r="AX64" s="236">
        <f t="shared" si="7"/>
        <v>83</v>
      </c>
      <c r="AY64" s="171">
        <v>3.6</v>
      </c>
      <c r="AZ64" s="172" t="s">
        <v>131</v>
      </c>
      <c r="BA64" s="164" t="s">
        <v>134</v>
      </c>
      <c r="BB64" s="158" t="s">
        <v>4</v>
      </c>
      <c r="BC64" s="40">
        <f t="shared" si="22"/>
        <v>72</v>
      </c>
      <c r="BD64" s="208">
        <v>3.4</v>
      </c>
      <c r="BE64" s="109" t="s">
        <v>131</v>
      </c>
      <c r="BF64" s="158" t="s">
        <v>134</v>
      </c>
      <c r="BG64" s="158" t="s">
        <v>4</v>
      </c>
      <c r="BH64" s="28">
        <f t="shared" si="9"/>
        <v>79</v>
      </c>
      <c r="BI64" s="171">
        <v>3.6</v>
      </c>
      <c r="BJ64" s="172" t="s">
        <v>131</v>
      </c>
      <c r="BK64" s="164" t="s">
        <v>134</v>
      </c>
      <c r="BL64" s="158" t="s">
        <v>4</v>
      </c>
      <c r="BM64" s="236">
        <f t="shared" si="32"/>
        <v>83</v>
      </c>
      <c r="BN64" s="208">
        <v>3.4</v>
      </c>
      <c r="BO64" s="109" t="s">
        <v>131</v>
      </c>
      <c r="BP64" s="158" t="s">
        <v>134</v>
      </c>
      <c r="BQ64" s="158" t="s">
        <v>4</v>
      </c>
      <c r="BR64" s="236">
        <f t="shared" si="11"/>
        <v>90</v>
      </c>
      <c r="BS64" s="171">
        <v>3.6</v>
      </c>
      <c r="BT64" s="172" t="s">
        <v>131</v>
      </c>
      <c r="BU64" s="164" t="s">
        <v>134</v>
      </c>
      <c r="BV64" s="158" t="s">
        <v>4</v>
      </c>
      <c r="BW64" s="40">
        <f t="shared" si="33"/>
        <v>79</v>
      </c>
      <c r="BX64" s="208">
        <v>3.4</v>
      </c>
      <c r="BY64" s="109" t="s">
        <v>131</v>
      </c>
      <c r="BZ64" s="158" t="s">
        <v>134</v>
      </c>
      <c r="CA64" s="158" t="s">
        <v>4</v>
      </c>
      <c r="CB64" s="28">
        <f t="shared" si="34"/>
        <v>86</v>
      </c>
      <c r="CC64" s="171">
        <v>3.6</v>
      </c>
      <c r="CD64" s="172" t="s">
        <v>131</v>
      </c>
      <c r="CE64" s="164" t="s">
        <v>134</v>
      </c>
      <c r="CF64" s="158" t="s">
        <v>4</v>
      </c>
    </row>
    <row r="65" spans="1:84" ht="16.5" thickBot="1" x14ac:dyDescent="0.25">
      <c r="A65" s="445"/>
      <c r="B65" s="6" t="s">
        <v>66</v>
      </c>
      <c r="C65" s="13" t="s">
        <v>192</v>
      </c>
      <c r="D65" s="121" t="s">
        <v>179</v>
      </c>
      <c r="E65" s="235">
        <v>75</v>
      </c>
      <c r="F65" s="75">
        <v>75</v>
      </c>
      <c r="G65" s="63" t="s">
        <v>130</v>
      </c>
      <c r="H65" s="121" t="s">
        <v>4</v>
      </c>
      <c r="I65" s="121" t="s">
        <v>4</v>
      </c>
      <c r="J65" s="235">
        <f t="shared" si="0"/>
        <v>82</v>
      </c>
      <c r="K65" s="75">
        <v>75</v>
      </c>
      <c r="L65" s="63" t="s">
        <v>130</v>
      </c>
      <c r="M65" s="121" t="s">
        <v>4</v>
      </c>
      <c r="N65" s="121" t="s">
        <v>4</v>
      </c>
      <c r="O65" s="40">
        <f t="shared" si="20"/>
        <v>71</v>
      </c>
      <c r="P65" s="75">
        <v>75</v>
      </c>
      <c r="Q65" s="63" t="s">
        <v>130</v>
      </c>
      <c r="R65" s="121" t="s">
        <v>4</v>
      </c>
      <c r="S65" s="121" t="s">
        <v>4</v>
      </c>
      <c r="T65" s="28">
        <f t="shared" si="2"/>
        <v>78</v>
      </c>
      <c r="U65" s="75">
        <v>75</v>
      </c>
      <c r="V65" s="63" t="s">
        <v>130</v>
      </c>
      <c r="W65" s="121" t="s">
        <v>4</v>
      </c>
      <c r="X65" s="121" t="s">
        <v>4</v>
      </c>
      <c r="Y65" s="235">
        <f t="shared" si="29"/>
        <v>82</v>
      </c>
      <c r="Z65" s="75">
        <v>75</v>
      </c>
      <c r="AA65" s="63" t="s">
        <v>130</v>
      </c>
      <c r="AB65" s="121" t="s">
        <v>4</v>
      </c>
      <c r="AC65" s="121" t="s">
        <v>4</v>
      </c>
      <c r="AD65" s="235">
        <f t="shared" si="24"/>
        <v>89</v>
      </c>
      <c r="AE65" s="75">
        <v>75</v>
      </c>
      <c r="AF65" s="63" t="s">
        <v>130</v>
      </c>
      <c r="AG65" s="121" t="s">
        <v>4</v>
      </c>
      <c r="AH65" s="121" t="s">
        <v>4</v>
      </c>
      <c r="AI65" s="40">
        <f t="shared" si="30"/>
        <v>78</v>
      </c>
      <c r="AJ65" s="75">
        <v>75</v>
      </c>
      <c r="AK65" s="63" t="s">
        <v>130</v>
      </c>
      <c r="AL65" s="121" t="s">
        <v>4</v>
      </c>
      <c r="AM65" s="121" t="s">
        <v>4</v>
      </c>
      <c r="AN65" s="28">
        <f t="shared" si="31"/>
        <v>85</v>
      </c>
      <c r="AO65" s="75">
        <v>75</v>
      </c>
      <c r="AP65" s="63" t="s">
        <v>130</v>
      </c>
      <c r="AQ65" s="121" t="s">
        <v>4</v>
      </c>
      <c r="AR65" s="121" t="s">
        <v>4</v>
      </c>
      <c r="AS65" s="235">
        <v>75</v>
      </c>
      <c r="AT65" s="75">
        <v>75</v>
      </c>
      <c r="AU65" s="63" t="s">
        <v>130</v>
      </c>
      <c r="AV65" s="121" t="s">
        <v>4</v>
      </c>
      <c r="AW65" s="121" t="s">
        <v>4</v>
      </c>
      <c r="AX65" s="235">
        <f t="shared" si="7"/>
        <v>82</v>
      </c>
      <c r="AY65" s="75">
        <v>75</v>
      </c>
      <c r="AZ65" s="63" t="s">
        <v>130</v>
      </c>
      <c r="BA65" s="121" t="s">
        <v>4</v>
      </c>
      <c r="BB65" s="121" t="s">
        <v>4</v>
      </c>
      <c r="BC65" s="40">
        <f t="shared" si="22"/>
        <v>71</v>
      </c>
      <c r="BD65" s="75">
        <v>75</v>
      </c>
      <c r="BE65" s="63" t="s">
        <v>130</v>
      </c>
      <c r="BF65" s="121" t="s">
        <v>4</v>
      </c>
      <c r="BG65" s="121" t="s">
        <v>4</v>
      </c>
      <c r="BH65" s="28">
        <f t="shared" si="9"/>
        <v>78</v>
      </c>
      <c r="BI65" s="75">
        <v>75</v>
      </c>
      <c r="BJ65" s="63" t="s">
        <v>130</v>
      </c>
      <c r="BK65" s="121" t="s">
        <v>4</v>
      </c>
      <c r="BL65" s="121" t="s">
        <v>4</v>
      </c>
      <c r="BM65" s="235">
        <f t="shared" si="32"/>
        <v>82</v>
      </c>
      <c r="BN65" s="75">
        <v>75</v>
      </c>
      <c r="BO65" s="63" t="s">
        <v>130</v>
      </c>
      <c r="BP65" s="121" t="s">
        <v>4</v>
      </c>
      <c r="BQ65" s="121" t="s">
        <v>4</v>
      </c>
      <c r="BR65" s="235">
        <f t="shared" si="11"/>
        <v>89</v>
      </c>
      <c r="BS65" s="75">
        <v>75</v>
      </c>
      <c r="BT65" s="63" t="s">
        <v>130</v>
      </c>
      <c r="BU65" s="121" t="s">
        <v>4</v>
      </c>
      <c r="BV65" s="121" t="s">
        <v>4</v>
      </c>
      <c r="BW65" s="40">
        <f t="shared" si="33"/>
        <v>78</v>
      </c>
      <c r="BX65" s="75">
        <v>75</v>
      </c>
      <c r="BY65" s="63" t="s">
        <v>130</v>
      </c>
      <c r="BZ65" s="121" t="s">
        <v>4</v>
      </c>
      <c r="CA65" s="121" t="s">
        <v>4</v>
      </c>
      <c r="CB65" s="28">
        <f t="shared" si="34"/>
        <v>85</v>
      </c>
      <c r="CC65" s="75">
        <v>75</v>
      </c>
      <c r="CD65" s="63" t="s">
        <v>130</v>
      </c>
      <c r="CE65" s="121" t="s">
        <v>4</v>
      </c>
      <c r="CF65" s="121" t="s">
        <v>4</v>
      </c>
    </row>
    <row r="66" spans="1:84" ht="16.5" thickBot="1" x14ac:dyDescent="0.25">
      <c r="A66" s="445"/>
      <c r="B66" s="6" t="s">
        <v>68</v>
      </c>
      <c r="C66" s="10" t="s">
        <v>202</v>
      </c>
      <c r="D66" s="120" t="s">
        <v>179</v>
      </c>
      <c r="E66" s="232">
        <v>74</v>
      </c>
      <c r="F66" s="74" t="s">
        <v>4</v>
      </c>
      <c r="G66" s="147" t="s">
        <v>130</v>
      </c>
      <c r="H66" s="120" t="s">
        <v>4</v>
      </c>
      <c r="I66" s="120" t="s">
        <v>4</v>
      </c>
      <c r="J66" s="232">
        <f t="shared" si="0"/>
        <v>81</v>
      </c>
      <c r="K66" s="74" t="s">
        <v>4</v>
      </c>
      <c r="L66" s="147" t="s">
        <v>130</v>
      </c>
      <c r="M66" s="120" t="s">
        <v>4</v>
      </c>
      <c r="N66" s="120" t="s">
        <v>4</v>
      </c>
      <c r="O66" s="40">
        <f t="shared" si="20"/>
        <v>70</v>
      </c>
      <c r="P66" s="74" t="s">
        <v>4</v>
      </c>
      <c r="Q66" s="147" t="s">
        <v>130</v>
      </c>
      <c r="R66" s="120" t="s">
        <v>4</v>
      </c>
      <c r="S66" s="120" t="s">
        <v>4</v>
      </c>
      <c r="T66" s="28">
        <f t="shared" si="2"/>
        <v>77</v>
      </c>
      <c r="U66" s="74" t="s">
        <v>4</v>
      </c>
      <c r="V66" s="147" t="s">
        <v>130</v>
      </c>
      <c r="W66" s="120" t="s">
        <v>4</v>
      </c>
      <c r="X66" s="120" t="s">
        <v>4</v>
      </c>
      <c r="Y66" s="232">
        <f t="shared" si="29"/>
        <v>81</v>
      </c>
      <c r="Z66" s="74" t="s">
        <v>4</v>
      </c>
      <c r="AA66" s="147" t="s">
        <v>130</v>
      </c>
      <c r="AB66" s="120" t="s">
        <v>4</v>
      </c>
      <c r="AC66" s="120" t="s">
        <v>4</v>
      </c>
      <c r="AD66" s="232">
        <f t="shared" si="24"/>
        <v>88</v>
      </c>
      <c r="AE66" s="74" t="s">
        <v>4</v>
      </c>
      <c r="AF66" s="147" t="s">
        <v>130</v>
      </c>
      <c r="AG66" s="120" t="s">
        <v>4</v>
      </c>
      <c r="AH66" s="120" t="s">
        <v>4</v>
      </c>
      <c r="AI66" s="40">
        <f t="shared" si="30"/>
        <v>77</v>
      </c>
      <c r="AJ66" s="74" t="s">
        <v>4</v>
      </c>
      <c r="AK66" s="147" t="s">
        <v>130</v>
      </c>
      <c r="AL66" s="120" t="s">
        <v>4</v>
      </c>
      <c r="AM66" s="120" t="s">
        <v>4</v>
      </c>
      <c r="AN66" s="28">
        <f t="shared" si="31"/>
        <v>84</v>
      </c>
      <c r="AO66" s="74" t="s">
        <v>4</v>
      </c>
      <c r="AP66" s="147" t="s">
        <v>130</v>
      </c>
      <c r="AQ66" s="120" t="s">
        <v>4</v>
      </c>
      <c r="AR66" s="120" t="s">
        <v>4</v>
      </c>
      <c r="AS66" s="232">
        <v>74</v>
      </c>
      <c r="AT66" s="74" t="s">
        <v>4</v>
      </c>
      <c r="AU66" s="147" t="s">
        <v>130</v>
      </c>
      <c r="AV66" s="120" t="s">
        <v>4</v>
      </c>
      <c r="AW66" s="120" t="s">
        <v>4</v>
      </c>
      <c r="AX66" s="232">
        <f t="shared" si="7"/>
        <v>81</v>
      </c>
      <c r="AY66" s="74" t="s">
        <v>4</v>
      </c>
      <c r="AZ66" s="147" t="s">
        <v>130</v>
      </c>
      <c r="BA66" s="120" t="s">
        <v>4</v>
      </c>
      <c r="BB66" s="120" t="s">
        <v>4</v>
      </c>
      <c r="BC66" s="40">
        <f t="shared" si="22"/>
        <v>70</v>
      </c>
      <c r="BD66" s="74" t="s">
        <v>4</v>
      </c>
      <c r="BE66" s="147" t="s">
        <v>130</v>
      </c>
      <c r="BF66" s="120" t="s">
        <v>4</v>
      </c>
      <c r="BG66" s="120" t="s">
        <v>4</v>
      </c>
      <c r="BH66" s="28">
        <f t="shared" si="9"/>
        <v>77</v>
      </c>
      <c r="BI66" s="74" t="s">
        <v>4</v>
      </c>
      <c r="BJ66" s="147" t="s">
        <v>130</v>
      </c>
      <c r="BK66" s="120" t="s">
        <v>4</v>
      </c>
      <c r="BL66" s="120" t="s">
        <v>4</v>
      </c>
      <c r="BM66" s="232">
        <f t="shared" si="32"/>
        <v>81</v>
      </c>
      <c r="BN66" s="74" t="s">
        <v>4</v>
      </c>
      <c r="BO66" s="147" t="s">
        <v>130</v>
      </c>
      <c r="BP66" s="120" t="s">
        <v>4</v>
      </c>
      <c r="BQ66" s="120" t="s">
        <v>4</v>
      </c>
      <c r="BR66" s="232">
        <f t="shared" si="11"/>
        <v>88</v>
      </c>
      <c r="BS66" s="74" t="s">
        <v>4</v>
      </c>
      <c r="BT66" s="147" t="s">
        <v>130</v>
      </c>
      <c r="BU66" s="120" t="s">
        <v>4</v>
      </c>
      <c r="BV66" s="120" t="s">
        <v>4</v>
      </c>
      <c r="BW66" s="40">
        <f t="shared" si="33"/>
        <v>77</v>
      </c>
      <c r="BX66" s="74" t="s">
        <v>4</v>
      </c>
      <c r="BY66" s="147" t="s">
        <v>130</v>
      </c>
      <c r="BZ66" s="120" t="s">
        <v>4</v>
      </c>
      <c r="CA66" s="120" t="s">
        <v>4</v>
      </c>
      <c r="CB66" s="28">
        <f t="shared" si="34"/>
        <v>84</v>
      </c>
      <c r="CC66" s="74" t="s">
        <v>4</v>
      </c>
      <c r="CD66" s="147" t="s">
        <v>130</v>
      </c>
      <c r="CE66" s="120" t="s">
        <v>4</v>
      </c>
      <c r="CF66" s="120" t="s">
        <v>4</v>
      </c>
    </row>
    <row r="67" spans="1:84" ht="16.5" thickBot="1" x14ac:dyDescent="0.25">
      <c r="A67" s="445"/>
      <c r="B67" s="6" t="s">
        <v>69</v>
      </c>
      <c r="C67" s="10" t="s">
        <v>202</v>
      </c>
      <c r="D67" s="120" t="s">
        <v>179</v>
      </c>
      <c r="E67" s="232">
        <v>74</v>
      </c>
      <c r="F67" s="74">
        <v>5</v>
      </c>
      <c r="G67" s="63" t="s">
        <v>132</v>
      </c>
      <c r="H67" s="120" t="s">
        <v>134</v>
      </c>
      <c r="I67" s="120" t="s">
        <v>152</v>
      </c>
      <c r="J67" s="232">
        <f t="shared" si="0"/>
        <v>81</v>
      </c>
      <c r="K67" s="74">
        <v>5</v>
      </c>
      <c r="L67" s="63" t="s">
        <v>132</v>
      </c>
      <c r="M67" s="120" t="s">
        <v>134</v>
      </c>
      <c r="N67" s="120" t="s">
        <v>152</v>
      </c>
      <c r="O67" s="40">
        <f t="shared" si="20"/>
        <v>70</v>
      </c>
      <c r="P67" s="74">
        <v>5</v>
      </c>
      <c r="Q67" s="63" t="s">
        <v>132</v>
      </c>
      <c r="R67" s="120" t="s">
        <v>134</v>
      </c>
      <c r="S67" s="120" t="s">
        <v>152</v>
      </c>
      <c r="T67" s="28">
        <f t="shared" si="2"/>
        <v>77</v>
      </c>
      <c r="U67" s="74">
        <v>5</v>
      </c>
      <c r="V67" s="63" t="s">
        <v>132</v>
      </c>
      <c r="W67" s="120" t="s">
        <v>134</v>
      </c>
      <c r="X67" s="120" t="s">
        <v>152</v>
      </c>
      <c r="Y67" s="232">
        <f t="shared" si="29"/>
        <v>81</v>
      </c>
      <c r="Z67" s="74">
        <v>5</v>
      </c>
      <c r="AA67" s="63" t="s">
        <v>132</v>
      </c>
      <c r="AB67" s="120" t="s">
        <v>134</v>
      </c>
      <c r="AC67" s="120" t="s">
        <v>152</v>
      </c>
      <c r="AD67" s="232">
        <f t="shared" si="24"/>
        <v>88</v>
      </c>
      <c r="AE67" s="74">
        <v>5</v>
      </c>
      <c r="AF67" s="63" t="s">
        <v>132</v>
      </c>
      <c r="AG67" s="120" t="s">
        <v>134</v>
      </c>
      <c r="AH67" s="120" t="s">
        <v>152</v>
      </c>
      <c r="AI67" s="40">
        <f t="shared" si="30"/>
        <v>77</v>
      </c>
      <c r="AJ67" s="74">
        <v>5</v>
      </c>
      <c r="AK67" s="63" t="s">
        <v>132</v>
      </c>
      <c r="AL67" s="120" t="s">
        <v>134</v>
      </c>
      <c r="AM67" s="120" t="s">
        <v>152</v>
      </c>
      <c r="AN67" s="28">
        <f t="shared" si="31"/>
        <v>84</v>
      </c>
      <c r="AO67" s="74">
        <v>5</v>
      </c>
      <c r="AP67" s="63" t="s">
        <v>132</v>
      </c>
      <c r="AQ67" s="120" t="s">
        <v>134</v>
      </c>
      <c r="AR67" s="120" t="s">
        <v>152</v>
      </c>
      <c r="AS67" s="232">
        <v>74</v>
      </c>
      <c r="AT67" s="74">
        <v>5</v>
      </c>
      <c r="AU67" s="63" t="s">
        <v>132</v>
      </c>
      <c r="AV67" s="120" t="s">
        <v>134</v>
      </c>
      <c r="AW67" s="120" t="s">
        <v>152</v>
      </c>
      <c r="AX67" s="232">
        <f t="shared" si="7"/>
        <v>81</v>
      </c>
      <c r="AY67" s="74">
        <v>5</v>
      </c>
      <c r="AZ67" s="63" t="s">
        <v>132</v>
      </c>
      <c r="BA67" s="120" t="s">
        <v>134</v>
      </c>
      <c r="BB67" s="120" t="s">
        <v>152</v>
      </c>
      <c r="BC67" s="40">
        <f t="shared" si="22"/>
        <v>70</v>
      </c>
      <c r="BD67" s="74">
        <v>5</v>
      </c>
      <c r="BE67" s="63" t="s">
        <v>132</v>
      </c>
      <c r="BF67" s="120" t="s">
        <v>134</v>
      </c>
      <c r="BG67" s="120" t="s">
        <v>152</v>
      </c>
      <c r="BH67" s="28">
        <f t="shared" si="9"/>
        <v>77</v>
      </c>
      <c r="BI67" s="74">
        <v>5</v>
      </c>
      <c r="BJ67" s="63" t="s">
        <v>132</v>
      </c>
      <c r="BK67" s="120" t="s">
        <v>134</v>
      </c>
      <c r="BL67" s="120" t="s">
        <v>152</v>
      </c>
      <c r="BM67" s="232">
        <f t="shared" si="32"/>
        <v>81</v>
      </c>
      <c r="BN67" s="74">
        <v>5</v>
      </c>
      <c r="BO67" s="63" t="s">
        <v>132</v>
      </c>
      <c r="BP67" s="120" t="s">
        <v>134</v>
      </c>
      <c r="BQ67" s="120" t="s">
        <v>152</v>
      </c>
      <c r="BR67" s="232">
        <f t="shared" si="11"/>
        <v>88</v>
      </c>
      <c r="BS67" s="74">
        <v>5</v>
      </c>
      <c r="BT67" s="63" t="s">
        <v>132</v>
      </c>
      <c r="BU67" s="120" t="s">
        <v>134</v>
      </c>
      <c r="BV67" s="120" t="s">
        <v>152</v>
      </c>
      <c r="BW67" s="40">
        <f t="shared" si="33"/>
        <v>77</v>
      </c>
      <c r="BX67" s="74">
        <v>5</v>
      </c>
      <c r="BY67" s="63" t="s">
        <v>132</v>
      </c>
      <c r="BZ67" s="120" t="s">
        <v>134</v>
      </c>
      <c r="CA67" s="120" t="s">
        <v>152</v>
      </c>
      <c r="CB67" s="28">
        <f t="shared" si="34"/>
        <v>84</v>
      </c>
      <c r="CC67" s="74">
        <v>5</v>
      </c>
      <c r="CD67" s="63" t="s">
        <v>132</v>
      </c>
      <c r="CE67" s="120" t="s">
        <v>134</v>
      </c>
      <c r="CF67" s="120" t="s">
        <v>152</v>
      </c>
    </row>
    <row r="68" spans="1:84" ht="16.5" thickBot="1" x14ac:dyDescent="0.25">
      <c r="A68" s="445"/>
      <c r="B68" s="6" t="s">
        <v>70</v>
      </c>
      <c r="C68" s="10" t="s">
        <v>180</v>
      </c>
      <c r="D68" s="120" t="s">
        <v>10</v>
      </c>
      <c r="E68" s="232">
        <v>69</v>
      </c>
      <c r="F68" s="74">
        <v>50</v>
      </c>
      <c r="G68" s="63" t="s">
        <v>133</v>
      </c>
      <c r="H68" s="120" t="s">
        <v>181</v>
      </c>
      <c r="I68" s="120" t="s">
        <v>141</v>
      </c>
      <c r="J68" s="232">
        <f t="shared" si="0"/>
        <v>76</v>
      </c>
      <c r="K68" s="74">
        <v>50</v>
      </c>
      <c r="L68" s="63" t="s">
        <v>133</v>
      </c>
      <c r="M68" s="120" t="s">
        <v>181</v>
      </c>
      <c r="N68" s="120" t="s">
        <v>141</v>
      </c>
      <c r="O68" s="40">
        <f>E68-4</f>
        <v>65</v>
      </c>
      <c r="P68" s="74">
        <v>50</v>
      </c>
      <c r="Q68" s="63" t="s">
        <v>133</v>
      </c>
      <c r="R68" s="120" t="s">
        <v>181</v>
      </c>
      <c r="S68" s="120" t="s">
        <v>141</v>
      </c>
      <c r="T68" s="28">
        <f t="shared" si="2"/>
        <v>72</v>
      </c>
      <c r="U68" s="74">
        <v>50</v>
      </c>
      <c r="V68" s="63" t="s">
        <v>133</v>
      </c>
      <c r="W68" s="120" t="s">
        <v>181</v>
      </c>
      <c r="X68" s="120" t="s">
        <v>141</v>
      </c>
      <c r="Y68" s="232">
        <f t="shared" si="29"/>
        <v>76</v>
      </c>
      <c r="Z68" s="74">
        <v>50</v>
      </c>
      <c r="AA68" s="63" t="s">
        <v>133</v>
      </c>
      <c r="AB68" s="120" t="s">
        <v>181</v>
      </c>
      <c r="AC68" s="120" t="s">
        <v>141</v>
      </c>
      <c r="AD68" s="232">
        <f t="shared" si="24"/>
        <v>83</v>
      </c>
      <c r="AE68" s="74">
        <v>50</v>
      </c>
      <c r="AF68" s="63" t="s">
        <v>133</v>
      </c>
      <c r="AG68" s="120" t="s">
        <v>181</v>
      </c>
      <c r="AH68" s="120" t="s">
        <v>141</v>
      </c>
      <c r="AI68" s="40">
        <f>Y68-4</f>
        <v>72</v>
      </c>
      <c r="AJ68" s="74">
        <v>50</v>
      </c>
      <c r="AK68" s="63" t="s">
        <v>133</v>
      </c>
      <c r="AL68" s="120" t="s">
        <v>181</v>
      </c>
      <c r="AM68" s="120" t="s">
        <v>141</v>
      </c>
      <c r="AN68" s="28">
        <f t="shared" si="31"/>
        <v>79</v>
      </c>
      <c r="AO68" s="74">
        <v>50</v>
      </c>
      <c r="AP68" s="63" t="s">
        <v>133</v>
      </c>
      <c r="AQ68" s="120" t="s">
        <v>181</v>
      </c>
      <c r="AR68" s="120" t="s">
        <v>141</v>
      </c>
      <c r="AS68" s="232">
        <v>69</v>
      </c>
      <c r="AT68" s="74">
        <v>50</v>
      </c>
      <c r="AU68" s="63" t="s">
        <v>133</v>
      </c>
      <c r="AV68" s="120" t="s">
        <v>181</v>
      </c>
      <c r="AW68" s="120" t="s">
        <v>141</v>
      </c>
      <c r="AX68" s="232">
        <f t="shared" si="7"/>
        <v>76</v>
      </c>
      <c r="AY68" s="74">
        <v>50</v>
      </c>
      <c r="AZ68" s="63" t="s">
        <v>133</v>
      </c>
      <c r="BA68" s="120" t="s">
        <v>181</v>
      </c>
      <c r="BB68" s="120" t="s">
        <v>141</v>
      </c>
      <c r="BC68" s="40">
        <f>AS68-4</f>
        <v>65</v>
      </c>
      <c r="BD68" s="74">
        <v>50</v>
      </c>
      <c r="BE68" s="63" t="s">
        <v>133</v>
      </c>
      <c r="BF68" s="120" t="s">
        <v>181</v>
      </c>
      <c r="BG68" s="120" t="s">
        <v>141</v>
      </c>
      <c r="BH68" s="28">
        <f t="shared" si="9"/>
        <v>72</v>
      </c>
      <c r="BI68" s="74">
        <v>50</v>
      </c>
      <c r="BJ68" s="63" t="s">
        <v>133</v>
      </c>
      <c r="BK68" s="120" t="s">
        <v>181</v>
      </c>
      <c r="BL68" s="120" t="s">
        <v>141</v>
      </c>
      <c r="BM68" s="232">
        <f t="shared" si="32"/>
        <v>76</v>
      </c>
      <c r="BN68" s="74">
        <v>50</v>
      </c>
      <c r="BO68" s="63" t="s">
        <v>133</v>
      </c>
      <c r="BP68" s="120" t="s">
        <v>181</v>
      </c>
      <c r="BQ68" s="120" t="s">
        <v>141</v>
      </c>
      <c r="BR68" s="232">
        <f t="shared" si="11"/>
        <v>83</v>
      </c>
      <c r="BS68" s="74">
        <v>50</v>
      </c>
      <c r="BT68" s="63" t="s">
        <v>133</v>
      </c>
      <c r="BU68" s="120" t="s">
        <v>181</v>
      </c>
      <c r="BV68" s="120" t="s">
        <v>141</v>
      </c>
      <c r="BW68" s="40">
        <f>BM68-4</f>
        <v>72</v>
      </c>
      <c r="BX68" s="74">
        <v>50</v>
      </c>
      <c r="BY68" s="63" t="s">
        <v>133</v>
      </c>
      <c r="BZ68" s="120" t="s">
        <v>181</v>
      </c>
      <c r="CA68" s="120" t="s">
        <v>141</v>
      </c>
      <c r="CB68" s="28">
        <f t="shared" si="34"/>
        <v>79</v>
      </c>
      <c r="CC68" s="74">
        <v>50</v>
      </c>
      <c r="CD68" s="63" t="s">
        <v>133</v>
      </c>
      <c r="CE68" s="120" t="s">
        <v>181</v>
      </c>
      <c r="CF68" s="120" t="s">
        <v>141</v>
      </c>
    </row>
    <row r="69" spans="1:84" ht="16.5" thickBot="1" x14ac:dyDescent="0.25">
      <c r="A69" s="445"/>
      <c r="B69" s="6" t="s">
        <v>72</v>
      </c>
      <c r="C69" s="10" t="s">
        <v>208</v>
      </c>
      <c r="D69" s="120" t="s">
        <v>179</v>
      </c>
      <c r="E69" s="232">
        <v>63</v>
      </c>
      <c r="F69" s="74">
        <v>1</v>
      </c>
      <c r="G69" s="63" t="s">
        <v>132</v>
      </c>
      <c r="H69" s="120" t="s">
        <v>181</v>
      </c>
      <c r="I69" s="120" t="s">
        <v>141</v>
      </c>
      <c r="J69" s="232">
        <f t="shared" si="0"/>
        <v>70</v>
      </c>
      <c r="K69" s="74">
        <v>1</v>
      </c>
      <c r="L69" s="63" t="s">
        <v>132</v>
      </c>
      <c r="M69" s="120" t="s">
        <v>181</v>
      </c>
      <c r="N69" s="120" t="s">
        <v>141</v>
      </c>
      <c r="O69" s="40">
        <f t="shared" ref="O69" si="35">E69-3</f>
        <v>60</v>
      </c>
      <c r="P69" s="74">
        <v>1</v>
      </c>
      <c r="Q69" s="63" t="s">
        <v>132</v>
      </c>
      <c r="R69" s="120" t="s">
        <v>181</v>
      </c>
      <c r="S69" s="120" t="s">
        <v>141</v>
      </c>
      <c r="T69" s="28">
        <f t="shared" si="2"/>
        <v>67</v>
      </c>
      <c r="U69" s="74">
        <v>1</v>
      </c>
      <c r="V69" s="63" t="s">
        <v>132</v>
      </c>
      <c r="W69" s="120" t="s">
        <v>181</v>
      </c>
      <c r="X69" s="120" t="s">
        <v>141</v>
      </c>
      <c r="Y69" s="241">
        <f t="shared" si="29"/>
        <v>70</v>
      </c>
      <c r="Z69" s="74">
        <v>1</v>
      </c>
      <c r="AA69" s="63" t="s">
        <v>132</v>
      </c>
      <c r="AB69" s="120" t="s">
        <v>181</v>
      </c>
      <c r="AC69" s="120" t="s">
        <v>141</v>
      </c>
      <c r="AD69" s="232">
        <f t="shared" si="24"/>
        <v>77</v>
      </c>
      <c r="AE69" s="74">
        <v>1</v>
      </c>
      <c r="AF69" s="63" t="s">
        <v>132</v>
      </c>
      <c r="AG69" s="120" t="s">
        <v>181</v>
      </c>
      <c r="AH69" s="120" t="s">
        <v>141</v>
      </c>
      <c r="AI69" s="40">
        <f t="shared" ref="AI69" si="36">Y69-3</f>
        <v>67</v>
      </c>
      <c r="AJ69" s="74">
        <v>1</v>
      </c>
      <c r="AK69" s="63" t="s">
        <v>132</v>
      </c>
      <c r="AL69" s="120" t="s">
        <v>181</v>
      </c>
      <c r="AM69" s="120" t="s">
        <v>141</v>
      </c>
      <c r="AN69" s="28">
        <f t="shared" si="31"/>
        <v>74</v>
      </c>
      <c r="AO69" s="74">
        <v>1</v>
      </c>
      <c r="AP69" s="63" t="s">
        <v>132</v>
      </c>
      <c r="AQ69" s="120" t="s">
        <v>181</v>
      </c>
      <c r="AR69" s="120" t="s">
        <v>141</v>
      </c>
      <c r="AS69" s="232">
        <v>63</v>
      </c>
      <c r="AT69" s="74">
        <v>1</v>
      </c>
      <c r="AU69" s="63" t="s">
        <v>132</v>
      </c>
      <c r="AV69" s="120" t="s">
        <v>181</v>
      </c>
      <c r="AW69" s="120" t="s">
        <v>141</v>
      </c>
      <c r="AX69" s="232">
        <f t="shared" si="7"/>
        <v>70</v>
      </c>
      <c r="AY69" s="74">
        <v>1</v>
      </c>
      <c r="AZ69" s="63" t="s">
        <v>132</v>
      </c>
      <c r="BA69" s="120" t="s">
        <v>181</v>
      </c>
      <c r="BB69" s="120" t="s">
        <v>141</v>
      </c>
      <c r="BC69" s="40">
        <f t="shared" ref="BC69" si="37">AS69-3</f>
        <v>60</v>
      </c>
      <c r="BD69" s="74">
        <v>1</v>
      </c>
      <c r="BE69" s="63" t="s">
        <v>132</v>
      </c>
      <c r="BF69" s="120" t="s">
        <v>181</v>
      </c>
      <c r="BG69" s="120" t="s">
        <v>141</v>
      </c>
      <c r="BH69" s="28">
        <f t="shared" si="9"/>
        <v>67</v>
      </c>
      <c r="BI69" s="74">
        <v>1</v>
      </c>
      <c r="BJ69" s="63" t="s">
        <v>132</v>
      </c>
      <c r="BK69" s="120" t="s">
        <v>181</v>
      </c>
      <c r="BL69" s="120" t="s">
        <v>141</v>
      </c>
      <c r="BM69" s="241">
        <f t="shared" si="32"/>
        <v>70</v>
      </c>
      <c r="BN69" s="74">
        <v>1</v>
      </c>
      <c r="BO69" s="63" t="s">
        <v>132</v>
      </c>
      <c r="BP69" s="120" t="s">
        <v>181</v>
      </c>
      <c r="BQ69" s="120" t="s">
        <v>141</v>
      </c>
      <c r="BR69" s="232">
        <f t="shared" si="11"/>
        <v>77</v>
      </c>
      <c r="BS69" s="74">
        <v>1</v>
      </c>
      <c r="BT69" s="63" t="s">
        <v>132</v>
      </c>
      <c r="BU69" s="120" t="s">
        <v>181</v>
      </c>
      <c r="BV69" s="120" t="s">
        <v>141</v>
      </c>
      <c r="BW69" s="40">
        <f t="shared" ref="BW69" si="38">BM69-3</f>
        <v>67</v>
      </c>
      <c r="BX69" s="74">
        <v>1</v>
      </c>
      <c r="BY69" s="63" t="s">
        <v>132</v>
      </c>
      <c r="BZ69" s="120" t="s">
        <v>181</v>
      </c>
      <c r="CA69" s="120" t="s">
        <v>141</v>
      </c>
      <c r="CB69" s="28">
        <f t="shared" si="34"/>
        <v>74</v>
      </c>
      <c r="CC69" s="74">
        <v>1</v>
      </c>
      <c r="CD69" s="63" t="s">
        <v>132</v>
      </c>
      <c r="CE69" s="120" t="s">
        <v>181</v>
      </c>
      <c r="CF69" s="120" t="s">
        <v>141</v>
      </c>
    </row>
    <row r="70" spans="1:84" ht="16.5" thickBot="1" x14ac:dyDescent="0.25">
      <c r="A70" s="445"/>
      <c r="B70" s="6" t="s">
        <v>74</v>
      </c>
      <c r="C70" s="10" t="s">
        <v>180</v>
      </c>
      <c r="D70" s="120" t="s">
        <v>10</v>
      </c>
      <c r="E70" s="235">
        <v>62</v>
      </c>
      <c r="F70" s="75">
        <v>65</v>
      </c>
      <c r="G70" s="63" t="s">
        <v>133</v>
      </c>
      <c r="H70" s="120" t="s">
        <v>181</v>
      </c>
      <c r="I70" s="120" t="s">
        <v>140</v>
      </c>
      <c r="J70" s="235">
        <f t="shared" si="0"/>
        <v>69</v>
      </c>
      <c r="K70" s="75">
        <v>65</v>
      </c>
      <c r="L70" s="63" t="s">
        <v>133</v>
      </c>
      <c r="M70" s="120" t="s">
        <v>181</v>
      </c>
      <c r="N70" s="120" t="s">
        <v>140</v>
      </c>
      <c r="O70" s="40">
        <f>E70-3</f>
        <v>59</v>
      </c>
      <c r="P70" s="75">
        <v>65</v>
      </c>
      <c r="Q70" s="63" t="s">
        <v>133</v>
      </c>
      <c r="R70" s="120" t="s">
        <v>181</v>
      </c>
      <c r="S70" s="120" t="s">
        <v>140</v>
      </c>
      <c r="T70" s="28">
        <f t="shared" si="2"/>
        <v>66</v>
      </c>
      <c r="U70" s="75">
        <v>65</v>
      </c>
      <c r="V70" s="63" t="s">
        <v>133</v>
      </c>
      <c r="W70" s="120" t="s">
        <v>181</v>
      </c>
      <c r="X70" s="120" t="s">
        <v>140</v>
      </c>
      <c r="Y70" s="241">
        <f t="shared" si="29"/>
        <v>69</v>
      </c>
      <c r="Z70" s="75">
        <v>65</v>
      </c>
      <c r="AA70" s="63" t="s">
        <v>133</v>
      </c>
      <c r="AB70" s="120" t="s">
        <v>181</v>
      </c>
      <c r="AC70" s="120" t="s">
        <v>140</v>
      </c>
      <c r="AD70" s="235">
        <f t="shared" si="24"/>
        <v>76</v>
      </c>
      <c r="AE70" s="75">
        <v>65</v>
      </c>
      <c r="AF70" s="63" t="s">
        <v>133</v>
      </c>
      <c r="AG70" s="120" t="s">
        <v>181</v>
      </c>
      <c r="AH70" s="120" t="s">
        <v>140</v>
      </c>
      <c r="AI70" s="40">
        <f>Y70-3</f>
        <v>66</v>
      </c>
      <c r="AJ70" s="75">
        <v>65</v>
      </c>
      <c r="AK70" s="63" t="s">
        <v>133</v>
      </c>
      <c r="AL70" s="120" t="s">
        <v>181</v>
      </c>
      <c r="AM70" s="120" t="s">
        <v>140</v>
      </c>
      <c r="AN70" s="28">
        <f t="shared" si="31"/>
        <v>73</v>
      </c>
      <c r="AO70" s="75">
        <v>65</v>
      </c>
      <c r="AP70" s="63" t="s">
        <v>133</v>
      </c>
      <c r="AQ70" s="120" t="s">
        <v>181</v>
      </c>
      <c r="AR70" s="120" t="s">
        <v>140</v>
      </c>
      <c r="AS70" s="235">
        <v>62</v>
      </c>
      <c r="AT70" s="75">
        <v>65</v>
      </c>
      <c r="AU70" s="63" t="s">
        <v>133</v>
      </c>
      <c r="AV70" s="120" t="s">
        <v>181</v>
      </c>
      <c r="AW70" s="120" t="s">
        <v>140</v>
      </c>
      <c r="AX70" s="235">
        <f t="shared" si="7"/>
        <v>69</v>
      </c>
      <c r="AY70" s="75">
        <v>65</v>
      </c>
      <c r="AZ70" s="63" t="s">
        <v>133</v>
      </c>
      <c r="BA70" s="120" t="s">
        <v>181</v>
      </c>
      <c r="BB70" s="120" t="s">
        <v>140</v>
      </c>
      <c r="BC70" s="40">
        <f>AS70-3</f>
        <v>59</v>
      </c>
      <c r="BD70" s="75">
        <v>65</v>
      </c>
      <c r="BE70" s="63" t="s">
        <v>133</v>
      </c>
      <c r="BF70" s="120" t="s">
        <v>181</v>
      </c>
      <c r="BG70" s="120" t="s">
        <v>140</v>
      </c>
      <c r="BH70" s="28">
        <f t="shared" si="9"/>
        <v>66</v>
      </c>
      <c r="BI70" s="75">
        <v>65</v>
      </c>
      <c r="BJ70" s="63" t="s">
        <v>133</v>
      </c>
      <c r="BK70" s="120" t="s">
        <v>181</v>
      </c>
      <c r="BL70" s="120" t="s">
        <v>140</v>
      </c>
      <c r="BM70" s="241">
        <f t="shared" si="32"/>
        <v>69</v>
      </c>
      <c r="BN70" s="75">
        <v>65</v>
      </c>
      <c r="BO70" s="63" t="s">
        <v>133</v>
      </c>
      <c r="BP70" s="120" t="s">
        <v>181</v>
      </c>
      <c r="BQ70" s="120" t="s">
        <v>140</v>
      </c>
      <c r="BR70" s="235">
        <f t="shared" si="11"/>
        <v>76</v>
      </c>
      <c r="BS70" s="75">
        <v>65</v>
      </c>
      <c r="BT70" s="63" t="s">
        <v>133</v>
      </c>
      <c r="BU70" s="120" t="s">
        <v>181</v>
      </c>
      <c r="BV70" s="120" t="s">
        <v>140</v>
      </c>
      <c r="BW70" s="40">
        <f>BM70-3</f>
        <v>66</v>
      </c>
      <c r="BX70" s="75">
        <v>65</v>
      </c>
      <c r="BY70" s="63" t="s">
        <v>133</v>
      </c>
      <c r="BZ70" s="120" t="s">
        <v>181</v>
      </c>
      <c r="CA70" s="120" t="s">
        <v>140</v>
      </c>
      <c r="CB70" s="28">
        <f t="shared" si="34"/>
        <v>73</v>
      </c>
      <c r="CC70" s="75">
        <v>65</v>
      </c>
      <c r="CD70" s="63" t="s">
        <v>133</v>
      </c>
      <c r="CE70" s="120" t="s">
        <v>181</v>
      </c>
      <c r="CF70" s="120" t="s">
        <v>140</v>
      </c>
    </row>
    <row r="71" spans="1:84" ht="16.5" thickBot="1" x14ac:dyDescent="0.25">
      <c r="A71" s="445"/>
      <c r="B71" s="6" t="s">
        <v>75</v>
      </c>
      <c r="C71" s="10" t="s">
        <v>180</v>
      </c>
      <c r="D71" s="120" t="s">
        <v>10</v>
      </c>
      <c r="E71" s="232">
        <v>56</v>
      </c>
      <c r="F71" s="74" t="s">
        <v>4</v>
      </c>
      <c r="G71" s="63" t="s">
        <v>133</v>
      </c>
      <c r="H71" s="120" t="s">
        <v>4</v>
      </c>
      <c r="I71" s="120" t="s">
        <v>4</v>
      </c>
      <c r="J71" s="232">
        <f>E71+7</f>
        <v>63</v>
      </c>
      <c r="K71" s="167">
        <v>68</v>
      </c>
      <c r="L71" s="168" t="s">
        <v>133</v>
      </c>
      <c r="M71" s="120" t="s">
        <v>181</v>
      </c>
      <c r="N71" s="120" t="s">
        <v>136</v>
      </c>
      <c r="O71" s="40">
        <f t="shared" ref="O71" si="39">E71-2</f>
        <v>54</v>
      </c>
      <c r="P71" s="74" t="s">
        <v>4</v>
      </c>
      <c r="Q71" s="63" t="s">
        <v>133</v>
      </c>
      <c r="R71" s="120" t="s">
        <v>4</v>
      </c>
      <c r="S71" s="120" t="s">
        <v>4</v>
      </c>
      <c r="T71" s="28">
        <f t="shared" ref="T71:T103" si="40">J71+O71-E71</f>
        <v>61</v>
      </c>
      <c r="U71" s="167">
        <v>68</v>
      </c>
      <c r="V71" s="168" t="s">
        <v>133</v>
      </c>
      <c r="W71" s="120" t="s">
        <v>181</v>
      </c>
      <c r="X71" s="120" t="s">
        <v>136</v>
      </c>
      <c r="Y71" s="241">
        <f t="shared" si="29"/>
        <v>63</v>
      </c>
      <c r="Z71" s="74" t="s">
        <v>4</v>
      </c>
      <c r="AA71" s="63" t="s">
        <v>133</v>
      </c>
      <c r="AB71" s="120" t="s">
        <v>4</v>
      </c>
      <c r="AC71" s="120" t="s">
        <v>4</v>
      </c>
      <c r="AD71" s="232">
        <f>Y71+7</f>
        <v>70</v>
      </c>
      <c r="AE71" s="167">
        <v>68</v>
      </c>
      <c r="AF71" s="168" t="s">
        <v>133</v>
      </c>
      <c r="AG71" s="120" t="s">
        <v>181</v>
      </c>
      <c r="AH71" s="120" t="s">
        <v>136</v>
      </c>
      <c r="AI71" s="40">
        <f t="shared" ref="AI71" si="41">Y71-2</f>
        <v>61</v>
      </c>
      <c r="AJ71" s="74" t="s">
        <v>4</v>
      </c>
      <c r="AK71" s="63" t="s">
        <v>133</v>
      </c>
      <c r="AL71" s="120" t="s">
        <v>4</v>
      </c>
      <c r="AM71" s="120" t="s">
        <v>4</v>
      </c>
      <c r="AN71" s="28">
        <f t="shared" si="31"/>
        <v>68</v>
      </c>
      <c r="AO71" s="167">
        <v>68</v>
      </c>
      <c r="AP71" s="168" t="s">
        <v>133</v>
      </c>
      <c r="AQ71" s="120" t="s">
        <v>181</v>
      </c>
      <c r="AR71" s="120" t="s">
        <v>136</v>
      </c>
      <c r="AS71" s="232">
        <v>56</v>
      </c>
      <c r="AT71" s="74" t="s">
        <v>4</v>
      </c>
      <c r="AU71" s="63" t="s">
        <v>133</v>
      </c>
      <c r="AV71" s="120" t="s">
        <v>4</v>
      </c>
      <c r="AW71" s="120" t="s">
        <v>4</v>
      </c>
      <c r="AX71" s="232">
        <f>AS71+7</f>
        <v>63</v>
      </c>
      <c r="AY71" s="167">
        <v>68</v>
      </c>
      <c r="AZ71" s="168" t="s">
        <v>133</v>
      </c>
      <c r="BA71" s="120" t="s">
        <v>181</v>
      </c>
      <c r="BB71" s="120" t="s">
        <v>136</v>
      </c>
      <c r="BC71" s="40">
        <f t="shared" ref="BC71" si="42">AS71-2</f>
        <v>54</v>
      </c>
      <c r="BD71" s="74" t="s">
        <v>4</v>
      </c>
      <c r="BE71" s="63" t="s">
        <v>133</v>
      </c>
      <c r="BF71" s="120" t="s">
        <v>4</v>
      </c>
      <c r="BG71" s="120" t="s">
        <v>4</v>
      </c>
      <c r="BH71" s="28">
        <f t="shared" ref="BH71:BH83" si="43">AX71+BC71-AS71</f>
        <v>61</v>
      </c>
      <c r="BI71" s="167">
        <v>68</v>
      </c>
      <c r="BJ71" s="168" t="s">
        <v>133</v>
      </c>
      <c r="BK71" s="120" t="s">
        <v>181</v>
      </c>
      <c r="BL71" s="120" t="s">
        <v>136</v>
      </c>
      <c r="BM71" s="241">
        <f t="shared" si="32"/>
        <v>63</v>
      </c>
      <c r="BN71" s="74" t="s">
        <v>4</v>
      </c>
      <c r="BO71" s="63" t="s">
        <v>133</v>
      </c>
      <c r="BP71" s="120" t="s">
        <v>4</v>
      </c>
      <c r="BQ71" s="120" t="s">
        <v>4</v>
      </c>
      <c r="BR71" s="232">
        <f>BM71+7</f>
        <v>70</v>
      </c>
      <c r="BS71" s="167">
        <v>68</v>
      </c>
      <c r="BT71" s="168" t="s">
        <v>133</v>
      </c>
      <c r="BU71" s="120" t="s">
        <v>181</v>
      </c>
      <c r="BV71" s="120" t="s">
        <v>136</v>
      </c>
      <c r="BW71" s="40">
        <f t="shared" ref="BW71" si="44">BM71-2</f>
        <v>61</v>
      </c>
      <c r="BX71" s="74" t="s">
        <v>4</v>
      </c>
      <c r="BY71" s="63" t="s">
        <v>133</v>
      </c>
      <c r="BZ71" s="120" t="s">
        <v>4</v>
      </c>
      <c r="CA71" s="120" t="s">
        <v>4</v>
      </c>
      <c r="CB71" s="28">
        <f t="shared" si="34"/>
        <v>68</v>
      </c>
      <c r="CC71" s="167">
        <v>68</v>
      </c>
      <c r="CD71" s="168" t="s">
        <v>133</v>
      </c>
      <c r="CE71" s="120" t="s">
        <v>181</v>
      </c>
      <c r="CF71" s="120" t="s">
        <v>136</v>
      </c>
    </row>
    <row r="72" spans="1:84" ht="16.5" thickBot="1" x14ac:dyDescent="0.25">
      <c r="A72" s="445"/>
      <c r="B72" s="6" t="s">
        <v>77</v>
      </c>
      <c r="C72" s="10" t="s">
        <v>202</v>
      </c>
      <c r="D72" s="120" t="s">
        <v>179</v>
      </c>
      <c r="E72" s="237">
        <v>56</v>
      </c>
      <c r="F72" s="77">
        <v>4</v>
      </c>
      <c r="G72" s="111" t="s">
        <v>132</v>
      </c>
      <c r="H72" s="120" t="s">
        <v>134</v>
      </c>
      <c r="I72" s="120" t="s">
        <v>140</v>
      </c>
      <c r="J72" s="237">
        <f t="shared" ref="J72:J92" si="45">E72+5</f>
        <v>61</v>
      </c>
      <c r="K72" s="77">
        <v>4</v>
      </c>
      <c r="L72" s="111" t="s">
        <v>132</v>
      </c>
      <c r="M72" s="120" t="s">
        <v>134</v>
      </c>
      <c r="N72" s="120" t="s">
        <v>140</v>
      </c>
      <c r="O72" s="40">
        <f>E72-2</f>
        <v>54</v>
      </c>
      <c r="P72" s="222">
        <v>2</v>
      </c>
      <c r="Q72" s="223" t="s">
        <v>132</v>
      </c>
      <c r="R72" s="120" t="s">
        <v>134</v>
      </c>
      <c r="S72" s="120" t="s">
        <v>140</v>
      </c>
      <c r="T72" s="28">
        <f t="shared" si="40"/>
        <v>59</v>
      </c>
      <c r="U72" s="77">
        <v>4</v>
      </c>
      <c r="V72" s="111" t="s">
        <v>132</v>
      </c>
      <c r="W72" s="120" t="s">
        <v>134</v>
      </c>
      <c r="X72" s="120" t="s">
        <v>140</v>
      </c>
      <c r="Y72" s="241">
        <f t="shared" si="29"/>
        <v>63</v>
      </c>
      <c r="Z72" s="77">
        <v>4</v>
      </c>
      <c r="AA72" s="111" t="s">
        <v>132</v>
      </c>
      <c r="AB72" s="120" t="s">
        <v>134</v>
      </c>
      <c r="AC72" s="120" t="s">
        <v>140</v>
      </c>
      <c r="AD72" s="237">
        <f t="shared" ref="AD72:AD75" si="46">Y72+5</f>
        <v>68</v>
      </c>
      <c r="AE72" s="77">
        <v>4</v>
      </c>
      <c r="AF72" s="111" t="s">
        <v>132</v>
      </c>
      <c r="AG72" s="120" t="s">
        <v>134</v>
      </c>
      <c r="AH72" s="120" t="s">
        <v>140</v>
      </c>
      <c r="AI72" s="40">
        <f>Y72-2</f>
        <v>61</v>
      </c>
      <c r="AJ72" s="222">
        <v>2</v>
      </c>
      <c r="AK72" s="223" t="s">
        <v>132</v>
      </c>
      <c r="AL72" s="120" t="s">
        <v>134</v>
      </c>
      <c r="AM72" s="120" t="s">
        <v>140</v>
      </c>
      <c r="AN72" s="28">
        <f t="shared" si="31"/>
        <v>66</v>
      </c>
      <c r="AO72" s="77">
        <v>4</v>
      </c>
      <c r="AP72" s="111" t="s">
        <v>132</v>
      </c>
      <c r="AQ72" s="120" t="s">
        <v>134</v>
      </c>
      <c r="AR72" s="120" t="s">
        <v>140</v>
      </c>
      <c r="AS72" s="237">
        <v>56</v>
      </c>
      <c r="AT72" s="77">
        <v>4</v>
      </c>
      <c r="AU72" s="111" t="s">
        <v>132</v>
      </c>
      <c r="AV72" s="120" t="s">
        <v>134</v>
      </c>
      <c r="AW72" s="120" t="s">
        <v>140</v>
      </c>
      <c r="AX72" s="237">
        <f t="shared" ref="AX72:AX83" si="47">AS72+5</f>
        <v>61</v>
      </c>
      <c r="AY72" s="77">
        <v>4</v>
      </c>
      <c r="AZ72" s="111" t="s">
        <v>132</v>
      </c>
      <c r="BA72" s="120" t="s">
        <v>134</v>
      </c>
      <c r="BB72" s="120" t="s">
        <v>140</v>
      </c>
      <c r="BC72" s="40">
        <f>AS72-2</f>
        <v>54</v>
      </c>
      <c r="BD72" s="222">
        <v>2</v>
      </c>
      <c r="BE72" s="223" t="s">
        <v>132</v>
      </c>
      <c r="BF72" s="120" t="s">
        <v>134</v>
      </c>
      <c r="BG72" s="120" t="s">
        <v>140</v>
      </c>
      <c r="BH72" s="28">
        <f t="shared" si="43"/>
        <v>59</v>
      </c>
      <c r="BI72" s="77">
        <v>4</v>
      </c>
      <c r="BJ72" s="111" t="s">
        <v>132</v>
      </c>
      <c r="BK72" s="120" t="s">
        <v>134</v>
      </c>
      <c r="BL72" s="120" t="s">
        <v>140</v>
      </c>
      <c r="BM72" s="241">
        <f t="shared" si="32"/>
        <v>63</v>
      </c>
      <c r="BN72" s="77">
        <v>4</v>
      </c>
      <c r="BO72" s="111" t="s">
        <v>132</v>
      </c>
      <c r="BP72" s="120" t="s">
        <v>134</v>
      </c>
      <c r="BQ72" s="120" t="s">
        <v>140</v>
      </c>
      <c r="BR72" s="237">
        <f t="shared" ref="BR72:BR83" si="48">BM72+5</f>
        <v>68</v>
      </c>
      <c r="BS72" s="77">
        <v>4</v>
      </c>
      <c r="BT72" s="111" t="s">
        <v>132</v>
      </c>
      <c r="BU72" s="120" t="s">
        <v>134</v>
      </c>
      <c r="BV72" s="120" t="s">
        <v>140</v>
      </c>
      <c r="BW72" s="40">
        <f>BM72-2</f>
        <v>61</v>
      </c>
      <c r="BX72" s="222">
        <v>2</v>
      </c>
      <c r="BY72" s="223" t="s">
        <v>132</v>
      </c>
      <c r="BZ72" s="120" t="s">
        <v>134</v>
      </c>
      <c r="CA72" s="120" t="s">
        <v>140</v>
      </c>
      <c r="CB72" s="28">
        <f t="shared" si="34"/>
        <v>66</v>
      </c>
      <c r="CC72" s="77">
        <v>4</v>
      </c>
      <c r="CD72" s="111" t="s">
        <v>132</v>
      </c>
      <c r="CE72" s="120" t="s">
        <v>134</v>
      </c>
      <c r="CF72" s="120" t="s">
        <v>140</v>
      </c>
    </row>
    <row r="73" spans="1:84" ht="16.5" thickBot="1" x14ac:dyDescent="0.25">
      <c r="A73" s="445"/>
      <c r="B73" s="6" t="s">
        <v>79</v>
      </c>
      <c r="C73" s="10" t="s">
        <v>202</v>
      </c>
      <c r="D73" s="120" t="s">
        <v>179</v>
      </c>
      <c r="E73" s="237">
        <v>52</v>
      </c>
      <c r="F73" s="77">
        <v>240</v>
      </c>
      <c r="G73" s="153" t="s">
        <v>130</v>
      </c>
      <c r="H73" s="120" t="s">
        <v>182</v>
      </c>
      <c r="I73" s="120" t="s">
        <v>141</v>
      </c>
      <c r="J73" s="237">
        <f t="shared" si="45"/>
        <v>57</v>
      </c>
      <c r="K73" s="77">
        <v>240</v>
      </c>
      <c r="L73" s="153" t="s">
        <v>130</v>
      </c>
      <c r="M73" s="120" t="s">
        <v>182</v>
      </c>
      <c r="N73" s="120" t="s">
        <v>141</v>
      </c>
      <c r="O73" s="40">
        <f t="shared" ref="O73:O103" si="49">E73</f>
        <v>52</v>
      </c>
      <c r="P73" s="77">
        <v>240</v>
      </c>
      <c r="Q73" s="153" t="s">
        <v>130</v>
      </c>
      <c r="R73" s="120" t="s">
        <v>182</v>
      </c>
      <c r="S73" s="120" t="s">
        <v>141</v>
      </c>
      <c r="T73" s="28">
        <f t="shared" si="40"/>
        <v>57</v>
      </c>
      <c r="U73" s="77">
        <v>240</v>
      </c>
      <c r="V73" s="153" t="s">
        <v>130</v>
      </c>
      <c r="W73" s="120" t="s">
        <v>182</v>
      </c>
      <c r="X73" s="120" t="s">
        <v>141</v>
      </c>
      <c r="Y73" s="241">
        <f t="shared" si="29"/>
        <v>59</v>
      </c>
      <c r="Z73" s="77">
        <v>240</v>
      </c>
      <c r="AA73" s="153" t="s">
        <v>130</v>
      </c>
      <c r="AB73" s="120" t="s">
        <v>182</v>
      </c>
      <c r="AC73" s="120" t="s">
        <v>141</v>
      </c>
      <c r="AD73" s="237">
        <f t="shared" si="46"/>
        <v>64</v>
      </c>
      <c r="AE73" s="77">
        <v>240</v>
      </c>
      <c r="AF73" s="153" t="s">
        <v>130</v>
      </c>
      <c r="AG73" s="120" t="s">
        <v>182</v>
      </c>
      <c r="AH73" s="120" t="s">
        <v>141</v>
      </c>
      <c r="AI73" s="40">
        <f t="shared" ref="AI73:AI75" si="50">Y73</f>
        <v>59</v>
      </c>
      <c r="AJ73" s="77">
        <v>240</v>
      </c>
      <c r="AK73" s="153" t="s">
        <v>130</v>
      </c>
      <c r="AL73" s="120" t="s">
        <v>182</v>
      </c>
      <c r="AM73" s="120" t="s">
        <v>141</v>
      </c>
      <c r="AN73" s="28">
        <f t="shared" si="31"/>
        <v>64</v>
      </c>
      <c r="AO73" s="77">
        <v>240</v>
      </c>
      <c r="AP73" s="153" t="s">
        <v>130</v>
      </c>
      <c r="AQ73" s="120" t="s">
        <v>182</v>
      </c>
      <c r="AR73" s="120" t="s">
        <v>141</v>
      </c>
      <c r="AS73" s="237">
        <v>52</v>
      </c>
      <c r="AT73" s="77">
        <v>240</v>
      </c>
      <c r="AU73" s="153" t="s">
        <v>130</v>
      </c>
      <c r="AV73" s="120" t="s">
        <v>182</v>
      </c>
      <c r="AW73" s="120" t="s">
        <v>141</v>
      </c>
      <c r="AX73" s="237">
        <f t="shared" si="47"/>
        <v>57</v>
      </c>
      <c r="AY73" s="77">
        <v>240</v>
      </c>
      <c r="AZ73" s="153" t="s">
        <v>130</v>
      </c>
      <c r="BA73" s="120" t="s">
        <v>182</v>
      </c>
      <c r="BB73" s="120" t="s">
        <v>141</v>
      </c>
      <c r="BC73" s="40">
        <f t="shared" ref="BC73:BC83" si="51">AS73</f>
        <v>52</v>
      </c>
      <c r="BD73" s="77">
        <v>240</v>
      </c>
      <c r="BE73" s="153" t="s">
        <v>130</v>
      </c>
      <c r="BF73" s="120" t="s">
        <v>182</v>
      </c>
      <c r="BG73" s="120" t="s">
        <v>141</v>
      </c>
      <c r="BH73" s="28">
        <f t="shared" si="43"/>
        <v>57</v>
      </c>
      <c r="BI73" s="77">
        <v>240</v>
      </c>
      <c r="BJ73" s="153" t="s">
        <v>130</v>
      </c>
      <c r="BK73" s="120" t="s">
        <v>182</v>
      </c>
      <c r="BL73" s="120" t="s">
        <v>141</v>
      </c>
      <c r="BM73" s="241">
        <f t="shared" si="32"/>
        <v>59</v>
      </c>
      <c r="BN73" s="77">
        <v>240</v>
      </c>
      <c r="BO73" s="153" t="s">
        <v>130</v>
      </c>
      <c r="BP73" s="120" t="s">
        <v>182</v>
      </c>
      <c r="BQ73" s="120" t="s">
        <v>141</v>
      </c>
      <c r="BR73" s="237">
        <f t="shared" si="48"/>
        <v>64</v>
      </c>
      <c r="BS73" s="77">
        <v>240</v>
      </c>
      <c r="BT73" s="153" t="s">
        <v>130</v>
      </c>
      <c r="BU73" s="120" t="s">
        <v>182</v>
      </c>
      <c r="BV73" s="120" t="s">
        <v>141</v>
      </c>
      <c r="BW73" s="40">
        <f t="shared" ref="BW73:BW83" si="52">BM73</f>
        <v>59</v>
      </c>
      <c r="BX73" s="77">
        <v>240</v>
      </c>
      <c r="BY73" s="153" t="s">
        <v>130</v>
      </c>
      <c r="BZ73" s="120" t="s">
        <v>182</v>
      </c>
      <c r="CA73" s="120" t="s">
        <v>141</v>
      </c>
      <c r="CB73" s="28">
        <f t="shared" si="34"/>
        <v>64</v>
      </c>
      <c r="CC73" s="77">
        <v>240</v>
      </c>
      <c r="CD73" s="153" t="s">
        <v>130</v>
      </c>
      <c r="CE73" s="120" t="s">
        <v>182</v>
      </c>
      <c r="CF73" s="120" t="s">
        <v>141</v>
      </c>
    </row>
    <row r="74" spans="1:84" ht="16.5" thickBot="1" x14ac:dyDescent="0.25">
      <c r="A74" s="445"/>
      <c r="B74" s="6" t="s">
        <v>80</v>
      </c>
      <c r="C74" s="212" t="s">
        <v>100</v>
      </c>
      <c r="D74" s="213" t="s">
        <v>179</v>
      </c>
      <c r="E74" s="240">
        <v>48</v>
      </c>
      <c r="F74" s="87" t="s">
        <v>4</v>
      </c>
      <c r="G74" s="112" t="s">
        <v>132</v>
      </c>
      <c r="H74" s="120" t="s">
        <v>4</v>
      </c>
      <c r="I74" s="120" t="s">
        <v>4</v>
      </c>
      <c r="J74" s="240">
        <f t="shared" si="45"/>
        <v>53</v>
      </c>
      <c r="K74" s="87" t="s">
        <v>4</v>
      </c>
      <c r="L74" s="112" t="s">
        <v>132</v>
      </c>
      <c r="M74" s="120" t="s">
        <v>4</v>
      </c>
      <c r="N74" s="120" t="s">
        <v>4</v>
      </c>
      <c r="O74" s="40">
        <f t="shared" si="49"/>
        <v>48</v>
      </c>
      <c r="P74" s="87" t="s">
        <v>4</v>
      </c>
      <c r="Q74" s="112" t="s">
        <v>132</v>
      </c>
      <c r="R74" s="120" t="s">
        <v>4</v>
      </c>
      <c r="S74" s="120" t="s">
        <v>4</v>
      </c>
      <c r="T74" s="28">
        <f t="shared" si="40"/>
        <v>53</v>
      </c>
      <c r="U74" s="87" t="s">
        <v>4</v>
      </c>
      <c r="V74" s="112" t="s">
        <v>132</v>
      </c>
      <c r="W74" s="120" t="s">
        <v>4</v>
      </c>
      <c r="X74" s="120" t="s">
        <v>4</v>
      </c>
      <c r="Y74" s="241">
        <f>E74+7</f>
        <v>55</v>
      </c>
      <c r="Z74" s="87" t="s">
        <v>4</v>
      </c>
      <c r="AA74" s="112" t="s">
        <v>132</v>
      </c>
      <c r="AB74" s="120" t="s">
        <v>4</v>
      </c>
      <c r="AC74" s="120" t="s">
        <v>4</v>
      </c>
      <c r="AD74" s="240">
        <f t="shared" si="46"/>
        <v>60</v>
      </c>
      <c r="AE74" s="87" t="s">
        <v>4</v>
      </c>
      <c r="AF74" s="112" t="s">
        <v>132</v>
      </c>
      <c r="AG74" s="120" t="s">
        <v>4</v>
      </c>
      <c r="AH74" s="120" t="s">
        <v>4</v>
      </c>
      <c r="AI74" s="40">
        <f t="shared" si="50"/>
        <v>55</v>
      </c>
      <c r="AJ74" s="87" t="s">
        <v>4</v>
      </c>
      <c r="AK74" s="112" t="s">
        <v>132</v>
      </c>
      <c r="AL74" s="120" t="s">
        <v>4</v>
      </c>
      <c r="AM74" s="120" t="s">
        <v>4</v>
      </c>
      <c r="AN74" s="28">
        <f t="shared" si="31"/>
        <v>60</v>
      </c>
      <c r="AO74" s="87" t="s">
        <v>4</v>
      </c>
      <c r="AP74" s="112" t="s">
        <v>132</v>
      </c>
      <c r="AQ74" s="120" t="s">
        <v>4</v>
      </c>
      <c r="AR74" s="120" t="s">
        <v>4</v>
      </c>
      <c r="AS74" s="240">
        <v>48</v>
      </c>
      <c r="AT74" s="87" t="s">
        <v>4</v>
      </c>
      <c r="AU74" s="112" t="s">
        <v>132</v>
      </c>
      <c r="AV74" s="120" t="s">
        <v>4</v>
      </c>
      <c r="AW74" s="120" t="s">
        <v>4</v>
      </c>
      <c r="AX74" s="240">
        <f t="shared" si="47"/>
        <v>53</v>
      </c>
      <c r="AY74" s="87" t="s">
        <v>4</v>
      </c>
      <c r="AZ74" s="112" t="s">
        <v>132</v>
      </c>
      <c r="BA74" s="120" t="s">
        <v>4</v>
      </c>
      <c r="BB74" s="120" t="s">
        <v>4</v>
      </c>
      <c r="BC74" s="40">
        <f t="shared" si="51"/>
        <v>48</v>
      </c>
      <c r="BD74" s="87" t="s">
        <v>4</v>
      </c>
      <c r="BE74" s="112" t="s">
        <v>132</v>
      </c>
      <c r="BF74" s="120" t="s">
        <v>4</v>
      </c>
      <c r="BG74" s="120" t="s">
        <v>4</v>
      </c>
      <c r="BH74" s="28">
        <f t="shared" si="43"/>
        <v>53</v>
      </c>
      <c r="BI74" s="87" t="s">
        <v>4</v>
      </c>
      <c r="BJ74" s="112" t="s">
        <v>132</v>
      </c>
      <c r="BK74" s="120" t="s">
        <v>4</v>
      </c>
      <c r="BL74" s="120" t="s">
        <v>4</v>
      </c>
      <c r="BM74" s="241">
        <f>AS74+7</f>
        <v>55</v>
      </c>
      <c r="BN74" s="87" t="s">
        <v>4</v>
      </c>
      <c r="BO74" s="112" t="s">
        <v>132</v>
      </c>
      <c r="BP74" s="120" t="s">
        <v>4</v>
      </c>
      <c r="BQ74" s="120" t="s">
        <v>4</v>
      </c>
      <c r="BR74" s="240">
        <f t="shared" si="48"/>
        <v>60</v>
      </c>
      <c r="BS74" s="87" t="s">
        <v>4</v>
      </c>
      <c r="BT74" s="112" t="s">
        <v>132</v>
      </c>
      <c r="BU74" s="120" t="s">
        <v>4</v>
      </c>
      <c r="BV74" s="120" t="s">
        <v>4</v>
      </c>
      <c r="BW74" s="40">
        <f t="shared" si="52"/>
        <v>55</v>
      </c>
      <c r="BX74" s="87" t="s">
        <v>4</v>
      </c>
      <c r="BY74" s="112" t="s">
        <v>132</v>
      </c>
      <c r="BZ74" s="120" t="s">
        <v>4</v>
      </c>
      <c r="CA74" s="120" t="s">
        <v>4</v>
      </c>
      <c r="CB74" s="28">
        <f t="shared" si="34"/>
        <v>60</v>
      </c>
      <c r="CC74" s="87" t="s">
        <v>4</v>
      </c>
      <c r="CD74" s="112" t="s">
        <v>132</v>
      </c>
      <c r="CE74" s="120" t="s">
        <v>4</v>
      </c>
      <c r="CF74" s="120" t="s">
        <v>4</v>
      </c>
    </row>
    <row r="75" spans="1:84" ht="16.5" thickBot="1" x14ac:dyDescent="0.25">
      <c r="A75" s="445"/>
      <c r="B75" s="6" t="s">
        <v>81</v>
      </c>
      <c r="C75" s="10" t="s">
        <v>206</v>
      </c>
      <c r="D75" s="123" t="s">
        <v>179</v>
      </c>
      <c r="E75" s="238">
        <v>48</v>
      </c>
      <c r="F75" s="160">
        <v>5</v>
      </c>
      <c r="G75" s="161" t="s">
        <v>130</v>
      </c>
      <c r="H75" s="123" t="s">
        <v>205</v>
      </c>
      <c r="I75" s="123" t="s">
        <v>4</v>
      </c>
      <c r="J75" s="238">
        <f t="shared" si="45"/>
        <v>53</v>
      </c>
      <c r="K75" s="160">
        <v>5</v>
      </c>
      <c r="L75" s="161" t="s">
        <v>130</v>
      </c>
      <c r="M75" s="123" t="s">
        <v>205</v>
      </c>
      <c r="N75" s="123" t="s">
        <v>4</v>
      </c>
      <c r="O75" s="40">
        <f t="shared" si="49"/>
        <v>48</v>
      </c>
      <c r="P75" s="160">
        <v>5</v>
      </c>
      <c r="Q75" s="161" t="s">
        <v>130</v>
      </c>
      <c r="R75" s="123" t="s">
        <v>205</v>
      </c>
      <c r="S75" s="123" t="s">
        <v>4</v>
      </c>
      <c r="T75" s="28">
        <f t="shared" si="40"/>
        <v>53</v>
      </c>
      <c r="U75" s="160">
        <v>5</v>
      </c>
      <c r="V75" s="161" t="s">
        <v>130</v>
      </c>
      <c r="W75" s="123" t="s">
        <v>205</v>
      </c>
      <c r="X75" s="123" t="s">
        <v>4</v>
      </c>
      <c r="Y75" s="241">
        <f>E75+5</f>
        <v>53</v>
      </c>
      <c r="Z75" s="160">
        <v>5</v>
      </c>
      <c r="AA75" s="161" t="s">
        <v>130</v>
      </c>
      <c r="AB75" s="123" t="s">
        <v>205</v>
      </c>
      <c r="AC75" s="123" t="s">
        <v>4</v>
      </c>
      <c r="AD75" s="238">
        <f t="shared" si="46"/>
        <v>58</v>
      </c>
      <c r="AE75" s="160">
        <v>5</v>
      </c>
      <c r="AF75" s="161" t="s">
        <v>130</v>
      </c>
      <c r="AG75" s="123" t="s">
        <v>205</v>
      </c>
      <c r="AH75" s="123" t="s">
        <v>4</v>
      </c>
      <c r="AI75" s="40">
        <f t="shared" si="50"/>
        <v>53</v>
      </c>
      <c r="AJ75" s="160">
        <v>5</v>
      </c>
      <c r="AK75" s="161" t="s">
        <v>130</v>
      </c>
      <c r="AL75" s="123" t="s">
        <v>205</v>
      </c>
      <c r="AM75" s="123" t="s">
        <v>4</v>
      </c>
      <c r="AN75" s="28">
        <f t="shared" si="31"/>
        <v>58</v>
      </c>
      <c r="AO75" s="160">
        <v>5</v>
      </c>
      <c r="AP75" s="161" t="s">
        <v>130</v>
      </c>
      <c r="AQ75" s="123" t="s">
        <v>205</v>
      </c>
      <c r="AR75" s="123" t="s">
        <v>4</v>
      </c>
      <c r="AS75" s="238">
        <v>48</v>
      </c>
      <c r="AT75" s="160">
        <v>5</v>
      </c>
      <c r="AU75" s="161" t="s">
        <v>130</v>
      </c>
      <c r="AV75" s="123" t="s">
        <v>205</v>
      </c>
      <c r="AW75" s="123" t="s">
        <v>4</v>
      </c>
      <c r="AX75" s="238">
        <f t="shared" si="47"/>
        <v>53</v>
      </c>
      <c r="AY75" s="160">
        <v>5</v>
      </c>
      <c r="AZ75" s="161" t="s">
        <v>130</v>
      </c>
      <c r="BA75" s="123" t="s">
        <v>205</v>
      </c>
      <c r="BB75" s="123" t="s">
        <v>4</v>
      </c>
      <c r="BC75" s="40">
        <f t="shared" si="51"/>
        <v>48</v>
      </c>
      <c r="BD75" s="160">
        <v>5</v>
      </c>
      <c r="BE75" s="161" t="s">
        <v>130</v>
      </c>
      <c r="BF75" s="123" t="s">
        <v>205</v>
      </c>
      <c r="BG75" s="123" t="s">
        <v>4</v>
      </c>
      <c r="BH75" s="28">
        <f t="shared" si="43"/>
        <v>53</v>
      </c>
      <c r="BI75" s="160">
        <v>5</v>
      </c>
      <c r="BJ75" s="161" t="s">
        <v>130</v>
      </c>
      <c r="BK75" s="123" t="s">
        <v>205</v>
      </c>
      <c r="BL75" s="123" t="s">
        <v>4</v>
      </c>
      <c r="BM75" s="241">
        <f>AS75+5</f>
        <v>53</v>
      </c>
      <c r="BN75" s="160">
        <v>5</v>
      </c>
      <c r="BO75" s="161" t="s">
        <v>130</v>
      </c>
      <c r="BP75" s="123" t="s">
        <v>205</v>
      </c>
      <c r="BQ75" s="123" t="s">
        <v>4</v>
      </c>
      <c r="BR75" s="238">
        <f t="shared" si="48"/>
        <v>58</v>
      </c>
      <c r="BS75" s="160">
        <v>5</v>
      </c>
      <c r="BT75" s="161" t="s">
        <v>130</v>
      </c>
      <c r="BU75" s="123" t="s">
        <v>205</v>
      </c>
      <c r="BV75" s="123" t="s">
        <v>4</v>
      </c>
      <c r="BW75" s="40">
        <f t="shared" si="52"/>
        <v>53</v>
      </c>
      <c r="BX75" s="160">
        <v>5</v>
      </c>
      <c r="BY75" s="161" t="s">
        <v>130</v>
      </c>
      <c r="BZ75" s="123" t="s">
        <v>205</v>
      </c>
      <c r="CA75" s="123" t="s">
        <v>4</v>
      </c>
      <c r="CB75" s="28">
        <f t="shared" si="34"/>
        <v>58</v>
      </c>
      <c r="CC75" s="160">
        <v>5</v>
      </c>
      <c r="CD75" s="161" t="s">
        <v>130</v>
      </c>
      <c r="CE75" s="123" t="s">
        <v>205</v>
      </c>
      <c r="CF75" s="123" t="s">
        <v>4</v>
      </c>
    </row>
    <row r="76" spans="1:84" ht="16.5" thickBot="1" x14ac:dyDescent="0.25">
      <c r="A76" s="444" t="s">
        <v>99</v>
      </c>
      <c r="B76" s="6" t="s">
        <v>82</v>
      </c>
      <c r="C76" s="214" t="s">
        <v>226</v>
      </c>
      <c r="D76" s="215" t="s">
        <v>201</v>
      </c>
      <c r="E76" s="239">
        <v>48</v>
      </c>
      <c r="F76" s="151" t="s">
        <v>4</v>
      </c>
      <c r="G76" s="152" t="s">
        <v>131</v>
      </c>
      <c r="H76" s="119" t="s">
        <v>4</v>
      </c>
      <c r="I76" s="119" t="s">
        <v>4</v>
      </c>
      <c r="J76" s="239">
        <f t="shared" si="45"/>
        <v>53</v>
      </c>
      <c r="K76" s="151" t="s">
        <v>4</v>
      </c>
      <c r="L76" s="152" t="s">
        <v>131</v>
      </c>
      <c r="M76" s="119" t="s">
        <v>4</v>
      </c>
      <c r="N76" s="119" t="s">
        <v>4</v>
      </c>
      <c r="O76" s="40">
        <f t="shared" si="49"/>
        <v>48</v>
      </c>
      <c r="P76" s="151" t="s">
        <v>4</v>
      </c>
      <c r="Q76" s="152" t="s">
        <v>131</v>
      </c>
      <c r="R76" s="119" t="s">
        <v>4</v>
      </c>
      <c r="S76" s="119" t="s">
        <v>4</v>
      </c>
      <c r="T76" s="28">
        <f t="shared" si="40"/>
        <v>53</v>
      </c>
      <c r="U76" s="151" t="s">
        <v>4</v>
      </c>
      <c r="V76" s="152" t="s">
        <v>131</v>
      </c>
      <c r="W76" s="119" t="s">
        <v>4</v>
      </c>
      <c r="X76" s="119" t="s">
        <v>4</v>
      </c>
      <c r="Y76" s="241">
        <f>E76+4</f>
        <v>52</v>
      </c>
      <c r="Z76" s="196">
        <v>1.6</v>
      </c>
      <c r="AA76" s="197" t="s">
        <v>131</v>
      </c>
      <c r="AB76" s="193" t="s">
        <v>134</v>
      </c>
      <c r="AC76" s="119" t="s">
        <v>4</v>
      </c>
      <c r="AD76" s="239">
        <f t="shared" ref="AD76:AD92" si="53">Y76+5</f>
        <v>57</v>
      </c>
      <c r="AE76" s="196">
        <v>1.6</v>
      </c>
      <c r="AF76" s="197" t="s">
        <v>131</v>
      </c>
      <c r="AG76" s="193" t="s">
        <v>134</v>
      </c>
      <c r="AH76" s="119" t="s">
        <v>4</v>
      </c>
      <c r="AI76" s="239">
        <f t="shared" si="25"/>
        <v>52</v>
      </c>
      <c r="AJ76" s="196">
        <v>1.6</v>
      </c>
      <c r="AK76" s="197" t="s">
        <v>131</v>
      </c>
      <c r="AL76" s="193" t="s">
        <v>134</v>
      </c>
      <c r="AM76" s="120" t="s">
        <v>4</v>
      </c>
      <c r="AN76" s="239">
        <f t="shared" ref="AN76:AN83" si="54">Y76+10</f>
        <v>62</v>
      </c>
      <c r="AO76" s="196">
        <v>1.6</v>
      </c>
      <c r="AP76" s="197" t="s">
        <v>131</v>
      </c>
      <c r="AQ76" s="193" t="s">
        <v>134</v>
      </c>
      <c r="AR76" s="119" t="s">
        <v>4</v>
      </c>
      <c r="AS76" s="239">
        <v>48</v>
      </c>
      <c r="AT76" s="151" t="s">
        <v>4</v>
      </c>
      <c r="AU76" s="152" t="s">
        <v>131</v>
      </c>
      <c r="AV76" s="119" t="s">
        <v>4</v>
      </c>
      <c r="AW76" s="119" t="s">
        <v>4</v>
      </c>
      <c r="AX76" s="239">
        <f t="shared" si="47"/>
        <v>53</v>
      </c>
      <c r="AY76" s="151" t="s">
        <v>4</v>
      </c>
      <c r="AZ76" s="152" t="s">
        <v>131</v>
      </c>
      <c r="BA76" s="119" t="s">
        <v>4</v>
      </c>
      <c r="BB76" s="119" t="s">
        <v>4</v>
      </c>
      <c r="BC76" s="40">
        <f t="shared" si="51"/>
        <v>48</v>
      </c>
      <c r="BD76" s="151" t="s">
        <v>4</v>
      </c>
      <c r="BE76" s="152" t="s">
        <v>131</v>
      </c>
      <c r="BF76" s="119" t="s">
        <v>4</v>
      </c>
      <c r="BG76" s="119" t="s">
        <v>4</v>
      </c>
      <c r="BH76" s="28">
        <f t="shared" si="43"/>
        <v>53</v>
      </c>
      <c r="BI76" s="151" t="s">
        <v>4</v>
      </c>
      <c r="BJ76" s="152" t="s">
        <v>131</v>
      </c>
      <c r="BK76" s="119" t="s">
        <v>4</v>
      </c>
      <c r="BL76" s="119" t="s">
        <v>4</v>
      </c>
      <c r="BM76" s="241">
        <f>AS76+4</f>
        <v>52</v>
      </c>
      <c r="BN76" s="196">
        <v>1.6</v>
      </c>
      <c r="BO76" s="197" t="s">
        <v>131</v>
      </c>
      <c r="BP76" s="193" t="s">
        <v>134</v>
      </c>
      <c r="BQ76" s="119" t="s">
        <v>4</v>
      </c>
      <c r="BR76" s="239">
        <f t="shared" si="48"/>
        <v>57</v>
      </c>
      <c r="BS76" s="196">
        <v>1.6</v>
      </c>
      <c r="BT76" s="197" t="s">
        <v>131</v>
      </c>
      <c r="BU76" s="193" t="s">
        <v>134</v>
      </c>
      <c r="BV76" s="119" t="s">
        <v>4</v>
      </c>
      <c r="BW76" s="239">
        <f t="shared" si="52"/>
        <v>52</v>
      </c>
      <c r="BX76" s="196">
        <v>1.6</v>
      </c>
      <c r="BY76" s="197" t="s">
        <v>131</v>
      </c>
      <c r="BZ76" s="193" t="s">
        <v>134</v>
      </c>
      <c r="CA76" s="120" t="s">
        <v>4</v>
      </c>
      <c r="CB76" s="239">
        <f t="shared" ref="CB76:CB83" si="55">BM76+10</f>
        <v>62</v>
      </c>
      <c r="CC76" s="196">
        <v>1.6</v>
      </c>
      <c r="CD76" s="197" t="s">
        <v>131</v>
      </c>
      <c r="CE76" s="193" t="s">
        <v>134</v>
      </c>
      <c r="CF76" s="119" t="s">
        <v>4</v>
      </c>
    </row>
    <row r="77" spans="1:84" ht="16.5" thickBot="1" x14ac:dyDescent="0.25">
      <c r="A77" s="445"/>
      <c r="B77" s="6" t="s">
        <v>83</v>
      </c>
      <c r="C77" s="212" t="s">
        <v>192</v>
      </c>
      <c r="D77" s="216" t="s">
        <v>179</v>
      </c>
      <c r="E77" s="228">
        <v>48</v>
      </c>
      <c r="F77" s="71" t="s">
        <v>4</v>
      </c>
      <c r="G77" s="61" t="s">
        <v>130</v>
      </c>
      <c r="H77" s="121" t="s">
        <v>4</v>
      </c>
      <c r="I77" s="121" t="s">
        <v>4</v>
      </c>
      <c r="J77" s="240">
        <f t="shared" si="45"/>
        <v>53</v>
      </c>
      <c r="K77" s="71" t="s">
        <v>4</v>
      </c>
      <c r="L77" s="61" t="s">
        <v>130</v>
      </c>
      <c r="M77" s="121" t="s">
        <v>4</v>
      </c>
      <c r="N77" s="121" t="s">
        <v>4</v>
      </c>
      <c r="O77" s="40">
        <f t="shared" si="49"/>
        <v>48</v>
      </c>
      <c r="P77" s="71" t="s">
        <v>4</v>
      </c>
      <c r="Q77" s="61" t="s">
        <v>130</v>
      </c>
      <c r="R77" s="121" t="s">
        <v>4</v>
      </c>
      <c r="S77" s="121" t="s">
        <v>4</v>
      </c>
      <c r="T77" s="28">
        <f t="shared" si="40"/>
        <v>53</v>
      </c>
      <c r="U77" s="71" t="s">
        <v>4</v>
      </c>
      <c r="V77" s="61" t="s">
        <v>130</v>
      </c>
      <c r="W77" s="121" t="s">
        <v>4</v>
      </c>
      <c r="X77" s="121" t="s">
        <v>4</v>
      </c>
      <c r="Y77" s="241">
        <f>E77+3</f>
        <v>51</v>
      </c>
      <c r="Z77" s="175">
        <v>60</v>
      </c>
      <c r="AA77" s="176" t="s">
        <v>130</v>
      </c>
      <c r="AB77" s="121" t="s">
        <v>4</v>
      </c>
      <c r="AC77" s="121" t="s">
        <v>4</v>
      </c>
      <c r="AD77" s="240">
        <f t="shared" si="53"/>
        <v>56</v>
      </c>
      <c r="AE77" s="175">
        <v>60</v>
      </c>
      <c r="AF77" s="176" t="s">
        <v>130</v>
      </c>
      <c r="AG77" s="121" t="s">
        <v>4</v>
      </c>
      <c r="AH77" s="121" t="s">
        <v>4</v>
      </c>
      <c r="AI77" s="228">
        <f t="shared" si="25"/>
        <v>51</v>
      </c>
      <c r="AJ77" s="175">
        <v>60</v>
      </c>
      <c r="AK77" s="176" t="s">
        <v>130</v>
      </c>
      <c r="AL77" s="121" t="s">
        <v>4</v>
      </c>
      <c r="AM77" s="121" t="s">
        <v>4</v>
      </c>
      <c r="AN77" s="240">
        <f t="shared" si="54"/>
        <v>61</v>
      </c>
      <c r="AO77" s="175">
        <v>60</v>
      </c>
      <c r="AP77" s="176" t="s">
        <v>130</v>
      </c>
      <c r="AQ77" s="121" t="s">
        <v>4</v>
      </c>
      <c r="AR77" s="121" t="s">
        <v>4</v>
      </c>
      <c r="AS77" s="228">
        <v>48</v>
      </c>
      <c r="AT77" s="71" t="s">
        <v>4</v>
      </c>
      <c r="AU77" s="61" t="s">
        <v>130</v>
      </c>
      <c r="AV77" s="121" t="s">
        <v>4</v>
      </c>
      <c r="AW77" s="121" t="s">
        <v>4</v>
      </c>
      <c r="AX77" s="240">
        <f t="shared" si="47"/>
        <v>53</v>
      </c>
      <c r="AY77" s="71" t="s">
        <v>4</v>
      </c>
      <c r="AZ77" s="61" t="s">
        <v>130</v>
      </c>
      <c r="BA77" s="121" t="s">
        <v>4</v>
      </c>
      <c r="BB77" s="121" t="s">
        <v>4</v>
      </c>
      <c r="BC77" s="40">
        <f t="shared" si="51"/>
        <v>48</v>
      </c>
      <c r="BD77" s="71" t="s">
        <v>4</v>
      </c>
      <c r="BE77" s="61" t="s">
        <v>130</v>
      </c>
      <c r="BF77" s="121" t="s">
        <v>4</v>
      </c>
      <c r="BG77" s="121" t="s">
        <v>4</v>
      </c>
      <c r="BH77" s="28">
        <f t="shared" si="43"/>
        <v>53</v>
      </c>
      <c r="BI77" s="71" t="s">
        <v>4</v>
      </c>
      <c r="BJ77" s="61" t="s">
        <v>130</v>
      </c>
      <c r="BK77" s="121" t="s">
        <v>4</v>
      </c>
      <c r="BL77" s="121" t="s">
        <v>4</v>
      </c>
      <c r="BM77" s="241">
        <f>AS77+3</f>
        <v>51</v>
      </c>
      <c r="BN77" s="175">
        <v>60</v>
      </c>
      <c r="BO77" s="176" t="s">
        <v>130</v>
      </c>
      <c r="BP77" s="121" t="s">
        <v>4</v>
      </c>
      <c r="BQ77" s="121" t="s">
        <v>4</v>
      </c>
      <c r="BR77" s="240">
        <f t="shared" si="48"/>
        <v>56</v>
      </c>
      <c r="BS77" s="175">
        <v>60</v>
      </c>
      <c r="BT77" s="176" t="s">
        <v>130</v>
      </c>
      <c r="BU77" s="121" t="s">
        <v>4</v>
      </c>
      <c r="BV77" s="121" t="s">
        <v>4</v>
      </c>
      <c r="BW77" s="228">
        <f t="shared" si="52"/>
        <v>51</v>
      </c>
      <c r="BX77" s="175">
        <v>60</v>
      </c>
      <c r="BY77" s="176" t="s">
        <v>130</v>
      </c>
      <c r="BZ77" s="121" t="s">
        <v>4</v>
      </c>
      <c r="CA77" s="121" t="s">
        <v>4</v>
      </c>
      <c r="CB77" s="240">
        <f t="shared" si="55"/>
        <v>61</v>
      </c>
      <c r="CC77" s="175">
        <v>60</v>
      </c>
      <c r="CD77" s="176" t="s">
        <v>130</v>
      </c>
      <c r="CE77" s="121" t="s">
        <v>4</v>
      </c>
      <c r="CF77" s="121" t="s">
        <v>4</v>
      </c>
    </row>
    <row r="78" spans="1:84" ht="16.5" thickBot="1" x14ac:dyDescent="0.25">
      <c r="A78" s="445"/>
      <c r="B78" s="6" t="s">
        <v>85</v>
      </c>
      <c r="C78" s="212" t="s">
        <v>100</v>
      </c>
      <c r="D78" s="213" t="s">
        <v>179</v>
      </c>
      <c r="E78" s="240">
        <v>48</v>
      </c>
      <c r="F78" s="87" t="s">
        <v>4</v>
      </c>
      <c r="G78" s="112" t="s">
        <v>132</v>
      </c>
      <c r="H78" s="120" t="s">
        <v>4</v>
      </c>
      <c r="I78" s="120" t="s">
        <v>4</v>
      </c>
      <c r="J78" s="240">
        <f t="shared" si="45"/>
        <v>53</v>
      </c>
      <c r="K78" s="87" t="s">
        <v>4</v>
      </c>
      <c r="L78" s="112" t="s">
        <v>132</v>
      </c>
      <c r="M78" s="120" t="s">
        <v>4</v>
      </c>
      <c r="N78" s="120" t="s">
        <v>4</v>
      </c>
      <c r="O78" s="40">
        <f t="shared" si="49"/>
        <v>48</v>
      </c>
      <c r="P78" s="87" t="s">
        <v>4</v>
      </c>
      <c r="Q78" s="112" t="s">
        <v>132</v>
      </c>
      <c r="R78" s="120" t="s">
        <v>4</v>
      </c>
      <c r="S78" s="120" t="s">
        <v>4</v>
      </c>
      <c r="T78" s="28">
        <f t="shared" si="40"/>
        <v>53</v>
      </c>
      <c r="U78" s="87" t="s">
        <v>4</v>
      </c>
      <c r="V78" s="112" t="s">
        <v>132</v>
      </c>
      <c r="W78" s="120" t="s">
        <v>4</v>
      </c>
      <c r="X78" s="120" t="s">
        <v>4</v>
      </c>
      <c r="Y78" s="241">
        <f>E78+2</f>
        <v>50</v>
      </c>
      <c r="Z78" s="194">
        <v>3</v>
      </c>
      <c r="AA78" s="195" t="s">
        <v>132</v>
      </c>
      <c r="AB78" s="120" t="s">
        <v>4</v>
      </c>
      <c r="AC78" s="120" t="s">
        <v>4</v>
      </c>
      <c r="AD78" s="240">
        <f t="shared" si="53"/>
        <v>55</v>
      </c>
      <c r="AE78" s="194">
        <v>3</v>
      </c>
      <c r="AF78" s="195" t="s">
        <v>132</v>
      </c>
      <c r="AG78" s="120" t="s">
        <v>4</v>
      </c>
      <c r="AH78" s="120" t="s">
        <v>4</v>
      </c>
      <c r="AI78" s="240">
        <f t="shared" si="25"/>
        <v>50</v>
      </c>
      <c r="AJ78" s="194">
        <v>3</v>
      </c>
      <c r="AK78" s="195" t="s">
        <v>132</v>
      </c>
      <c r="AL78" s="120" t="s">
        <v>4</v>
      </c>
      <c r="AM78" s="120" t="s">
        <v>4</v>
      </c>
      <c r="AN78" s="240">
        <f t="shared" si="54"/>
        <v>60</v>
      </c>
      <c r="AO78" s="194">
        <v>3</v>
      </c>
      <c r="AP78" s="195" t="s">
        <v>132</v>
      </c>
      <c r="AQ78" s="120" t="s">
        <v>4</v>
      </c>
      <c r="AR78" s="120" t="s">
        <v>4</v>
      </c>
      <c r="AS78" s="240">
        <v>48</v>
      </c>
      <c r="AT78" s="87" t="s">
        <v>4</v>
      </c>
      <c r="AU78" s="112" t="s">
        <v>132</v>
      </c>
      <c r="AV78" s="120" t="s">
        <v>4</v>
      </c>
      <c r="AW78" s="120" t="s">
        <v>4</v>
      </c>
      <c r="AX78" s="240">
        <f t="shared" si="47"/>
        <v>53</v>
      </c>
      <c r="AY78" s="87" t="s">
        <v>4</v>
      </c>
      <c r="AZ78" s="112" t="s">
        <v>132</v>
      </c>
      <c r="BA78" s="120" t="s">
        <v>4</v>
      </c>
      <c r="BB78" s="120" t="s">
        <v>4</v>
      </c>
      <c r="BC78" s="40">
        <f t="shared" si="51"/>
        <v>48</v>
      </c>
      <c r="BD78" s="87" t="s">
        <v>4</v>
      </c>
      <c r="BE78" s="112" t="s">
        <v>132</v>
      </c>
      <c r="BF78" s="120" t="s">
        <v>4</v>
      </c>
      <c r="BG78" s="120" t="s">
        <v>4</v>
      </c>
      <c r="BH78" s="28">
        <f t="shared" si="43"/>
        <v>53</v>
      </c>
      <c r="BI78" s="87" t="s">
        <v>4</v>
      </c>
      <c r="BJ78" s="112" t="s">
        <v>132</v>
      </c>
      <c r="BK78" s="120" t="s">
        <v>4</v>
      </c>
      <c r="BL78" s="120" t="s">
        <v>4</v>
      </c>
      <c r="BM78" s="241">
        <f>AS78+2</f>
        <v>50</v>
      </c>
      <c r="BN78" s="194">
        <v>3</v>
      </c>
      <c r="BO78" s="195" t="s">
        <v>132</v>
      </c>
      <c r="BP78" s="120" t="s">
        <v>4</v>
      </c>
      <c r="BQ78" s="120" t="s">
        <v>4</v>
      </c>
      <c r="BR78" s="240">
        <f t="shared" si="48"/>
        <v>55</v>
      </c>
      <c r="BS78" s="194">
        <v>3</v>
      </c>
      <c r="BT78" s="195" t="s">
        <v>132</v>
      </c>
      <c r="BU78" s="120" t="s">
        <v>4</v>
      </c>
      <c r="BV78" s="120" t="s">
        <v>4</v>
      </c>
      <c r="BW78" s="240">
        <f t="shared" si="52"/>
        <v>50</v>
      </c>
      <c r="BX78" s="194">
        <v>3</v>
      </c>
      <c r="BY78" s="195" t="s">
        <v>132</v>
      </c>
      <c r="BZ78" s="120" t="s">
        <v>4</v>
      </c>
      <c r="CA78" s="120" t="s">
        <v>4</v>
      </c>
      <c r="CB78" s="240">
        <f t="shared" si="55"/>
        <v>60</v>
      </c>
      <c r="CC78" s="194">
        <v>3</v>
      </c>
      <c r="CD78" s="195" t="s">
        <v>132</v>
      </c>
      <c r="CE78" s="120" t="s">
        <v>4</v>
      </c>
      <c r="CF78" s="120" t="s">
        <v>4</v>
      </c>
    </row>
    <row r="79" spans="1:84" ht="16.5" thickBot="1" x14ac:dyDescent="0.25">
      <c r="A79" s="446"/>
      <c r="B79" s="6" t="s">
        <v>86</v>
      </c>
      <c r="C79" s="217" t="s">
        <v>206</v>
      </c>
      <c r="D79" s="218" t="s">
        <v>179</v>
      </c>
      <c r="E79" s="233">
        <v>48</v>
      </c>
      <c r="F79" s="76" t="s">
        <v>4</v>
      </c>
      <c r="G79" s="110" t="s">
        <v>130</v>
      </c>
      <c r="H79" s="123" t="s">
        <v>4</v>
      </c>
      <c r="I79" s="123" t="s">
        <v>4</v>
      </c>
      <c r="J79" s="233">
        <f t="shared" si="45"/>
        <v>53</v>
      </c>
      <c r="K79" s="76" t="s">
        <v>4</v>
      </c>
      <c r="L79" s="110" t="s">
        <v>130</v>
      </c>
      <c r="M79" s="123" t="s">
        <v>4</v>
      </c>
      <c r="N79" s="123" t="s">
        <v>4</v>
      </c>
      <c r="O79" s="40">
        <f t="shared" si="49"/>
        <v>48</v>
      </c>
      <c r="P79" s="76" t="s">
        <v>4</v>
      </c>
      <c r="Q79" s="110" t="s">
        <v>130</v>
      </c>
      <c r="R79" s="123" t="s">
        <v>4</v>
      </c>
      <c r="S79" s="123" t="s">
        <v>4</v>
      </c>
      <c r="T79" s="28">
        <f t="shared" si="40"/>
        <v>53</v>
      </c>
      <c r="U79" s="76" t="s">
        <v>4</v>
      </c>
      <c r="V79" s="110" t="s">
        <v>130</v>
      </c>
      <c r="W79" s="123" t="s">
        <v>4</v>
      </c>
      <c r="X79" s="123" t="s">
        <v>4</v>
      </c>
      <c r="Y79" s="241">
        <f>E79-1</f>
        <v>47</v>
      </c>
      <c r="Z79" s="186">
        <v>60</v>
      </c>
      <c r="AA79" s="187" t="s">
        <v>130</v>
      </c>
      <c r="AB79" s="192" t="s">
        <v>205</v>
      </c>
      <c r="AC79" s="123" t="s">
        <v>4</v>
      </c>
      <c r="AD79" s="233">
        <f t="shared" si="53"/>
        <v>52</v>
      </c>
      <c r="AE79" s="186">
        <v>60</v>
      </c>
      <c r="AF79" s="187" t="s">
        <v>130</v>
      </c>
      <c r="AG79" s="192" t="s">
        <v>205</v>
      </c>
      <c r="AH79" s="123" t="s">
        <v>4</v>
      </c>
      <c r="AI79" s="233">
        <f t="shared" si="25"/>
        <v>47</v>
      </c>
      <c r="AJ79" s="186">
        <v>60</v>
      </c>
      <c r="AK79" s="187" t="s">
        <v>130</v>
      </c>
      <c r="AL79" s="192" t="s">
        <v>205</v>
      </c>
      <c r="AM79" s="120" t="s">
        <v>4</v>
      </c>
      <c r="AN79" s="233">
        <f t="shared" si="54"/>
        <v>57</v>
      </c>
      <c r="AO79" s="186">
        <v>60</v>
      </c>
      <c r="AP79" s="187" t="s">
        <v>130</v>
      </c>
      <c r="AQ79" s="192" t="s">
        <v>205</v>
      </c>
      <c r="AR79" s="123" t="s">
        <v>4</v>
      </c>
      <c r="AS79" s="233">
        <v>48</v>
      </c>
      <c r="AT79" s="76" t="s">
        <v>4</v>
      </c>
      <c r="AU79" s="110" t="s">
        <v>130</v>
      </c>
      <c r="AV79" s="123" t="s">
        <v>4</v>
      </c>
      <c r="AW79" s="123" t="s">
        <v>4</v>
      </c>
      <c r="AX79" s="233">
        <f t="shared" si="47"/>
        <v>53</v>
      </c>
      <c r="AY79" s="76" t="s">
        <v>4</v>
      </c>
      <c r="AZ79" s="110" t="s">
        <v>130</v>
      </c>
      <c r="BA79" s="123" t="s">
        <v>4</v>
      </c>
      <c r="BB79" s="123" t="s">
        <v>4</v>
      </c>
      <c r="BC79" s="40">
        <f t="shared" si="51"/>
        <v>48</v>
      </c>
      <c r="BD79" s="76" t="s">
        <v>4</v>
      </c>
      <c r="BE79" s="110" t="s">
        <v>130</v>
      </c>
      <c r="BF79" s="123" t="s">
        <v>4</v>
      </c>
      <c r="BG79" s="123" t="s">
        <v>4</v>
      </c>
      <c r="BH79" s="28">
        <f t="shared" si="43"/>
        <v>53</v>
      </c>
      <c r="BI79" s="76" t="s">
        <v>4</v>
      </c>
      <c r="BJ79" s="110" t="s">
        <v>130</v>
      </c>
      <c r="BK79" s="123" t="s">
        <v>4</v>
      </c>
      <c r="BL79" s="123" t="s">
        <v>4</v>
      </c>
      <c r="BM79" s="241">
        <f>AS79-1</f>
        <v>47</v>
      </c>
      <c r="BN79" s="186">
        <v>60</v>
      </c>
      <c r="BO79" s="187" t="s">
        <v>130</v>
      </c>
      <c r="BP79" s="192" t="s">
        <v>205</v>
      </c>
      <c r="BQ79" s="123" t="s">
        <v>4</v>
      </c>
      <c r="BR79" s="233">
        <f t="shared" si="48"/>
        <v>52</v>
      </c>
      <c r="BS79" s="186">
        <v>60</v>
      </c>
      <c r="BT79" s="187" t="s">
        <v>130</v>
      </c>
      <c r="BU79" s="192" t="s">
        <v>205</v>
      </c>
      <c r="BV79" s="123" t="s">
        <v>4</v>
      </c>
      <c r="BW79" s="233">
        <f t="shared" si="52"/>
        <v>47</v>
      </c>
      <c r="BX79" s="186">
        <v>60</v>
      </c>
      <c r="BY79" s="187" t="s">
        <v>130</v>
      </c>
      <c r="BZ79" s="192" t="s">
        <v>205</v>
      </c>
      <c r="CA79" s="120" t="s">
        <v>4</v>
      </c>
      <c r="CB79" s="233">
        <f t="shared" si="55"/>
        <v>57</v>
      </c>
      <c r="CC79" s="186">
        <v>60</v>
      </c>
      <c r="CD79" s="187" t="s">
        <v>130</v>
      </c>
      <c r="CE79" s="192" t="s">
        <v>205</v>
      </c>
      <c r="CF79" s="123" t="s">
        <v>4</v>
      </c>
    </row>
    <row r="80" spans="1:84" ht="16.5" thickBot="1" x14ac:dyDescent="0.25">
      <c r="A80" s="444" t="s">
        <v>65</v>
      </c>
      <c r="B80" s="6" t="s">
        <v>87</v>
      </c>
      <c r="C80" s="32" t="s">
        <v>67</v>
      </c>
      <c r="D80" s="124" t="s">
        <v>179</v>
      </c>
      <c r="E80" s="231">
        <v>48</v>
      </c>
      <c r="F80" s="73">
        <v>90</v>
      </c>
      <c r="G80" s="109" t="s">
        <v>130</v>
      </c>
      <c r="H80" s="124" t="s">
        <v>4</v>
      </c>
      <c r="I80" s="124" t="s">
        <v>4</v>
      </c>
      <c r="J80" s="231">
        <f t="shared" si="45"/>
        <v>53</v>
      </c>
      <c r="K80" s="73">
        <v>90</v>
      </c>
      <c r="L80" s="109" t="s">
        <v>130</v>
      </c>
      <c r="M80" s="124" t="s">
        <v>4</v>
      </c>
      <c r="N80" s="124" t="s">
        <v>4</v>
      </c>
      <c r="O80" s="40">
        <f t="shared" si="49"/>
        <v>48</v>
      </c>
      <c r="P80" s="73">
        <v>90</v>
      </c>
      <c r="Q80" s="109" t="s">
        <v>130</v>
      </c>
      <c r="R80" s="124" t="s">
        <v>4</v>
      </c>
      <c r="S80" s="124" t="s">
        <v>4</v>
      </c>
      <c r="T80" s="28">
        <f t="shared" si="40"/>
        <v>53</v>
      </c>
      <c r="U80" s="73">
        <v>90</v>
      </c>
      <c r="V80" s="109" t="s">
        <v>130</v>
      </c>
      <c r="W80" s="124" t="s">
        <v>4</v>
      </c>
      <c r="X80" s="124" t="s">
        <v>4</v>
      </c>
      <c r="Y80" s="241">
        <f>E80-2</f>
        <v>46</v>
      </c>
      <c r="Z80" s="73" t="s">
        <v>4</v>
      </c>
      <c r="AA80" s="109" t="s">
        <v>130</v>
      </c>
      <c r="AB80" s="124" t="s">
        <v>4</v>
      </c>
      <c r="AC80" s="124" t="s">
        <v>4</v>
      </c>
      <c r="AD80" s="231">
        <f t="shared" si="53"/>
        <v>51</v>
      </c>
      <c r="AE80" s="73" t="s">
        <v>4</v>
      </c>
      <c r="AF80" s="109" t="s">
        <v>130</v>
      </c>
      <c r="AG80" s="124" t="s">
        <v>4</v>
      </c>
      <c r="AH80" s="124" t="s">
        <v>4</v>
      </c>
      <c r="AI80" s="231">
        <f t="shared" si="25"/>
        <v>46</v>
      </c>
      <c r="AJ80" s="73" t="s">
        <v>4</v>
      </c>
      <c r="AK80" s="109" t="s">
        <v>130</v>
      </c>
      <c r="AL80" s="124" t="s">
        <v>4</v>
      </c>
      <c r="AM80" s="124" t="s">
        <v>4</v>
      </c>
      <c r="AN80" s="231">
        <f t="shared" si="54"/>
        <v>56</v>
      </c>
      <c r="AO80" s="73" t="s">
        <v>4</v>
      </c>
      <c r="AP80" s="109" t="s">
        <v>130</v>
      </c>
      <c r="AQ80" s="124" t="s">
        <v>4</v>
      </c>
      <c r="AR80" s="124" t="s">
        <v>4</v>
      </c>
      <c r="AS80" s="231">
        <v>48</v>
      </c>
      <c r="AT80" s="73">
        <v>90</v>
      </c>
      <c r="AU80" s="109" t="s">
        <v>130</v>
      </c>
      <c r="AV80" s="124" t="s">
        <v>4</v>
      </c>
      <c r="AW80" s="124" t="s">
        <v>4</v>
      </c>
      <c r="AX80" s="231">
        <f t="shared" si="47"/>
        <v>53</v>
      </c>
      <c r="AY80" s="73">
        <v>90</v>
      </c>
      <c r="AZ80" s="109" t="s">
        <v>130</v>
      </c>
      <c r="BA80" s="124" t="s">
        <v>4</v>
      </c>
      <c r="BB80" s="124" t="s">
        <v>4</v>
      </c>
      <c r="BC80" s="40">
        <f t="shared" si="51"/>
        <v>48</v>
      </c>
      <c r="BD80" s="73">
        <v>90</v>
      </c>
      <c r="BE80" s="109" t="s">
        <v>130</v>
      </c>
      <c r="BF80" s="124" t="s">
        <v>4</v>
      </c>
      <c r="BG80" s="124" t="s">
        <v>4</v>
      </c>
      <c r="BH80" s="28">
        <f t="shared" si="43"/>
        <v>53</v>
      </c>
      <c r="BI80" s="73">
        <v>90</v>
      </c>
      <c r="BJ80" s="109" t="s">
        <v>130</v>
      </c>
      <c r="BK80" s="124" t="s">
        <v>4</v>
      </c>
      <c r="BL80" s="124" t="s">
        <v>4</v>
      </c>
      <c r="BM80" s="241">
        <f>AS80-2</f>
        <v>46</v>
      </c>
      <c r="BN80" s="73" t="s">
        <v>4</v>
      </c>
      <c r="BO80" s="109" t="s">
        <v>130</v>
      </c>
      <c r="BP80" s="124" t="s">
        <v>4</v>
      </c>
      <c r="BQ80" s="124" t="s">
        <v>4</v>
      </c>
      <c r="BR80" s="231">
        <f t="shared" si="48"/>
        <v>51</v>
      </c>
      <c r="BS80" s="73" t="s">
        <v>4</v>
      </c>
      <c r="BT80" s="109" t="s">
        <v>130</v>
      </c>
      <c r="BU80" s="124" t="s">
        <v>4</v>
      </c>
      <c r="BV80" s="124" t="s">
        <v>4</v>
      </c>
      <c r="BW80" s="231">
        <f t="shared" si="52"/>
        <v>46</v>
      </c>
      <c r="BX80" s="73" t="s">
        <v>4</v>
      </c>
      <c r="BY80" s="109" t="s">
        <v>130</v>
      </c>
      <c r="BZ80" s="124" t="s">
        <v>4</v>
      </c>
      <c r="CA80" s="124" t="s">
        <v>4</v>
      </c>
      <c r="CB80" s="231">
        <f t="shared" si="55"/>
        <v>56</v>
      </c>
      <c r="CC80" s="73" t="s">
        <v>4</v>
      </c>
      <c r="CD80" s="109" t="s">
        <v>130</v>
      </c>
      <c r="CE80" s="124" t="s">
        <v>4</v>
      </c>
      <c r="CF80" s="124" t="s">
        <v>4</v>
      </c>
    </row>
    <row r="81" spans="1:84" ht="16.5" thickBot="1" x14ac:dyDescent="0.25">
      <c r="A81" s="445"/>
      <c r="B81" s="6" t="s">
        <v>88</v>
      </c>
      <c r="C81" s="13" t="s">
        <v>202</v>
      </c>
      <c r="D81" s="125" t="s">
        <v>179</v>
      </c>
      <c r="E81" s="232">
        <v>47</v>
      </c>
      <c r="F81" s="74" t="s">
        <v>4</v>
      </c>
      <c r="G81" s="63" t="s">
        <v>130</v>
      </c>
      <c r="H81" s="125" t="s">
        <v>4</v>
      </c>
      <c r="I81" s="125" t="s">
        <v>4</v>
      </c>
      <c r="J81" s="232">
        <f t="shared" si="45"/>
        <v>52</v>
      </c>
      <c r="K81" s="74" t="s">
        <v>4</v>
      </c>
      <c r="L81" s="63" t="s">
        <v>130</v>
      </c>
      <c r="M81" s="125" t="s">
        <v>4</v>
      </c>
      <c r="N81" s="125" t="s">
        <v>4</v>
      </c>
      <c r="O81" s="40">
        <f t="shared" si="49"/>
        <v>47</v>
      </c>
      <c r="P81" s="74" t="s">
        <v>4</v>
      </c>
      <c r="Q81" s="63" t="s">
        <v>130</v>
      </c>
      <c r="R81" s="125" t="s">
        <v>4</v>
      </c>
      <c r="S81" s="125" t="s">
        <v>4</v>
      </c>
      <c r="T81" s="28">
        <f t="shared" si="40"/>
        <v>52</v>
      </c>
      <c r="U81" s="74" t="s">
        <v>4</v>
      </c>
      <c r="V81" s="63" t="s">
        <v>130</v>
      </c>
      <c r="W81" s="125" t="s">
        <v>4</v>
      </c>
      <c r="X81" s="125" t="s">
        <v>4</v>
      </c>
      <c r="Y81" s="241">
        <f>E81-1</f>
        <v>46</v>
      </c>
      <c r="Z81" s="74" t="s">
        <v>4</v>
      </c>
      <c r="AA81" s="63" t="s">
        <v>130</v>
      </c>
      <c r="AB81" s="125" t="s">
        <v>4</v>
      </c>
      <c r="AC81" s="125" t="s">
        <v>4</v>
      </c>
      <c r="AD81" s="232">
        <f t="shared" si="53"/>
        <v>51</v>
      </c>
      <c r="AE81" s="74" t="s">
        <v>4</v>
      </c>
      <c r="AF81" s="63" t="s">
        <v>130</v>
      </c>
      <c r="AG81" s="125" t="s">
        <v>4</v>
      </c>
      <c r="AH81" s="125" t="s">
        <v>4</v>
      </c>
      <c r="AI81" s="232">
        <f t="shared" si="25"/>
        <v>46</v>
      </c>
      <c r="AJ81" s="74" t="s">
        <v>4</v>
      </c>
      <c r="AK81" s="63" t="s">
        <v>130</v>
      </c>
      <c r="AL81" s="125" t="s">
        <v>4</v>
      </c>
      <c r="AM81" s="125" t="s">
        <v>4</v>
      </c>
      <c r="AN81" s="232">
        <f t="shared" si="54"/>
        <v>56</v>
      </c>
      <c r="AO81" s="74" t="s">
        <v>4</v>
      </c>
      <c r="AP81" s="63" t="s">
        <v>130</v>
      </c>
      <c r="AQ81" s="125" t="s">
        <v>4</v>
      </c>
      <c r="AR81" s="125" t="s">
        <v>4</v>
      </c>
      <c r="AS81" s="232">
        <v>47</v>
      </c>
      <c r="AT81" s="74" t="s">
        <v>4</v>
      </c>
      <c r="AU81" s="63" t="s">
        <v>130</v>
      </c>
      <c r="AV81" s="125" t="s">
        <v>4</v>
      </c>
      <c r="AW81" s="125" t="s">
        <v>4</v>
      </c>
      <c r="AX81" s="232">
        <f t="shared" si="47"/>
        <v>52</v>
      </c>
      <c r="AY81" s="74" t="s">
        <v>4</v>
      </c>
      <c r="AZ81" s="63" t="s">
        <v>130</v>
      </c>
      <c r="BA81" s="125" t="s">
        <v>4</v>
      </c>
      <c r="BB81" s="125" t="s">
        <v>4</v>
      </c>
      <c r="BC81" s="40">
        <f t="shared" si="51"/>
        <v>47</v>
      </c>
      <c r="BD81" s="74" t="s">
        <v>4</v>
      </c>
      <c r="BE81" s="63" t="s">
        <v>130</v>
      </c>
      <c r="BF81" s="125" t="s">
        <v>4</v>
      </c>
      <c r="BG81" s="125" t="s">
        <v>4</v>
      </c>
      <c r="BH81" s="28">
        <f t="shared" si="43"/>
        <v>52</v>
      </c>
      <c r="BI81" s="74" t="s">
        <v>4</v>
      </c>
      <c r="BJ81" s="63" t="s">
        <v>130</v>
      </c>
      <c r="BK81" s="125" t="s">
        <v>4</v>
      </c>
      <c r="BL81" s="125" t="s">
        <v>4</v>
      </c>
      <c r="BM81" s="241">
        <f>AS81-1</f>
        <v>46</v>
      </c>
      <c r="BN81" s="74" t="s">
        <v>4</v>
      </c>
      <c r="BO81" s="63" t="s">
        <v>130</v>
      </c>
      <c r="BP81" s="125" t="s">
        <v>4</v>
      </c>
      <c r="BQ81" s="125" t="s">
        <v>4</v>
      </c>
      <c r="BR81" s="232">
        <f t="shared" si="48"/>
        <v>51</v>
      </c>
      <c r="BS81" s="74" t="s">
        <v>4</v>
      </c>
      <c r="BT81" s="63" t="s">
        <v>130</v>
      </c>
      <c r="BU81" s="125" t="s">
        <v>4</v>
      </c>
      <c r="BV81" s="125" t="s">
        <v>4</v>
      </c>
      <c r="BW81" s="232">
        <f t="shared" si="52"/>
        <v>46</v>
      </c>
      <c r="BX81" s="74" t="s">
        <v>4</v>
      </c>
      <c r="BY81" s="63" t="s">
        <v>130</v>
      </c>
      <c r="BZ81" s="125" t="s">
        <v>4</v>
      </c>
      <c r="CA81" s="125" t="s">
        <v>4</v>
      </c>
      <c r="CB81" s="232">
        <f t="shared" si="55"/>
        <v>56</v>
      </c>
      <c r="CC81" s="74" t="s">
        <v>4</v>
      </c>
      <c r="CD81" s="63" t="s">
        <v>130</v>
      </c>
      <c r="CE81" s="125" t="s">
        <v>4</v>
      </c>
      <c r="CF81" s="125" t="s">
        <v>4</v>
      </c>
    </row>
    <row r="82" spans="1:84" s="24" customFormat="1" ht="16.5" thickBot="1" x14ac:dyDescent="0.25">
      <c r="A82" s="445"/>
      <c r="B82" s="6" t="s">
        <v>89</v>
      </c>
      <c r="C82" s="13" t="s">
        <v>204</v>
      </c>
      <c r="D82" s="126" t="s">
        <v>179</v>
      </c>
      <c r="E82" s="232">
        <v>47</v>
      </c>
      <c r="F82" s="74">
        <v>10</v>
      </c>
      <c r="G82" s="63" t="s">
        <v>130</v>
      </c>
      <c r="H82" s="126" t="s">
        <v>205</v>
      </c>
      <c r="I82" s="126" t="s">
        <v>135</v>
      </c>
      <c r="J82" s="232">
        <f t="shared" si="45"/>
        <v>52</v>
      </c>
      <c r="K82" s="74">
        <v>10</v>
      </c>
      <c r="L82" s="63" t="s">
        <v>130</v>
      </c>
      <c r="M82" s="126" t="s">
        <v>205</v>
      </c>
      <c r="N82" s="126" t="s">
        <v>135</v>
      </c>
      <c r="O82" s="40">
        <f t="shared" si="49"/>
        <v>47</v>
      </c>
      <c r="P82" s="74">
        <v>10</v>
      </c>
      <c r="Q82" s="63" t="s">
        <v>130</v>
      </c>
      <c r="R82" s="126" t="s">
        <v>205</v>
      </c>
      <c r="S82" s="126" t="s">
        <v>135</v>
      </c>
      <c r="T82" s="28">
        <f t="shared" si="40"/>
        <v>52</v>
      </c>
      <c r="U82" s="74">
        <v>10</v>
      </c>
      <c r="V82" s="63" t="s">
        <v>130</v>
      </c>
      <c r="W82" s="126" t="s">
        <v>205</v>
      </c>
      <c r="X82" s="126" t="s">
        <v>135</v>
      </c>
      <c r="Y82" s="241">
        <f>E82-1</f>
        <v>46</v>
      </c>
      <c r="Z82" s="74" t="s">
        <v>4</v>
      </c>
      <c r="AA82" s="63" t="s">
        <v>130</v>
      </c>
      <c r="AB82" s="126" t="s">
        <v>4</v>
      </c>
      <c r="AC82" s="126" t="s">
        <v>4</v>
      </c>
      <c r="AD82" s="232">
        <f t="shared" si="53"/>
        <v>51</v>
      </c>
      <c r="AE82" s="74" t="s">
        <v>4</v>
      </c>
      <c r="AF82" s="63" t="s">
        <v>130</v>
      </c>
      <c r="AG82" s="126" t="s">
        <v>4</v>
      </c>
      <c r="AH82" s="126" t="s">
        <v>4</v>
      </c>
      <c r="AI82" s="232">
        <f t="shared" si="25"/>
        <v>46</v>
      </c>
      <c r="AJ82" s="74" t="s">
        <v>4</v>
      </c>
      <c r="AK82" s="63" t="s">
        <v>130</v>
      </c>
      <c r="AL82" s="126" t="s">
        <v>4</v>
      </c>
      <c r="AM82" s="126" t="s">
        <v>4</v>
      </c>
      <c r="AN82" s="232">
        <f t="shared" si="54"/>
        <v>56</v>
      </c>
      <c r="AO82" s="74" t="s">
        <v>4</v>
      </c>
      <c r="AP82" s="63" t="s">
        <v>130</v>
      </c>
      <c r="AQ82" s="126" t="s">
        <v>4</v>
      </c>
      <c r="AR82" s="126" t="s">
        <v>4</v>
      </c>
      <c r="AS82" s="232">
        <v>47</v>
      </c>
      <c r="AT82" s="74">
        <v>10</v>
      </c>
      <c r="AU82" s="63" t="s">
        <v>130</v>
      </c>
      <c r="AV82" s="126" t="s">
        <v>205</v>
      </c>
      <c r="AW82" s="126" t="s">
        <v>135</v>
      </c>
      <c r="AX82" s="232">
        <f t="shared" si="47"/>
        <v>52</v>
      </c>
      <c r="AY82" s="74">
        <v>10</v>
      </c>
      <c r="AZ82" s="63" t="s">
        <v>130</v>
      </c>
      <c r="BA82" s="126" t="s">
        <v>205</v>
      </c>
      <c r="BB82" s="126" t="s">
        <v>135</v>
      </c>
      <c r="BC82" s="40">
        <f t="shared" si="51"/>
        <v>47</v>
      </c>
      <c r="BD82" s="74">
        <v>10</v>
      </c>
      <c r="BE82" s="63" t="s">
        <v>130</v>
      </c>
      <c r="BF82" s="126" t="s">
        <v>205</v>
      </c>
      <c r="BG82" s="126" t="s">
        <v>135</v>
      </c>
      <c r="BH82" s="28">
        <f t="shared" si="43"/>
        <v>52</v>
      </c>
      <c r="BI82" s="74">
        <v>10</v>
      </c>
      <c r="BJ82" s="63" t="s">
        <v>130</v>
      </c>
      <c r="BK82" s="126" t="s">
        <v>205</v>
      </c>
      <c r="BL82" s="126" t="s">
        <v>135</v>
      </c>
      <c r="BM82" s="241">
        <f>AS82-1</f>
        <v>46</v>
      </c>
      <c r="BN82" s="74" t="s">
        <v>4</v>
      </c>
      <c r="BO82" s="63" t="s">
        <v>130</v>
      </c>
      <c r="BP82" s="126" t="s">
        <v>4</v>
      </c>
      <c r="BQ82" s="126" t="s">
        <v>4</v>
      </c>
      <c r="BR82" s="232">
        <f t="shared" si="48"/>
        <v>51</v>
      </c>
      <c r="BS82" s="74" t="s">
        <v>4</v>
      </c>
      <c r="BT82" s="63" t="s">
        <v>130</v>
      </c>
      <c r="BU82" s="126" t="s">
        <v>4</v>
      </c>
      <c r="BV82" s="126" t="s">
        <v>4</v>
      </c>
      <c r="BW82" s="232">
        <f t="shared" si="52"/>
        <v>46</v>
      </c>
      <c r="BX82" s="74" t="s">
        <v>4</v>
      </c>
      <c r="BY82" s="63" t="s">
        <v>130</v>
      </c>
      <c r="BZ82" s="126" t="s">
        <v>4</v>
      </c>
      <c r="CA82" s="126" t="s">
        <v>4</v>
      </c>
      <c r="CB82" s="232">
        <f t="shared" si="55"/>
        <v>56</v>
      </c>
      <c r="CC82" s="74" t="s">
        <v>4</v>
      </c>
      <c r="CD82" s="63" t="s">
        <v>130</v>
      </c>
      <c r="CE82" s="126" t="s">
        <v>4</v>
      </c>
      <c r="CF82" s="126" t="s">
        <v>4</v>
      </c>
    </row>
    <row r="83" spans="1:84" ht="16.5" thickBot="1" x14ac:dyDescent="0.25">
      <c r="A83" s="445"/>
      <c r="B83" s="6" t="s">
        <v>90</v>
      </c>
      <c r="C83" s="18" t="s">
        <v>206</v>
      </c>
      <c r="D83" s="133" t="s">
        <v>179</v>
      </c>
      <c r="E83" s="233">
        <v>47</v>
      </c>
      <c r="F83" s="76">
        <v>35</v>
      </c>
      <c r="G83" s="110" t="s">
        <v>130</v>
      </c>
      <c r="H83" s="133" t="s">
        <v>205</v>
      </c>
      <c r="I83" s="133" t="s">
        <v>4</v>
      </c>
      <c r="J83" s="233">
        <f t="shared" si="45"/>
        <v>52</v>
      </c>
      <c r="K83" s="76">
        <v>35</v>
      </c>
      <c r="L83" s="110" t="s">
        <v>130</v>
      </c>
      <c r="M83" s="133" t="s">
        <v>205</v>
      </c>
      <c r="N83" s="133" t="s">
        <v>4</v>
      </c>
      <c r="O83" s="40">
        <f t="shared" si="49"/>
        <v>47</v>
      </c>
      <c r="P83" s="76">
        <v>35</v>
      </c>
      <c r="Q83" s="110" t="s">
        <v>130</v>
      </c>
      <c r="R83" s="133" t="s">
        <v>205</v>
      </c>
      <c r="S83" s="133" t="s">
        <v>4</v>
      </c>
      <c r="T83" s="28">
        <f t="shared" si="40"/>
        <v>52</v>
      </c>
      <c r="U83" s="76">
        <v>35</v>
      </c>
      <c r="V83" s="110" t="s">
        <v>130</v>
      </c>
      <c r="W83" s="133" t="s">
        <v>205</v>
      </c>
      <c r="X83" s="133" t="s">
        <v>4</v>
      </c>
      <c r="Y83" s="241">
        <f>E83-1</f>
        <v>46</v>
      </c>
      <c r="Z83" s="76" t="s">
        <v>4</v>
      </c>
      <c r="AA83" s="110" t="s">
        <v>130</v>
      </c>
      <c r="AB83" s="133" t="s">
        <v>4</v>
      </c>
      <c r="AC83" s="133" t="s">
        <v>4</v>
      </c>
      <c r="AD83" s="233">
        <f t="shared" si="53"/>
        <v>51</v>
      </c>
      <c r="AE83" s="76" t="s">
        <v>4</v>
      </c>
      <c r="AF83" s="110" t="s">
        <v>130</v>
      </c>
      <c r="AG83" s="133" t="s">
        <v>4</v>
      </c>
      <c r="AH83" s="133" t="s">
        <v>4</v>
      </c>
      <c r="AI83" s="233">
        <f t="shared" si="25"/>
        <v>46</v>
      </c>
      <c r="AJ83" s="76" t="s">
        <v>4</v>
      </c>
      <c r="AK83" s="110" t="s">
        <v>130</v>
      </c>
      <c r="AL83" s="133" t="s">
        <v>4</v>
      </c>
      <c r="AM83" s="133" t="s">
        <v>4</v>
      </c>
      <c r="AN83" s="233">
        <f t="shared" si="54"/>
        <v>56</v>
      </c>
      <c r="AO83" s="76" t="s">
        <v>4</v>
      </c>
      <c r="AP83" s="110" t="s">
        <v>130</v>
      </c>
      <c r="AQ83" s="133" t="s">
        <v>4</v>
      </c>
      <c r="AR83" s="133" t="s">
        <v>4</v>
      </c>
      <c r="AS83" s="233">
        <v>47</v>
      </c>
      <c r="AT83" s="76">
        <v>35</v>
      </c>
      <c r="AU83" s="110" t="s">
        <v>130</v>
      </c>
      <c r="AV83" s="133" t="s">
        <v>205</v>
      </c>
      <c r="AW83" s="133" t="s">
        <v>4</v>
      </c>
      <c r="AX83" s="233">
        <f t="shared" si="47"/>
        <v>52</v>
      </c>
      <c r="AY83" s="76">
        <v>35</v>
      </c>
      <c r="AZ83" s="110" t="s">
        <v>130</v>
      </c>
      <c r="BA83" s="133" t="s">
        <v>205</v>
      </c>
      <c r="BB83" s="133" t="s">
        <v>4</v>
      </c>
      <c r="BC83" s="40">
        <f t="shared" si="51"/>
        <v>47</v>
      </c>
      <c r="BD83" s="76">
        <v>35</v>
      </c>
      <c r="BE83" s="110" t="s">
        <v>130</v>
      </c>
      <c r="BF83" s="133" t="s">
        <v>205</v>
      </c>
      <c r="BG83" s="133" t="s">
        <v>4</v>
      </c>
      <c r="BH83" s="28">
        <f t="shared" si="43"/>
        <v>52</v>
      </c>
      <c r="BI83" s="76">
        <v>35</v>
      </c>
      <c r="BJ83" s="110" t="s">
        <v>130</v>
      </c>
      <c r="BK83" s="133" t="s">
        <v>205</v>
      </c>
      <c r="BL83" s="133" t="s">
        <v>4</v>
      </c>
      <c r="BM83" s="241">
        <f>AS83-1</f>
        <v>46</v>
      </c>
      <c r="BN83" s="76" t="s">
        <v>4</v>
      </c>
      <c r="BO83" s="110" t="s">
        <v>130</v>
      </c>
      <c r="BP83" s="133" t="s">
        <v>4</v>
      </c>
      <c r="BQ83" s="133" t="s">
        <v>4</v>
      </c>
      <c r="BR83" s="233">
        <f t="shared" si="48"/>
        <v>51</v>
      </c>
      <c r="BS83" s="76" t="s">
        <v>4</v>
      </c>
      <c r="BT83" s="110" t="s">
        <v>130</v>
      </c>
      <c r="BU83" s="133" t="s">
        <v>4</v>
      </c>
      <c r="BV83" s="133" t="s">
        <v>4</v>
      </c>
      <c r="BW83" s="233">
        <f t="shared" si="52"/>
        <v>46</v>
      </c>
      <c r="BX83" s="76" t="s">
        <v>4</v>
      </c>
      <c r="BY83" s="110" t="s">
        <v>130</v>
      </c>
      <c r="BZ83" s="133" t="s">
        <v>4</v>
      </c>
      <c r="CA83" s="133" t="s">
        <v>4</v>
      </c>
      <c r="CB83" s="233">
        <f t="shared" si="55"/>
        <v>56</v>
      </c>
      <c r="CC83" s="76" t="s">
        <v>4</v>
      </c>
      <c r="CD83" s="110" t="s">
        <v>130</v>
      </c>
      <c r="CE83" s="133" t="s">
        <v>4</v>
      </c>
      <c r="CF83" s="133" t="s">
        <v>4</v>
      </c>
    </row>
    <row r="84" spans="1:84" ht="16.5" thickBot="1" x14ac:dyDescent="0.25">
      <c r="A84" s="444" t="s">
        <v>71</v>
      </c>
      <c r="B84" s="6" t="s">
        <v>91</v>
      </c>
      <c r="C84" s="7" t="s">
        <v>73</v>
      </c>
      <c r="D84" s="154" t="s">
        <v>179</v>
      </c>
      <c r="E84" s="241">
        <v>46</v>
      </c>
      <c r="F84" s="157" t="s">
        <v>4</v>
      </c>
      <c r="G84" s="155" t="s">
        <v>130</v>
      </c>
      <c r="H84" s="154" t="s">
        <v>4</v>
      </c>
      <c r="I84" s="154" t="s">
        <v>4</v>
      </c>
      <c r="J84" s="241">
        <f t="shared" si="45"/>
        <v>51</v>
      </c>
      <c r="K84" s="157" t="s">
        <v>4</v>
      </c>
      <c r="L84" s="155" t="s">
        <v>130</v>
      </c>
      <c r="M84" s="154" t="s">
        <v>4</v>
      </c>
      <c r="N84" s="154" t="s">
        <v>4</v>
      </c>
      <c r="O84" s="40">
        <f t="shared" si="49"/>
        <v>46</v>
      </c>
      <c r="P84" s="157" t="s">
        <v>4</v>
      </c>
      <c r="Q84" s="155" t="s">
        <v>130</v>
      </c>
      <c r="R84" s="154" t="s">
        <v>4</v>
      </c>
      <c r="S84" s="154" t="s">
        <v>4</v>
      </c>
      <c r="T84" s="28">
        <f t="shared" si="40"/>
        <v>51</v>
      </c>
      <c r="U84" s="157" t="s">
        <v>4</v>
      </c>
      <c r="V84" s="155" t="s">
        <v>130</v>
      </c>
      <c r="W84" s="154" t="s">
        <v>4</v>
      </c>
      <c r="X84" s="154" t="s">
        <v>4</v>
      </c>
      <c r="Y84" s="241">
        <f t="shared" ref="Y84:Y103" si="56">E84</f>
        <v>46</v>
      </c>
      <c r="Z84" s="157" t="s">
        <v>4</v>
      </c>
      <c r="AA84" s="155" t="s">
        <v>130</v>
      </c>
      <c r="AB84" s="154" t="s">
        <v>4</v>
      </c>
      <c r="AC84" s="154" t="s">
        <v>4</v>
      </c>
      <c r="AD84" s="241">
        <f t="shared" si="53"/>
        <v>51</v>
      </c>
      <c r="AE84" s="157" t="s">
        <v>4</v>
      </c>
      <c r="AF84" s="155" t="s">
        <v>130</v>
      </c>
      <c r="AG84" s="154" t="s">
        <v>4</v>
      </c>
      <c r="AH84" s="154" t="s">
        <v>4</v>
      </c>
      <c r="AI84" s="40">
        <f t="shared" si="25"/>
        <v>46</v>
      </c>
      <c r="AJ84" s="157" t="s">
        <v>4</v>
      </c>
      <c r="AK84" s="155" t="s">
        <v>130</v>
      </c>
      <c r="AL84" s="154" t="s">
        <v>4</v>
      </c>
      <c r="AM84" s="154" t="s">
        <v>4</v>
      </c>
      <c r="AN84" s="28">
        <f t="shared" ref="AN84:AN96" si="57">AD84+AI84-Y84</f>
        <v>51</v>
      </c>
      <c r="AO84" s="157" t="s">
        <v>4</v>
      </c>
      <c r="AP84" s="155" t="s">
        <v>130</v>
      </c>
      <c r="AQ84" s="154" t="s">
        <v>4</v>
      </c>
      <c r="AR84" s="154" t="s">
        <v>4</v>
      </c>
      <c r="AS84" s="241">
        <v>49</v>
      </c>
      <c r="AT84" s="198">
        <v>60</v>
      </c>
      <c r="AU84" s="199" t="s">
        <v>130</v>
      </c>
      <c r="AV84" s="154" t="s">
        <v>4</v>
      </c>
      <c r="AW84" s="154" t="s">
        <v>4</v>
      </c>
      <c r="AX84" s="241">
        <f t="shared" ref="AX84:AX94" si="58">AS84+5</f>
        <v>54</v>
      </c>
      <c r="AY84" s="198">
        <v>60</v>
      </c>
      <c r="AZ84" s="199" t="s">
        <v>130</v>
      </c>
      <c r="BA84" s="154" t="s">
        <v>4</v>
      </c>
      <c r="BB84" s="154" t="s">
        <v>4</v>
      </c>
      <c r="BC84" s="241">
        <f t="shared" ref="BC84:BC101" si="59">AS84</f>
        <v>49</v>
      </c>
      <c r="BD84" s="198">
        <v>60</v>
      </c>
      <c r="BE84" s="199" t="s">
        <v>130</v>
      </c>
      <c r="BF84" s="154" t="s">
        <v>4</v>
      </c>
      <c r="BG84" s="154" t="s">
        <v>4</v>
      </c>
      <c r="BH84" s="241">
        <f t="shared" ref="BH84:BH94" si="60">AS84+10</f>
        <v>59</v>
      </c>
      <c r="BI84" s="198">
        <v>60</v>
      </c>
      <c r="BJ84" s="199" t="s">
        <v>130</v>
      </c>
      <c r="BK84" s="154" t="s">
        <v>4</v>
      </c>
      <c r="BL84" s="154" t="s">
        <v>4</v>
      </c>
      <c r="BM84" s="241">
        <v>49</v>
      </c>
      <c r="BN84" s="198">
        <v>60</v>
      </c>
      <c r="BO84" s="199" t="s">
        <v>130</v>
      </c>
      <c r="BP84" s="154" t="s">
        <v>4</v>
      </c>
      <c r="BQ84" s="154" t="s">
        <v>4</v>
      </c>
      <c r="BR84" s="241">
        <f t="shared" ref="BR84:BR94" si="61">BM84+5</f>
        <v>54</v>
      </c>
      <c r="BS84" s="198">
        <v>60</v>
      </c>
      <c r="BT84" s="199" t="s">
        <v>130</v>
      </c>
      <c r="BU84" s="154" t="s">
        <v>4</v>
      </c>
      <c r="BV84" s="154" t="s">
        <v>4</v>
      </c>
      <c r="BW84" s="241">
        <f t="shared" ref="BW84:BW101" si="62">BM84</f>
        <v>49</v>
      </c>
      <c r="BX84" s="198">
        <v>60</v>
      </c>
      <c r="BY84" s="199" t="s">
        <v>130</v>
      </c>
      <c r="BZ84" s="154" t="s">
        <v>4</v>
      </c>
      <c r="CA84" s="154" t="s">
        <v>4</v>
      </c>
      <c r="CB84" s="241">
        <f t="shared" ref="CB84:CB94" si="63">BM84+10</f>
        <v>59</v>
      </c>
      <c r="CC84" s="198">
        <v>60</v>
      </c>
      <c r="CD84" s="199" t="s">
        <v>130</v>
      </c>
      <c r="CE84" s="154" t="s">
        <v>4</v>
      </c>
      <c r="CF84" s="154" t="s">
        <v>4</v>
      </c>
    </row>
    <row r="85" spans="1:84" ht="16.5" thickBot="1" x14ac:dyDescent="0.25">
      <c r="A85" s="445"/>
      <c r="B85" s="6" t="s">
        <v>92</v>
      </c>
      <c r="C85" s="37" t="s">
        <v>209</v>
      </c>
      <c r="D85" s="120" t="s">
        <v>201</v>
      </c>
      <c r="E85" s="232">
        <v>46</v>
      </c>
      <c r="F85" s="74" t="s">
        <v>4</v>
      </c>
      <c r="G85" s="63" t="s">
        <v>131</v>
      </c>
      <c r="H85" s="120" t="s">
        <v>4</v>
      </c>
      <c r="I85" s="120" t="s">
        <v>4</v>
      </c>
      <c r="J85" s="232">
        <f t="shared" si="45"/>
        <v>51</v>
      </c>
      <c r="K85" s="74" t="s">
        <v>4</v>
      </c>
      <c r="L85" s="63" t="s">
        <v>131</v>
      </c>
      <c r="M85" s="120" t="s">
        <v>4</v>
      </c>
      <c r="N85" s="120" t="s">
        <v>4</v>
      </c>
      <c r="O85" s="40">
        <f t="shared" si="49"/>
        <v>46</v>
      </c>
      <c r="P85" s="74" t="s">
        <v>4</v>
      </c>
      <c r="Q85" s="63" t="s">
        <v>131</v>
      </c>
      <c r="R85" s="120" t="s">
        <v>4</v>
      </c>
      <c r="S85" s="120" t="s">
        <v>4</v>
      </c>
      <c r="T85" s="28">
        <f t="shared" si="40"/>
        <v>51</v>
      </c>
      <c r="U85" s="74" t="s">
        <v>4</v>
      </c>
      <c r="V85" s="63" t="s">
        <v>131</v>
      </c>
      <c r="W85" s="120" t="s">
        <v>4</v>
      </c>
      <c r="X85" s="120" t="s">
        <v>4</v>
      </c>
      <c r="Y85" s="232">
        <f t="shared" si="56"/>
        <v>46</v>
      </c>
      <c r="Z85" s="74" t="s">
        <v>4</v>
      </c>
      <c r="AA85" s="63" t="s">
        <v>131</v>
      </c>
      <c r="AB85" s="120" t="s">
        <v>4</v>
      </c>
      <c r="AC85" s="120" t="s">
        <v>4</v>
      </c>
      <c r="AD85" s="232">
        <f t="shared" si="53"/>
        <v>51</v>
      </c>
      <c r="AE85" s="74" t="s">
        <v>4</v>
      </c>
      <c r="AF85" s="63" t="s">
        <v>131</v>
      </c>
      <c r="AG85" s="120" t="s">
        <v>4</v>
      </c>
      <c r="AH85" s="120" t="s">
        <v>4</v>
      </c>
      <c r="AI85" s="40">
        <f t="shared" si="25"/>
        <v>46</v>
      </c>
      <c r="AJ85" s="74" t="s">
        <v>4</v>
      </c>
      <c r="AK85" s="63" t="s">
        <v>131</v>
      </c>
      <c r="AL85" s="120" t="s">
        <v>4</v>
      </c>
      <c r="AM85" s="120" t="s">
        <v>4</v>
      </c>
      <c r="AN85" s="28">
        <f t="shared" si="57"/>
        <v>51</v>
      </c>
      <c r="AO85" s="74" t="s">
        <v>4</v>
      </c>
      <c r="AP85" s="63" t="s">
        <v>131</v>
      </c>
      <c r="AQ85" s="120" t="s">
        <v>4</v>
      </c>
      <c r="AR85" s="120" t="s">
        <v>4</v>
      </c>
      <c r="AS85" s="232">
        <v>48</v>
      </c>
      <c r="AT85" s="200">
        <v>0.4</v>
      </c>
      <c r="AU85" s="201" t="s">
        <v>131</v>
      </c>
      <c r="AV85" s="120" t="s">
        <v>4</v>
      </c>
      <c r="AW85" s="120" t="s">
        <v>4</v>
      </c>
      <c r="AX85" s="232">
        <f t="shared" si="58"/>
        <v>53</v>
      </c>
      <c r="AY85" s="200">
        <v>0.4</v>
      </c>
      <c r="AZ85" s="201" t="s">
        <v>131</v>
      </c>
      <c r="BA85" s="120" t="s">
        <v>4</v>
      </c>
      <c r="BB85" s="120" t="s">
        <v>4</v>
      </c>
      <c r="BC85" s="232">
        <f t="shared" si="59"/>
        <v>48</v>
      </c>
      <c r="BD85" s="200">
        <v>0.4</v>
      </c>
      <c r="BE85" s="201" t="s">
        <v>131</v>
      </c>
      <c r="BF85" s="120" t="s">
        <v>4</v>
      </c>
      <c r="BG85" s="120" t="s">
        <v>4</v>
      </c>
      <c r="BH85" s="232">
        <f t="shared" si="60"/>
        <v>58</v>
      </c>
      <c r="BI85" s="200">
        <v>0.4</v>
      </c>
      <c r="BJ85" s="201" t="s">
        <v>131</v>
      </c>
      <c r="BK85" s="120" t="s">
        <v>4</v>
      </c>
      <c r="BL85" s="120" t="s">
        <v>4</v>
      </c>
      <c r="BM85" s="232">
        <v>48</v>
      </c>
      <c r="BN85" s="200">
        <v>0.4</v>
      </c>
      <c r="BO85" s="201" t="s">
        <v>131</v>
      </c>
      <c r="BP85" s="120" t="s">
        <v>4</v>
      </c>
      <c r="BQ85" s="120" t="s">
        <v>4</v>
      </c>
      <c r="BR85" s="232">
        <f t="shared" si="61"/>
        <v>53</v>
      </c>
      <c r="BS85" s="200">
        <v>0.4</v>
      </c>
      <c r="BT85" s="201" t="s">
        <v>131</v>
      </c>
      <c r="BU85" s="120" t="s">
        <v>4</v>
      </c>
      <c r="BV85" s="120" t="s">
        <v>4</v>
      </c>
      <c r="BW85" s="232">
        <f t="shared" si="62"/>
        <v>48</v>
      </c>
      <c r="BX85" s="200">
        <v>0.4</v>
      </c>
      <c r="BY85" s="201" t="s">
        <v>131</v>
      </c>
      <c r="BZ85" s="120" t="s">
        <v>4</v>
      </c>
      <c r="CA85" s="120" t="s">
        <v>4</v>
      </c>
      <c r="CB85" s="232">
        <f t="shared" si="63"/>
        <v>58</v>
      </c>
      <c r="CC85" s="200">
        <v>0.4</v>
      </c>
      <c r="CD85" s="201" t="s">
        <v>131</v>
      </c>
      <c r="CE85" s="120" t="s">
        <v>4</v>
      </c>
      <c r="CF85" s="120" t="s">
        <v>4</v>
      </c>
    </row>
    <row r="86" spans="1:84" ht="16.5" thickBot="1" x14ac:dyDescent="0.25">
      <c r="A86" s="445"/>
      <c r="B86" s="6" t="s">
        <v>93</v>
      </c>
      <c r="C86" s="10" t="s">
        <v>76</v>
      </c>
      <c r="D86" s="120" t="s">
        <v>179</v>
      </c>
      <c r="E86" s="232">
        <v>46</v>
      </c>
      <c r="F86" s="74" t="s">
        <v>4</v>
      </c>
      <c r="G86" s="63" t="s">
        <v>132</v>
      </c>
      <c r="H86" s="120" t="s">
        <v>4</v>
      </c>
      <c r="I86" s="120" t="s">
        <v>4</v>
      </c>
      <c r="J86" s="232">
        <f t="shared" si="45"/>
        <v>51</v>
      </c>
      <c r="K86" s="74" t="s">
        <v>4</v>
      </c>
      <c r="L86" s="63" t="s">
        <v>132</v>
      </c>
      <c r="M86" s="120" t="s">
        <v>4</v>
      </c>
      <c r="N86" s="120" t="s">
        <v>4</v>
      </c>
      <c r="O86" s="40">
        <f t="shared" si="49"/>
        <v>46</v>
      </c>
      <c r="P86" s="74" t="s">
        <v>4</v>
      </c>
      <c r="Q86" s="63" t="s">
        <v>132</v>
      </c>
      <c r="R86" s="120" t="s">
        <v>4</v>
      </c>
      <c r="S86" s="120" t="s">
        <v>4</v>
      </c>
      <c r="T86" s="28">
        <f t="shared" si="40"/>
        <v>51</v>
      </c>
      <c r="U86" s="74" t="s">
        <v>4</v>
      </c>
      <c r="V86" s="63" t="s">
        <v>132</v>
      </c>
      <c r="W86" s="120" t="s">
        <v>4</v>
      </c>
      <c r="X86" s="120" t="s">
        <v>4</v>
      </c>
      <c r="Y86" s="232">
        <f t="shared" si="56"/>
        <v>46</v>
      </c>
      <c r="Z86" s="74" t="s">
        <v>4</v>
      </c>
      <c r="AA86" s="63" t="s">
        <v>132</v>
      </c>
      <c r="AB86" s="120" t="s">
        <v>4</v>
      </c>
      <c r="AC86" s="120" t="s">
        <v>4</v>
      </c>
      <c r="AD86" s="232">
        <f t="shared" si="53"/>
        <v>51</v>
      </c>
      <c r="AE86" s="74" t="s">
        <v>4</v>
      </c>
      <c r="AF86" s="63" t="s">
        <v>132</v>
      </c>
      <c r="AG86" s="120" t="s">
        <v>4</v>
      </c>
      <c r="AH86" s="120" t="s">
        <v>4</v>
      </c>
      <c r="AI86" s="40">
        <f t="shared" si="25"/>
        <v>46</v>
      </c>
      <c r="AJ86" s="74" t="s">
        <v>4</v>
      </c>
      <c r="AK86" s="63" t="s">
        <v>132</v>
      </c>
      <c r="AL86" s="120" t="s">
        <v>4</v>
      </c>
      <c r="AM86" s="120" t="s">
        <v>4</v>
      </c>
      <c r="AN86" s="28">
        <f t="shared" si="57"/>
        <v>51</v>
      </c>
      <c r="AO86" s="74" t="s">
        <v>4</v>
      </c>
      <c r="AP86" s="63" t="s">
        <v>132</v>
      </c>
      <c r="AQ86" s="120" t="s">
        <v>4</v>
      </c>
      <c r="AR86" s="120" t="s">
        <v>4</v>
      </c>
      <c r="AS86" s="232">
        <v>48</v>
      </c>
      <c r="AT86" s="200" t="s">
        <v>4</v>
      </c>
      <c r="AU86" s="201" t="s">
        <v>132</v>
      </c>
      <c r="AV86" s="120" t="s">
        <v>4</v>
      </c>
      <c r="AW86" s="120" t="s">
        <v>4</v>
      </c>
      <c r="AX86" s="232">
        <f t="shared" si="58"/>
        <v>53</v>
      </c>
      <c r="AY86" s="200" t="s">
        <v>4</v>
      </c>
      <c r="AZ86" s="201" t="s">
        <v>132</v>
      </c>
      <c r="BA86" s="120" t="s">
        <v>4</v>
      </c>
      <c r="BB86" s="120" t="s">
        <v>4</v>
      </c>
      <c r="BC86" s="232">
        <f t="shared" si="59"/>
        <v>48</v>
      </c>
      <c r="BD86" s="200" t="s">
        <v>4</v>
      </c>
      <c r="BE86" s="201" t="s">
        <v>132</v>
      </c>
      <c r="BF86" s="120" t="s">
        <v>4</v>
      </c>
      <c r="BG86" s="120" t="s">
        <v>4</v>
      </c>
      <c r="BH86" s="232">
        <f t="shared" si="60"/>
        <v>58</v>
      </c>
      <c r="BI86" s="200" t="s">
        <v>4</v>
      </c>
      <c r="BJ86" s="201" t="s">
        <v>132</v>
      </c>
      <c r="BK86" s="120" t="s">
        <v>4</v>
      </c>
      <c r="BL86" s="120" t="s">
        <v>4</v>
      </c>
      <c r="BM86" s="232">
        <v>48</v>
      </c>
      <c r="BN86" s="200" t="s">
        <v>4</v>
      </c>
      <c r="BO86" s="201" t="s">
        <v>132</v>
      </c>
      <c r="BP86" s="120" t="s">
        <v>4</v>
      </c>
      <c r="BQ86" s="120" t="s">
        <v>4</v>
      </c>
      <c r="BR86" s="232">
        <f t="shared" si="61"/>
        <v>53</v>
      </c>
      <c r="BS86" s="200" t="s">
        <v>4</v>
      </c>
      <c r="BT86" s="201" t="s">
        <v>132</v>
      </c>
      <c r="BU86" s="120" t="s">
        <v>4</v>
      </c>
      <c r="BV86" s="120" t="s">
        <v>4</v>
      </c>
      <c r="BW86" s="232">
        <f t="shared" si="62"/>
        <v>48</v>
      </c>
      <c r="BX86" s="200" t="s">
        <v>4</v>
      </c>
      <c r="BY86" s="201" t="s">
        <v>132</v>
      </c>
      <c r="BZ86" s="120" t="s">
        <v>4</v>
      </c>
      <c r="CA86" s="120" t="s">
        <v>4</v>
      </c>
      <c r="CB86" s="232">
        <f t="shared" si="63"/>
        <v>58</v>
      </c>
      <c r="CC86" s="200" t="s">
        <v>4</v>
      </c>
      <c r="CD86" s="201" t="s">
        <v>132</v>
      </c>
      <c r="CE86" s="120" t="s">
        <v>4</v>
      </c>
      <c r="CF86" s="120" t="s">
        <v>4</v>
      </c>
    </row>
    <row r="87" spans="1:84" ht="16.5" thickBot="1" x14ac:dyDescent="0.25">
      <c r="A87" s="445"/>
      <c r="B87" s="6" t="s">
        <v>94</v>
      </c>
      <c r="C87" s="10" t="s">
        <v>78</v>
      </c>
      <c r="D87" s="120" t="s">
        <v>179</v>
      </c>
      <c r="E87" s="232">
        <v>46</v>
      </c>
      <c r="F87" s="74" t="s">
        <v>4</v>
      </c>
      <c r="G87" s="63" t="s">
        <v>132</v>
      </c>
      <c r="H87" s="120" t="s">
        <v>4</v>
      </c>
      <c r="I87" s="120" t="s">
        <v>4</v>
      </c>
      <c r="J87" s="232">
        <f t="shared" si="45"/>
        <v>51</v>
      </c>
      <c r="K87" s="74" t="s">
        <v>4</v>
      </c>
      <c r="L87" s="63" t="s">
        <v>132</v>
      </c>
      <c r="M87" s="120" t="s">
        <v>4</v>
      </c>
      <c r="N87" s="120" t="s">
        <v>4</v>
      </c>
      <c r="O87" s="40">
        <f t="shared" si="49"/>
        <v>46</v>
      </c>
      <c r="P87" s="74" t="s">
        <v>4</v>
      </c>
      <c r="Q87" s="63" t="s">
        <v>132</v>
      </c>
      <c r="R87" s="120" t="s">
        <v>4</v>
      </c>
      <c r="S87" s="120" t="s">
        <v>4</v>
      </c>
      <c r="T87" s="28">
        <f t="shared" si="40"/>
        <v>51</v>
      </c>
      <c r="U87" s="74" t="s">
        <v>4</v>
      </c>
      <c r="V87" s="63" t="s">
        <v>132</v>
      </c>
      <c r="W87" s="120" t="s">
        <v>4</v>
      </c>
      <c r="X87" s="120" t="s">
        <v>4</v>
      </c>
      <c r="Y87" s="232">
        <f t="shared" si="56"/>
        <v>46</v>
      </c>
      <c r="Z87" s="74" t="s">
        <v>4</v>
      </c>
      <c r="AA87" s="63" t="s">
        <v>132</v>
      </c>
      <c r="AB87" s="120" t="s">
        <v>4</v>
      </c>
      <c r="AC87" s="120" t="s">
        <v>4</v>
      </c>
      <c r="AD87" s="232">
        <f t="shared" si="53"/>
        <v>51</v>
      </c>
      <c r="AE87" s="74" t="s">
        <v>4</v>
      </c>
      <c r="AF87" s="63" t="s">
        <v>132</v>
      </c>
      <c r="AG87" s="120" t="s">
        <v>4</v>
      </c>
      <c r="AH87" s="120" t="s">
        <v>4</v>
      </c>
      <c r="AI87" s="40">
        <f t="shared" si="25"/>
        <v>46</v>
      </c>
      <c r="AJ87" s="74" t="s">
        <v>4</v>
      </c>
      <c r="AK87" s="63" t="s">
        <v>132</v>
      </c>
      <c r="AL87" s="120" t="s">
        <v>4</v>
      </c>
      <c r="AM87" s="120" t="s">
        <v>4</v>
      </c>
      <c r="AN87" s="28">
        <f t="shared" si="57"/>
        <v>51</v>
      </c>
      <c r="AO87" s="74" t="s">
        <v>4</v>
      </c>
      <c r="AP87" s="63" t="s">
        <v>132</v>
      </c>
      <c r="AQ87" s="120" t="s">
        <v>4</v>
      </c>
      <c r="AR87" s="120" t="s">
        <v>4</v>
      </c>
      <c r="AS87" s="232">
        <v>48</v>
      </c>
      <c r="AT87" s="200">
        <v>10</v>
      </c>
      <c r="AU87" s="201" t="s">
        <v>132</v>
      </c>
      <c r="AV87" s="120" t="s">
        <v>4</v>
      </c>
      <c r="AW87" s="120" t="s">
        <v>4</v>
      </c>
      <c r="AX87" s="232">
        <f t="shared" si="58"/>
        <v>53</v>
      </c>
      <c r="AY87" s="200">
        <v>10</v>
      </c>
      <c r="AZ87" s="201" t="s">
        <v>132</v>
      </c>
      <c r="BA87" s="120" t="s">
        <v>4</v>
      </c>
      <c r="BB87" s="120" t="s">
        <v>4</v>
      </c>
      <c r="BC87" s="232">
        <f t="shared" si="59"/>
        <v>48</v>
      </c>
      <c r="BD87" s="200">
        <v>10</v>
      </c>
      <c r="BE87" s="201" t="s">
        <v>132</v>
      </c>
      <c r="BF87" s="120" t="s">
        <v>4</v>
      </c>
      <c r="BG87" s="120" t="s">
        <v>4</v>
      </c>
      <c r="BH87" s="232">
        <f t="shared" si="60"/>
        <v>58</v>
      </c>
      <c r="BI87" s="200">
        <v>10</v>
      </c>
      <c r="BJ87" s="201" t="s">
        <v>132</v>
      </c>
      <c r="BK87" s="120" t="s">
        <v>4</v>
      </c>
      <c r="BL87" s="120" t="s">
        <v>4</v>
      </c>
      <c r="BM87" s="232">
        <v>48</v>
      </c>
      <c r="BN87" s="200">
        <v>10</v>
      </c>
      <c r="BO87" s="201" t="s">
        <v>132</v>
      </c>
      <c r="BP87" s="120" t="s">
        <v>4</v>
      </c>
      <c r="BQ87" s="120" t="s">
        <v>4</v>
      </c>
      <c r="BR87" s="232">
        <f t="shared" si="61"/>
        <v>53</v>
      </c>
      <c r="BS87" s="200">
        <v>10</v>
      </c>
      <c r="BT87" s="201" t="s">
        <v>132</v>
      </c>
      <c r="BU87" s="120" t="s">
        <v>4</v>
      </c>
      <c r="BV87" s="120" t="s">
        <v>4</v>
      </c>
      <c r="BW87" s="232">
        <f t="shared" si="62"/>
        <v>48</v>
      </c>
      <c r="BX87" s="200">
        <v>10</v>
      </c>
      <c r="BY87" s="201" t="s">
        <v>132</v>
      </c>
      <c r="BZ87" s="120" t="s">
        <v>4</v>
      </c>
      <c r="CA87" s="120" t="s">
        <v>4</v>
      </c>
      <c r="CB87" s="232">
        <f t="shared" si="63"/>
        <v>58</v>
      </c>
      <c r="CC87" s="200">
        <v>10</v>
      </c>
      <c r="CD87" s="201" t="s">
        <v>132</v>
      </c>
      <c r="CE87" s="120" t="s">
        <v>4</v>
      </c>
      <c r="CF87" s="120" t="s">
        <v>4</v>
      </c>
    </row>
    <row r="88" spans="1:84" ht="16.5" thickBot="1" x14ac:dyDescent="0.25">
      <c r="A88" s="445"/>
      <c r="B88" s="6" t="s">
        <v>95</v>
      </c>
      <c r="C88" s="37" t="s">
        <v>209</v>
      </c>
      <c r="D88" s="120" t="s">
        <v>201</v>
      </c>
      <c r="E88" s="232">
        <v>46</v>
      </c>
      <c r="F88" s="74" t="s">
        <v>4</v>
      </c>
      <c r="G88" s="63" t="s">
        <v>131</v>
      </c>
      <c r="H88" s="120" t="s">
        <v>4</v>
      </c>
      <c r="I88" s="120" t="s">
        <v>4</v>
      </c>
      <c r="J88" s="232">
        <f t="shared" si="45"/>
        <v>51</v>
      </c>
      <c r="K88" s="74" t="s">
        <v>4</v>
      </c>
      <c r="L88" s="63" t="s">
        <v>131</v>
      </c>
      <c r="M88" s="120" t="s">
        <v>4</v>
      </c>
      <c r="N88" s="120" t="s">
        <v>4</v>
      </c>
      <c r="O88" s="40">
        <f t="shared" si="49"/>
        <v>46</v>
      </c>
      <c r="P88" s="74" t="s">
        <v>4</v>
      </c>
      <c r="Q88" s="63" t="s">
        <v>131</v>
      </c>
      <c r="R88" s="120" t="s">
        <v>4</v>
      </c>
      <c r="S88" s="120" t="s">
        <v>4</v>
      </c>
      <c r="T88" s="28">
        <f t="shared" si="40"/>
        <v>51</v>
      </c>
      <c r="U88" s="74" t="s">
        <v>4</v>
      </c>
      <c r="V88" s="63" t="s">
        <v>131</v>
      </c>
      <c r="W88" s="120" t="s">
        <v>4</v>
      </c>
      <c r="X88" s="120" t="s">
        <v>4</v>
      </c>
      <c r="Y88" s="232">
        <f t="shared" si="56"/>
        <v>46</v>
      </c>
      <c r="Z88" s="74" t="s">
        <v>4</v>
      </c>
      <c r="AA88" s="63" t="s">
        <v>131</v>
      </c>
      <c r="AB88" s="120" t="s">
        <v>4</v>
      </c>
      <c r="AC88" s="120" t="s">
        <v>4</v>
      </c>
      <c r="AD88" s="232">
        <f t="shared" si="53"/>
        <v>51</v>
      </c>
      <c r="AE88" s="74" t="s">
        <v>4</v>
      </c>
      <c r="AF88" s="63" t="s">
        <v>131</v>
      </c>
      <c r="AG88" s="120" t="s">
        <v>4</v>
      </c>
      <c r="AH88" s="120" t="s">
        <v>4</v>
      </c>
      <c r="AI88" s="40">
        <f t="shared" si="25"/>
        <v>46</v>
      </c>
      <c r="AJ88" s="74" t="s">
        <v>4</v>
      </c>
      <c r="AK88" s="63" t="s">
        <v>131</v>
      </c>
      <c r="AL88" s="120" t="s">
        <v>4</v>
      </c>
      <c r="AM88" s="120" t="s">
        <v>4</v>
      </c>
      <c r="AN88" s="28">
        <f t="shared" si="57"/>
        <v>51</v>
      </c>
      <c r="AO88" s="74" t="s">
        <v>4</v>
      </c>
      <c r="AP88" s="63" t="s">
        <v>131</v>
      </c>
      <c r="AQ88" s="120" t="s">
        <v>4</v>
      </c>
      <c r="AR88" s="120" t="s">
        <v>4</v>
      </c>
      <c r="AS88" s="232">
        <v>38</v>
      </c>
      <c r="AT88" s="200">
        <v>0.2</v>
      </c>
      <c r="AU88" s="201" t="s">
        <v>131</v>
      </c>
      <c r="AV88" s="120" t="s">
        <v>4</v>
      </c>
      <c r="AW88" s="120" t="s">
        <v>4</v>
      </c>
      <c r="AX88" s="232">
        <f t="shared" si="58"/>
        <v>43</v>
      </c>
      <c r="AY88" s="200">
        <v>0.2</v>
      </c>
      <c r="AZ88" s="201" t="s">
        <v>131</v>
      </c>
      <c r="BA88" s="120" t="s">
        <v>4</v>
      </c>
      <c r="BB88" s="120" t="s">
        <v>4</v>
      </c>
      <c r="BC88" s="232">
        <f t="shared" si="59"/>
        <v>38</v>
      </c>
      <c r="BD88" s="200">
        <v>0.2</v>
      </c>
      <c r="BE88" s="201" t="s">
        <v>131</v>
      </c>
      <c r="BF88" s="120" t="s">
        <v>4</v>
      </c>
      <c r="BG88" s="120" t="s">
        <v>4</v>
      </c>
      <c r="BH88" s="232">
        <f t="shared" si="60"/>
        <v>48</v>
      </c>
      <c r="BI88" s="200">
        <v>0.2</v>
      </c>
      <c r="BJ88" s="201" t="s">
        <v>131</v>
      </c>
      <c r="BK88" s="120" t="s">
        <v>4</v>
      </c>
      <c r="BL88" s="120" t="s">
        <v>4</v>
      </c>
      <c r="BM88" s="232">
        <v>38</v>
      </c>
      <c r="BN88" s="200">
        <v>0.2</v>
      </c>
      <c r="BO88" s="201" t="s">
        <v>131</v>
      </c>
      <c r="BP88" s="120" t="s">
        <v>4</v>
      </c>
      <c r="BQ88" s="120" t="s">
        <v>4</v>
      </c>
      <c r="BR88" s="232">
        <f t="shared" si="61"/>
        <v>43</v>
      </c>
      <c r="BS88" s="200">
        <v>0.2</v>
      </c>
      <c r="BT88" s="201" t="s">
        <v>131</v>
      </c>
      <c r="BU88" s="120" t="s">
        <v>4</v>
      </c>
      <c r="BV88" s="120" t="s">
        <v>4</v>
      </c>
      <c r="BW88" s="232">
        <f t="shared" si="62"/>
        <v>38</v>
      </c>
      <c r="BX88" s="200">
        <v>0.2</v>
      </c>
      <c r="BY88" s="201" t="s">
        <v>131</v>
      </c>
      <c r="BZ88" s="120" t="s">
        <v>4</v>
      </c>
      <c r="CA88" s="120" t="s">
        <v>4</v>
      </c>
      <c r="CB88" s="232">
        <f t="shared" si="63"/>
        <v>48</v>
      </c>
      <c r="CC88" s="200">
        <v>0.2</v>
      </c>
      <c r="CD88" s="201" t="s">
        <v>131</v>
      </c>
      <c r="CE88" s="120" t="s">
        <v>4</v>
      </c>
      <c r="CF88" s="120" t="s">
        <v>4</v>
      </c>
    </row>
    <row r="89" spans="1:84" ht="16.5" thickBot="1" x14ac:dyDescent="0.25">
      <c r="A89" s="445"/>
      <c r="B89" s="6" t="s">
        <v>101</v>
      </c>
      <c r="C89" s="10" t="s">
        <v>76</v>
      </c>
      <c r="D89" s="120" t="s">
        <v>179</v>
      </c>
      <c r="E89" s="232">
        <v>46</v>
      </c>
      <c r="F89" s="74" t="s">
        <v>4</v>
      </c>
      <c r="G89" s="63" t="s">
        <v>132</v>
      </c>
      <c r="H89" s="120" t="s">
        <v>4</v>
      </c>
      <c r="I89" s="120" t="s">
        <v>4</v>
      </c>
      <c r="J89" s="232">
        <f t="shared" si="45"/>
        <v>51</v>
      </c>
      <c r="K89" s="74" t="s">
        <v>4</v>
      </c>
      <c r="L89" s="63" t="s">
        <v>132</v>
      </c>
      <c r="M89" s="120" t="s">
        <v>4</v>
      </c>
      <c r="N89" s="120" t="s">
        <v>4</v>
      </c>
      <c r="O89" s="40">
        <f t="shared" si="49"/>
        <v>46</v>
      </c>
      <c r="P89" s="74" t="s">
        <v>4</v>
      </c>
      <c r="Q89" s="63" t="s">
        <v>132</v>
      </c>
      <c r="R89" s="120" t="s">
        <v>4</v>
      </c>
      <c r="S89" s="120" t="s">
        <v>4</v>
      </c>
      <c r="T89" s="28">
        <f t="shared" si="40"/>
        <v>51</v>
      </c>
      <c r="U89" s="74" t="s">
        <v>4</v>
      </c>
      <c r="V89" s="63" t="s">
        <v>132</v>
      </c>
      <c r="W89" s="120" t="s">
        <v>4</v>
      </c>
      <c r="X89" s="120" t="s">
        <v>4</v>
      </c>
      <c r="Y89" s="232">
        <f t="shared" si="56"/>
        <v>46</v>
      </c>
      <c r="Z89" s="74" t="s">
        <v>4</v>
      </c>
      <c r="AA89" s="63" t="s">
        <v>132</v>
      </c>
      <c r="AB89" s="120" t="s">
        <v>4</v>
      </c>
      <c r="AC89" s="120" t="s">
        <v>4</v>
      </c>
      <c r="AD89" s="232">
        <f t="shared" si="53"/>
        <v>51</v>
      </c>
      <c r="AE89" s="74" t="s">
        <v>4</v>
      </c>
      <c r="AF89" s="63" t="s">
        <v>132</v>
      </c>
      <c r="AG89" s="120" t="s">
        <v>4</v>
      </c>
      <c r="AH89" s="120" t="s">
        <v>4</v>
      </c>
      <c r="AI89" s="40">
        <f t="shared" si="25"/>
        <v>46</v>
      </c>
      <c r="AJ89" s="74" t="s">
        <v>4</v>
      </c>
      <c r="AK89" s="63" t="s">
        <v>132</v>
      </c>
      <c r="AL89" s="120" t="s">
        <v>4</v>
      </c>
      <c r="AM89" s="120" t="s">
        <v>4</v>
      </c>
      <c r="AN89" s="28">
        <f t="shared" si="57"/>
        <v>51</v>
      </c>
      <c r="AO89" s="74" t="s">
        <v>4</v>
      </c>
      <c r="AP89" s="63" t="s">
        <v>132</v>
      </c>
      <c r="AQ89" s="120" t="s">
        <v>4</v>
      </c>
      <c r="AR89" s="120" t="s">
        <v>4</v>
      </c>
      <c r="AS89" s="232">
        <v>38</v>
      </c>
      <c r="AT89" s="200">
        <v>10</v>
      </c>
      <c r="AU89" s="201" t="s">
        <v>132</v>
      </c>
      <c r="AV89" s="120" t="s">
        <v>4</v>
      </c>
      <c r="AW89" s="120" t="s">
        <v>4</v>
      </c>
      <c r="AX89" s="232">
        <f t="shared" si="58"/>
        <v>43</v>
      </c>
      <c r="AY89" s="200">
        <v>10</v>
      </c>
      <c r="AZ89" s="201" t="s">
        <v>132</v>
      </c>
      <c r="BA89" s="120" t="s">
        <v>4</v>
      </c>
      <c r="BB89" s="120" t="s">
        <v>4</v>
      </c>
      <c r="BC89" s="232">
        <f t="shared" si="59"/>
        <v>38</v>
      </c>
      <c r="BD89" s="200">
        <v>10</v>
      </c>
      <c r="BE89" s="201" t="s">
        <v>132</v>
      </c>
      <c r="BF89" s="120" t="s">
        <v>4</v>
      </c>
      <c r="BG89" s="120" t="s">
        <v>4</v>
      </c>
      <c r="BH89" s="232">
        <f t="shared" si="60"/>
        <v>48</v>
      </c>
      <c r="BI89" s="200">
        <v>10</v>
      </c>
      <c r="BJ89" s="201" t="s">
        <v>132</v>
      </c>
      <c r="BK89" s="120" t="s">
        <v>4</v>
      </c>
      <c r="BL89" s="120" t="s">
        <v>4</v>
      </c>
      <c r="BM89" s="232">
        <v>38</v>
      </c>
      <c r="BN89" s="200">
        <v>10</v>
      </c>
      <c r="BO89" s="201" t="s">
        <v>132</v>
      </c>
      <c r="BP89" s="120" t="s">
        <v>4</v>
      </c>
      <c r="BQ89" s="120" t="s">
        <v>4</v>
      </c>
      <c r="BR89" s="232">
        <f t="shared" si="61"/>
        <v>43</v>
      </c>
      <c r="BS89" s="200">
        <v>10</v>
      </c>
      <c r="BT89" s="201" t="s">
        <v>132</v>
      </c>
      <c r="BU89" s="120" t="s">
        <v>4</v>
      </c>
      <c r="BV89" s="120" t="s">
        <v>4</v>
      </c>
      <c r="BW89" s="232">
        <f t="shared" si="62"/>
        <v>38</v>
      </c>
      <c r="BX89" s="200">
        <v>10</v>
      </c>
      <c r="BY89" s="201" t="s">
        <v>132</v>
      </c>
      <c r="BZ89" s="120" t="s">
        <v>4</v>
      </c>
      <c r="CA89" s="120" t="s">
        <v>4</v>
      </c>
      <c r="CB89" s="232">
        <f t="shared" si="63"/>
        <v>48</v>
      </c>
      <c r="CC89" s="200">
        <v>10</v>
      </c>
      <c r="CD89" s="201" t="s">
        <v>132</v>
      </c>
      <c r="CE89" s="120" t="s">
        <v>4</v>
      </c>
      <c r="CF89" s="120" t="s">
        <v>4</v>
      </c>
    </row>
    <row r="90" spans="1:84" ht="16.5" thickBot="1" x14ac:dyDescent="0.25">
      <c r="A90" s="445"/>
      <c r="B90" s="6" t="s">
        <v>102</v>
      </c>
      <c r="C90" s="37" t="s">
        <v>210</v>
      </c>
      <c r="D90" s="120" t="s">
        <v>201</v>
      </c>
      <c r="E90" s="232">
        <v>46</v>
      </c>
      <c r="F90" s="74" t="s">
        <v>4</v>
      </c>
      <c r="G90" s="63" t="s">
        <v>131</v>
      </c>
      <c r="H90" s="120" t="s">
        <v>4</v>
      </c>
      <c r="I90" s="120" t="s">
        <v>4</v>
      </c>
      <c r="J90" s="232">
        <f t="shared" si="45"/>
        <v>51</v>
      </c>
      <c r="K90" s="74" t="s">
        <v>4</v>
      </c>
      <c r="L90" s="63" t="s">
        <v>131</v>
      </c>
      <c r="M90" s="120" t="s">
        <v>4</v>
      </c>
      <c r="N90" s="120" t="s">
        <v>4</v>
      </c>
      <c r="O90" s="40">
        <f t="shared" si="49"/>
        <v>46</v>
      </c>
      <c r="P90" s="74" t="s">
        <v>4</v>
      </c>
      <c r="Q90" s="63" t="s">
        <v>131</v>
      </c>
      <c r="R90" s="120" t="s">
        <v>4</v>
      </c>
      <c r="S90" s="120" t="s">
        <v>4</v>
      </c>
      <c r="T90" s="28">
        <f t="shared" si="40"/>
        <v>51</v>
      </c>
      <c r="U90" s="74" t="s">
        <v>4</v>
      </c>
      <c r="V90" s="63" t="s">
        <v>131</v>
      </c>
      <c r="W90" s="120" t="s">
        <v>4</v>
      </c>
      <c r="X90" s="120" t="s">
        <v>4</v>
      </c>
      <c r="Y90" s="232">
        <f t="shared" si="56"/>
        <v>46</v>
      </c>
      <c r="Z90" s="74" t="s">
        <v>4</v>
      </c>
      <c r="AA90" s="63" t="s">
        <v>131</v>
      </c>
      <c r="AB90" s="120" t="s">
        <v>4</v>
      </c>
      <c r="AC90" s="120" t="s">
        <v>4</v>
      </c>
      <c r="AD90" s="232">
        <f t="shared" si="53"/>
        <v>51</v>
      </c>
      <c r="AE90" s="74" t="s">
        <v>4</v>
      </c>
      <c r="AF90" s="63" t="s">
        <v>131</v>
      </c>
      <c r="AG90" s="120" t="s">
        <v>4</v>
      </c>
      <c r="AH90" s="120" t="s">
        <v>4</v>
      </c>
      <c r="AI90" s="40">
        <f t="shared" si="25"/>
        <v>46</v>
      </c>
      <c r="AJ90" s="74" t="s">
        <v>4</v>
      </c>
      <c r="AK90" s="63" t="s">
        <v>131</v>
      </c>
      <c r="AL90" s="120" t="s">
        <v>4</v>
      </c>
      <c r="AM90" s="120" t="s">
        <v>4</v>
      </c>
      <c r="AN90" s="28">
        <f t="shared" si="57"/>
        <v>51</v>
      </c>
      <c r="AO90" s="74" t="s">
        <v>4</v>
      </c>
      <c r="AP90" s="63" t="s">
        <v>131</v>
      </c>
      <c r="AQ90" s="120" t="s">
        <v>4</v>
      </c>
      <c r="AR90" s="120" t="s">
        <v>4</v>
      </c>
      <c r="AS90" s="232">
        <v>28</v>
      </c>
      <c r="AT90" s="224">
        <v>2.2000000000000002</v>
      </c>
      <c r="AU90" s="201" t="s">
        <v>131</v>
      </c>
      <c r="AV90" s="120" t="s">
        <v>4</v>
      </c>
      <c r="AW90" s="120" t="s">
        <v>4</v>
      </c>
      <c r="AX90" s="232">
        <f t="shared" si="58"/>
        <v>33</v>
      </c>
      <c r="AY90" s="224">
        <v>2.2000000000000002</v>
      </c>
      <c r="AZ90" s="201" t="s">
        <v>131</v>
      </c>
      <c r="BA90" s="120" t="s">
        <v>4</v>
      </c>
      <c r="BB90" s="120" t="s">
        <v>4</v>
      </c>
      <c r="BC90" s="232">
        <f t="shared" si="59"/>
        <v>28</v>
      </c>
      <c r="BD90" s="224">
        <v>2.2000000000000002</v>
      </c>
      <c r="BE90" s="201" t="s">
        <v>131</v>
      </c>
      <c r="BF90" s="120" t="s">
        <v>4</v>
      </c>
      <c r="BG90" s="120" t="s">
        <v>4</v>
      </c>
      <c r="BH90" s="232">
        <f t="shared" si="60"/>
        <v>38</v>
      </c>
      <c r="BI90" s="224">
        <v>2.2000000000000002</v>
      </c>
      <c r="BJ90" s="201" t="s">
        <v>131</v>
      </c>
      <c r="BK90" s="120" t="s">
        <v>4</v>
      </c>
      <c r="BL90" s="120" t="s">
        <v>4</v>
      </c>
      <c r="BM90" s="232">
        <v>28</v>
      </c>
      <c r="BN90" s="224">
        <v>2.2000000000000002</v>
      </c>
      <c r="BO90" s="201" t="s">
        <v>131</v>
      </c>
      <c r="BP90" s="120" t="s">
        <v>4</v>
      </c>
      <c r="BQ90" s="120" t="s">
        <v>4</v>
      </c>
      <c r="BR90" s="232">
        <f t="shared" si="61"/>
        <v>33</v>
      </c>
      <c r="BS90" s="224">
        <v>2.2000000000000002</v>
      </c>
      <c r="BT90" s="201" t="s">
        <v>131</v>
      </c>
      <c r="BU90" s="120" t="s">
        <v>4</v>
      </c>
      <c r="BV90" s="120" t="s">
        <v>4</v>
      </c>
      <c r="BW90" s="232">
        <f t="shared" si="62"/>
        <v>28</v>
      </c>
      <c r="BX90" s="224">
        <v>2.2000000000000002</v>
      </c>
      <c r="BY90" s="201" t="s">
        <v>131</v>
      </c>
      <c r="BZ90" s="120" t="s">
        <v>4</v>
      </c>
      <c r="CA90" s="120" t="s">
        <v>4</v>
      </c>
      <c r="CB90" s="232">
        <f t="shared" si="63"/>
        <v>38</v>
      </c>
      <c r="CC90" s="224">
        <v>2.2000000000000002</v>
      </c>
      <c r="CD90" s="201" t="s">
        <v>131</v>
      </c>
      <c r="CE90" s="120" t="s">
        <v>4</v>
      </c>
      <c r="CF90" s="120" t="s">
        <v>4</v>
      </c>
    </row>
    <row r="91" spans="1:84" ht="16.5" thickBot="1" x14ac:dyDescent="0.25">
      <c r="A91" s="445"/>
      <c r="B91" s="6" t="s">
        <v>103</v>
      </c>
      <c r="C91" s="10" t="s">
        <v>192</v>
      </c>
      <c r="D91" s="120" t="s">
        <v>179</v>
      </c>
      <c r="E91" s="232">
        <v>46</v>
      </c>
      <c r="F91" s="74" t="s">
        <v>4</v>
      </c>
      <c r="G91" s="63" t="s">
        <v>130</v>
      </c>
      <c r="H91" s="120" t="s">
        <v>4</v>
      </c>
      <c r="I91" s="120" t="s">
        <v>4</v>
      </c>
      <c r="J91" s="232">
        <f t="shared" si="45"/>
        <v>51</v>
      </c>
      <c r="K91" s="74" t="s">
        <v>4</v>
      </c>
      <c r="L91" s="63" t="s">
        <v>130</v>
      </c>
      <c r="M91" s="120" t="s">
        <v>4</v>
      </c>
      <c r="N91" s="120" t="s">
        <v>4</v>
      </c>
      <c r="O91" s="40">
        <f t="shared" si="49"/>
        <v>46</v>
      </c>
      <c r="P91" s="74" t="s">
        <v>4</v>
      </c>
      <c r="Q91" s="63" t="s">
        <v>130</v>
      </c>
      <c r="R91" s="120" t="s">
        <v>4</v>
      </c>
      <c r="S91" s="120" t="s">
        <v>4</v>
      </c>
      <c r="T91" s="28">
        <f t="shared" si="40"/>
        <v>51</v>
      </c>
      <c r="U91" s="74" t="s">
        <v>4</v>
      </c>
      <c r="V91" s="63" t="s">
        <v>130</v>
      </c>
      <c r="W91" s="120" t="s">
        <v>4</v>
      </c>
      <c r="X91" s="120" t="s">
        <v>4</v>
      </c>
      <c r="Y91" s="232">
        <f t="shared" si="56"/>
        <v>46</v>
      </c>
      <c r="Z91" s="74" t="s">
        <v>4</v>
      </c>
      <c r="AA91" s="63" t="s">
        <v>130</v>
      </c>
      <c r="AB91" s="120" t="s">
        <v>4</v>
      </c>
      <c r="AC91" s="120" t="s">
        <v>4</v>
      </c>
      <c r="AD91" s="232">
        <f t="shared" si="53"/>
        <v>51</v>
      </c>
      <c r="AE91" s="74" t="s">
        <v>4</v>
      </c>
      <c r="AF91" s="63" t="s">
        <v>130</v>
      </c>
      <c r="AG91" s="120" t="s">
        <v>4</v>
      </c>
      <c r="AH91" s="120" t="s">
        <v>4</v>
      </c>
      <c r="AI91" s="40">
        <f t="shared" si="25"/>
        <v>46</v>
      </c>
      <c r="AJ91" s="74" t="s">
        <v>4</v>
      </c>
      <c r="AK91" s="63" t="s">
        <v>130</v>
      </c>
      <c r="AL91" s="120" t="s">
        <v>4</v>
      </c>
      <c r="AM91" s="120" t="s">
        <v>4</v>
      </c>
      <c r="AN91" s="28">
        <f t="shared" si="57"/>
        <v>51</v>
      </c>
      <c r="AO91" s="74" t="s">
        <v>4</v>
      </c>
      <c r="AP91" s="63" t="s">
        <v>130</v>
      </c>
      <c r="AQ91" s="120" t="s">
        <v>4</v>
      </c>
      <c r="AR91" s="120" t="s">
        <v>4</v>
      </c>
      <c r="AS91" s="232">
        <v>27</v>
      </c>
      <c r="AT91" s="200">
        <v>60</v>
      </c>
      <c r="AU91" s="201" t="s">
        <v>130</v>
      </c>
      <c r="AV91" s="120" t="s">
        <v>4</v>
      </c>
      <c r="AW91" s="120" t="s">
        <v>4</v>
      </c>
      <c r="AX91" s="232">
        <f t="shared" si="58"/>
        <v>32</v>
      </c>
      <c r="AY91" s="200">
        <v>60</v>
      </c>
      <c r="AZ91" s="201" t="s">
        <v>130</v>
      </c>
      <c r="BA91" s="120" t="s">
        <v>4</v>
      </c>
      <c r="BB91" s="120" t="s">
        <v>4</v>
      </c>
      <c r="BC91" s="232">
        <f t="shared" si="59"/>
        <v>27</v>
      </c>
      <c r="BD91" s="200">
        <v>60</v>
      </c>
      <c r="BE91" s="201" t="s">
        <v>130</v>
      </c>
      <c r="BF91" s="120" t="s">
        <v>4</v>
      </c>
      <c r="BG91" s="120" t="s">
        <v>4</v>
      </c>
      <c r="BH91" s="232">
        <f t="shared" si="60"/>
        <v>37</v>
      </c>
      <c r="BI91" s="200">
        <v>60</v>
      </c>
      <c r="BJ91" s="201" t="s">
        <v>130</v>
      </c>
      <c r="BK91" s="120" t="s">
        <v>4</v>
      </c>
      <c r="BL91" s="120" t="s">
        <v>4</v>
      </c>
      <c r="BM91" s="232">
        <v>27</v>
      </c>
      <c r="BN91" s="200">
        <v>60</v>
      </c>
      <c r="BO91" s="201" t="s">
        <v>130</v>
      </c>
      <c r="BP91" s="120" t="s">
        <v>4</v>
      </c>
      <c r="BQ91" s="120" t="s">
        <v>4</v>
      </c>
      <c r="BR91" s="232">
        <f t="shared" si="61"/>
        <v>32</v>
      </c>
      <c r="BS91" s="200">
        <v>60</v>
      </c>
      <c r="BT91" s="201" t="s">
        <v>130</v>
      </c>
      <c r="BU91" s="120" t="s">
        <v>4</v>
      </c>
      <c r="BV91" s="120" t="s">
        <v>4</v>
      </c>
      <c r="BW91" s="232">
        <f t="shared" si="62"/>
        <v>27</v>
      </c>
      <c r="BX91" s="200">
        <v>60</v>
      </c>
      <c r="BY91" s="201" t="s">
        <v>130</v>
      </c>
      <c r="BZ91" s="120" t="s">
        <v>4</v>
      </c>
      <c r="CA91" s="120" t="s">
        <v>4</v>
      </c>
      <c r="CB91" s="232">
        <f t="shared" si="63"/>
        <v>37</v>
      </c>
      <c r="CC91" s="200">
        <v>60</v>
      </c>
      <c r="CD91" s="201" t="s">
        <v>130</v>
      </c>
      <c r="CE91" s="120" t="s">
        <v>4</v>
      </c>
      <c r="CF91" s="120" t="s">
        <v>4</v>
      </c>
    </row>
    <row r="92" spans="1:84" ht="16.5" thickBot="1" x14ac:dyDescent="0.25">
      <c r="A92" s="446"/>
      <c r="B92" s="6" t="s">
        <v>104</v>
      </c>
      <c r="C92" s="10" t="s">
        <v>206</v>
      </c>
      <c r="D92" s="120" t="s">
        <v>179</v>
      </c>
      <c r="E92" s="227">
        <v>46</v>
      </c>
      <c r="F92" s="70" t="s">
        <v>4</v>
      </c>
      <c r="G92" s="61" t="s">
        <v>130</v>
      </c>
      <c r="H92" s="120" t="s">
        <v>4</v>
      </c>
      <c r="I92" s="120" t="s">
        <v>4</v>
      </c>
      <c r="J92" s="227">
        <f t="shared" si="45"/>
        <v>51</v>
      </c>
      <c r="K92" s="70" t="s">
        <v>4</v>
      </c>
      <c r="L92" s="61" t="s">
        <v>130</v>
      </c>
      <c r="M92" s="120" t="s">
        <v>4</v>
      </c>
      <c r="N92" s="120" t="s">
        <v>4</v>
      </c>
      <c r="O92" s="40">
        <f t="shared" si="49"/>
        <v>46</v>
      </c>
      <c r="P92" s="70" t="s">
        <v>4</v>
      </c>
      <c r="Q92" s="61" t="s">
        <v>130</v>
      </c>
      <c r="R92" s="120" t="s">
        <v>4</v>
      </c>
      <c r="S92" s="120" t="s">
        <v>4</v>
      </c>
      <c r="T92" s="28">
        <f t="shared" si="40"/>
        <v>51</v>
      </c>
      <c r="U92" s="70" t="s">
        <v>4</v>
      </c>
      <c r="V92" s="61" t="s">
        <v>130</v>
      </c>
      <c r="W92" s="120" t="s">
        <v>4</v>
      </c>
      <c r="X92" s="120" t="s">
        <v>4</v>
      </c>
      <c r="Y92" s="227">
        <f t="shared" si="56"/>
        <v>46</v>
      </c>
      <c r="Z92" s="70" t="s">
        <v>4</v>
      </c>
      <c r="AA92" s="61" t="s">
        <v>130</v>
      </c>
      <c r="AB92" s="120" t="s">
        <v>4</v>
      </c>
      <c r="AC92" s="120" t="s">
        <v>4</v>
      </c>
      <c r="AD92" s="227">
        <f t="shared" si="53"/>
        <v>51</v>
      </c>
      <c r="AE92" s="70" t="s">
        <v>4</v>
      </c>
      <c r="AF92" s="61" t="s">
        <v>130</v>
      </c>
      <c r="AG92" s="120" t="s">
        <v>4</v>
      </c>
      <c r="AH92" s="120" t="s">
        <v>4</v>
      </c>
      <c r="AI92" s="40">
        <f t="shared" si="25"/>
        <v>46</v>
      </c>
      <c r="AJ92" s="70" t="s">
        <v>4</v>
      </c>
      <c r="AK92" s="61" t="s">
        <v>130</v>
      </c>
      <c r="AL92" s="120" t="s">
        <v>4</v>
      </c>
      <c r="AM92" s="120" t="s">
        <v>4</v>
      </c>
      <c r="AN92" s="28">
        <f t="shared" si="57"/>
        <v>51</v>
      </c>
      <c r="AO92" s="70" t="s">
        <v>4</v>
      </c>
      <c r="AP92" s="61" t="s">
        <v>130</v>
      </c>
      <c r="AQ92" s="120" t="s">
        <v>4</v>
      </c>
      <c r="AR92" s="120" t="s">
        <v>4</v>
      </c>
      <c r="AS92" s="227">
        <v>27</v>
      </c>
      <c r="AT92" s="202">
        <v>30</v>
      </c>
      <c r="AU92" s="203" t="s">
        <v>130</v>
      </c>
      <c r="AV92" s="120" t="s">
        <v>4</v>
      </c>
      <c r="AW92" s="120" t="s">
        <v>4</v>
      </c>
      <c r="AX92" s="227">
        <f t="shared" si="58"/>
        <v>32</v>
      </c>
      <c r="AY92" s="202">
        <v>30</v>
      </c>
      <c r="AZ92" s="203" t="s">
        <v>130</v>
      </c>
      <c r="BA92" s="120" t="s">
        <v>4</v>
      </c>
      <c r="BB92" s="120" t="s">
        <v>4</v>
      </c>
      <c r="BC92" s="227">
        <f t="shared" si="59"/>
        <v>27</v>
      </c>
      <c r="BD92" s="202">
        <v>30</v>
      </c>
      <c r="BE92" s="203" t="s">
        <v>130</v>
      </c>
      <c r="BF92" s="120" t="s">
        <v>4</v>
      </c>
      <c r="BG92" s="120" t="s">
        <v>4</v>
      </c>
      <c r="BH92" s="227">
        <f t="shared" si="60"/>
        <v>37</v>
      </c>
      <c r="BI92" s="202">
        <v>30</v>
      </c>
      <c r="BJ92" s="203" t="s">
        <v>130</v>
      </c>
      <c r="BK92" s="120" t="s">
        <v>4</v>
      </c>
      <c r="BL92" s="120" t="s">
        <v>4</v>
      </c>
      <c r="BM92" s="227">
        <v>27</v>
      </c>
      <c r="BN92" s="202">
        <v>30</v>
      </c>
      <c r="BO92" s="203" t="s">
        <v>130</v>
      </c>
      <c r="BP92" s="120" t="s">
        <v>4</v>
      </c>
      <c r="BQ92" s="120" t="s">
        <v>4</v>
      </c>
      <c r="BR92" s="227">
        <f t="shared" si="61"/>
        <v>32</v>
      </c>
      <c r="BS92" s="202">
        <v>30</v>
      </c>
      <c r="BT92" s="203" t="s">
        <v>130</v>
      </c>
      <c r="BU92" s="120" t="s">
        <v>4</v>
      </c>
      <c r="BV92" s="120" t="s">
        <v>4</v>
      </c>
      <c r="BW92" s="227">
        <f t="shared" si="62"/>
        <v>27</v>
      </c>
      <c r="BX92" s="202">
        <v>30</v>
      </c>
      <c r="BY92" s="203" t="s">
        <v>130</v>
      </c>
      <c r="BZ92" s="120" t="s">
        <v>4</v>
      </c>
      <c r="CA92" s="120" t="s">
        <v>4</v>
      </c>
      <c r="CB92" s="227">
        <f t="shared" si="63"/>
        <v>37</v>
      </c>
      <c r="CC92" s="202">
        <v>30</v>
      </c>
      <c r="CD92" s="203" t="s">
        <v>130</v>
      </c>
      <c r="CE92" s="120" t="s">
        <v>4</v>
      </c>
      <c r="CF92" s="120" t="s">
        <v>4</v>
      </c>
    </row>
    <row r="93" spans="1:84" ht="16.5" thickBot="1" x14ac:dyDescent="0.25">
      <c r="A93" s="444" t="s">
        <v>84</v>
      </c>
      <c r="B93" s="6" t="s">
        <v>105</v>
      </c>
      <c r="C93" s="7" t="s">
        <v>146</v>
      </c>
      <c r="D93" s="124" t="s">
        <v>179</v>
      </c>
      <c r="E93" s="242">
        <v>46</v>
      </c>
      <c r="F93" s="79">
        <v>5</v>
      </c>
      <c r="G93" s="113" t="s">
        <v>132</v>
      </c>
      <c r="H93" s="124" t="s">
        <v>4</v>
      </c>
      <c r="I93" s="124" t="s">
        <v>4</v>
      </c>
      <c r="J93" s="242">
        <f>E93+5</f>
        <v>51</v>
      </c>
      <c r="K93" s="79">
        <v>5</v>
      </c>
      <c r="L93" s="113" t="s">
        <v>132</v>
      </c>
      <c r="M93" s="129" t="s">
        <v>4</v>
      </c>
      <c r="N93" s="119" t="s">
        <v>4</v>
      </c>
      <c r="O93" s="40">
        <f t="shared" si="49"/>
        <v>46</v>
      </c>
      <c r="P93" s="79">
        <v>5</v>
      </c>
      <c r="Q93" s="113" t="s">
        <v>132</v>
      </c>
      <c r="R93" s="124" t="s">
        <v>4</v>
      </c>
      <c r="S93" s="124" t="s">
        <v>4</v>
      </c>
      <c r="T93" s="28">
        <f t="shared" si="40"/>
        <v>51</v>
      </c>
      <c r="U93" s="79">
        <v>5</v>
      </c>
      <c r="V93" s="113" t="s">
        <v>132</v>
      </c>
      <c r="W93" s="129" t="s">
        <v>4</v>
      </c>
      <c r="X93" s="119" t="s">
        <v>4</v>
      </c>
      <c r="Y93" s="242">
        <f t="shared" si="56"/>
        <v>46</v>
      </c>
      <c r="Z93" s="79">
        <v>5</v>
      </c>
      <c r="AA93" s="113" t="s">
        <v>132</v>
      </c>
      <c r="AB93" s="124" t="s">
        <v>4</v>
      </c>
      <c r="AC93" s="124" t="s">
        <v>4</v>
      </c>
      <c r="AD93" s="242">
        <f>Y93+5</f>
        <v>51</v>
      </c>
      <c r="AE93" s="79">
        <v>5</v>
      </c>
      <c r="AF93" s="113" t="s">
        <v>132</v>
      </c>
      <c r="AG93" s="129" t="s">
        <v>4</v>
      </c>
      <c r="AH93" s="119" t="s">
        <v>4</v>
      </c>
      <c r="AI93" s="40">
        <f t="shared" si="25"/>
        <v>46</v>
      </c>
      <c r="AJ93" s="79">
        <v>5</v>
      </c>
      <c r="AK93" s="113" t="s">
        <v>132</v>
      </c>
      <c r="AL93" s="124" t="s">
        <v>4</v>
      </c>
      <c r="AM93" s="124" t="s">
        <v>4</v>
      </c>
      <c r="AN93" s="28">
        <f t="shared" si="57"/>
        <v>51</v>
      </c>
      <c r="AO93" s="79">
        <v>5</v>
      </c>
      <c r="AP93" s="113" t="s">
        <v>132</v>
      </c>
      <c r="AQ93" s="129" t="s">
        <v>4</v>
      </c>
      <c r="AR93" s="119" t="s">
        <v>4</v>
      </c>
      <c r="AS93" s="242">
        <v>26</v>
      </c>
      <c r="AT93" s="200" t="s">
        <v>4</v>
      </c>
      <c r="AU93" s="203" t="s">
        <v>132</v>
      </c>
      <c r="AV93" s="124" t="s">
        <v>4</v>
      </c>
      <c r="AW93" s="124" t="s">
        <v>4</v>
      </c>
      <c r="AX93" s="242">
        <f t="shared" si="58"/>
        <v>31</v>
      </c>
      <c r="AY93" s="200" t="s">
        <v>4</v>
      </c>
      <c r="AZ93" s="203" t="s">
        <v>132</v>
      </c>
      <c r="BA93" s="129" t="s">
        <v>4</v>
      </c>
      <c r="BB93" s="119" t="s">
        <v>4</v>
      </c>
      <c r="BC93" s="242">
        <f t="shared" si="59"/>
        <v>26</v>
      </c>
      <c r="BD93" s="200" t="s">
        <v>4</v>
      </c>
      <c r="BE93" s="203" t="s">
        <v>132</v>
      </c>
      <c r="BF93" s="124" t="s">
        <v>4</v>
      </c>
      <c r="BG93" s="124" t="s">
        <v>4</v>
      </c>
      <c r="BH93" s="242">
        <f t="shared" si="60"/>
        <v>36</v>
      </c>
      <c r="BI93" s="200" t="s">
        <v>4</v>
      </c>
      <c r="BJ93" s="203" t="s">
        <v>132</v>
      </c>
      <c r="BK93" s="124" t="s">
        <v>4</v>
      </c>
      <c r="BL93" s="124" t="s">
        <v>4</v>
      </c>
      <c r="BM93" s="242">
        <v>26</v>
      </c>
      <c r="BN93" s="200" t="s">
        <v>4</v>
      </c>
      <c r="BO93" s="203" t="s">
        <v>132</v>
      </c>
      <c r="BP93" s="124" t="s">
        <v>4</v>
      </c>
      <c r="BQ93" s="124" t="s">
        <v>4</v>
      </c>
      <c r="BR93" s="242">
        <f t="shared" si="61"/>
        <v>31</v>
      </c>
      <c r="BS93" s="200" t="s">
        <v>4</v>
      </c>
      <c r="BT93" s="203" t="s">
        <v>132</v>
      </c>
      <c r="BU93" s="129" t="s">
        <v>4</v>
      </c>
      <c r="BV93" s="119" t="s">
        <v>4</v>
      </c>
      <c r="BW93" s="242">
        <f t="shared" si="62"/>
        <v>26</v>
      </c>
      <c r="BX93" s="200" t="s">
        <v>4</v>
      </c>
      <c r="BY93" s="203" t="s">
        <v>132</v>
      </c>
      <c r="BZ93" s="124" t="s">
        <v>4</v>
      </c>
      <c r="CA93" s="124" t="s">
        <v>4</v>
      </c>
      <c r="CB93" s="242">
        <f t="shared" si="63"/>
        <v>36</v>
      </c>
      <c r="CC93" s="200" t="s">
        <v>4</v>
      </c>
      <c r="CD93" s="203" t="s">
        <v>132</v>
      </c>
      <c r="CE93" s="124" t="s">
        <v>4</v>
      </c>
      <c r="CF93" s="124" t="s">
        <v>4</v>
      </c>
    </row>
    <row r="94" spans="1:84" ht="16.5" thickBot="1" x14ac:dyDescent="0.25">
      <c r="A94" s="445"/>
      <c r="B94" s="6" t="s">
        <v>106</v>
      </c>
      <c r="C94" s="10" t="s">
        <v>147</v>
      </c>
      <c r="D94" s="127" t="s">
        <v>179</v>
      </c>
      <c r="E94" s="243">
        <v>41</v>
      </c>
      <c r="F94" s="80">
        <v>15</v>
      </c>
      <c r="G94" s="114" t="s">
        <v>132</v>
      </c>
      <c r="H94" s="127" t="s">
        <v>4</v>
      </c>
      <c r="I94" s="127" t="s">
        <v>4</v>
      </c>
      <c r="J94" s="243">
        <f>E94+5</f>
        <v>46</v>
      </c>
      <c r="K94" s="80">
        <v>15</v>
      </c>
      <c r="L94" s="114" t="s">
        <v>132</v>
      </c>
      <c r="M94" s="127" t="s">
        <v>4</v>
      </c>
      <c r="N94" s="127" t="s">
        <v>4</v>
      </c>
      <c r="O94" s="40">
        <f t="shared" si="49"/>
        <v>41</v>
      </c>
      <c r="P94" s="80">
        <v>15</v>
      </c>
      <c r="Q94" s="114" t="s">
        <v>132</v>
      </c>
      <c r="R94" s="127" t="s">
        <v>4</v>
      </c>
      <c r="S94" s="127" t="s">
        <v>4</v>
      </c>
      <c r="T94" s="28">
        <f t="shared" si="40"/>
        <v>46</v>
      </c>
      <c r="U94" s="80">
        <v>15</v>
      </c>
      <c r="V94" s="114" t="s">
        <v>132</v>
      </c>
      <c r="W94" s="127" t="s">
        <v>4</v>
      </c>
      <c r="X94" s="127" t="s">
        <v>4</v>
      </c>
      <c r="Y94" s="243">
        <f t="shared" si="56"/>
        <v>41</v>
      </c>
      <c r="Z94" s="80">
        <v>15</v>
      </c>
      <c r="AA94" s="114" t="s">
        <v>132</v>
      </c>
      <c r="AB94" s="127" t="s">
        <v>4</v>
      </c>
      <c r="AC94" s="127" t="s">
        <v>4</v>
      </c>
      <c r="AD94" s="243">
        <f>Y94+5</f>
        <v>46</v>
      </c>
      <c r="AE94" s="80">
        <v>15</v>
      </c>
      <c r="AF94" s="114" t="s">
        <v>132</v>
      </c>
      <c r="AG94" s="127" t="s">
        <v>4</v>
      </c>
      <c r="AH94" s="127" t="s">
        <v>4</v>
      </c>
      <c r="AI94" s="40">
        <f t="shared" si="25"/>
        <v>41</v>
      </c>
      <c r="AJ94" s="80">
        <v>15</v>
      </c>
      <c r="AK94" s="114" t="s">
        <v>132</v>
      </c>
      <c r="AL94" s="127" t="s">
        <v>4</v>
      </c>
      <c r="AM94" s="127" t="s">
        <v>4</v>
      </c>
      <c r="AN94" s="28">
        <f t="shared" si="57"/>
        <v>46</v>
      </c>
      <c r="AO94" s="80">
        <v>15</v>
      </c>
      <c r="AP94" s="114" t="s">
        <v>132</v>
      </c>
      <c r="AQ94" s="127" t="s">
        <v>4</v>
      </c>
      <c r="AR94" s="127" t="s">
        <v>4</v>
      </c>
      <c r="AS94" s="243">
        <v>26</v>
      </c>
      <c r="AT94" s="200" t="s">
        <v>4</v>
      </c>
      <c r="AU94" s="203" t="s">
        <v>132</v>
      </c>
      <c r="AV94" s="127" t="s">
        <v>4</v>
      </c>
      <c r="AW94" s="127" t="s">
        <v>4</v>
      </c>
      <c r="AX94" s="243">
        <f t="shared" si="58"/>
        <v>31</v>
      </c>
      <c r="AY94" s="200" t="s">
        <v>4</v>
      </c>
      <c r="AZ94" s="203" t="s">
        <v>132</v>
      </c>
      <c r="BA94" s="127" t="s">
        <v>4</v>
      </c>
      <c r="BB94" s="127" t="s">
        <v>4</v>
      </c>
      <c r="BC94" s="243">
        <f t="shared" si="59"/>
        <v>26</v>
      </c>
      <c r="BD94" s="200" t="s">
        <v>4</v>
      </c>
      <c r="BE94" s="203" t="s">
        <v>132</v>
      </c>
      <c r="BF94" s="127" t="s">
        <v>4</v>
      </c>
      <c r="BG94" s="127" t="s">
        <v>4</v>
      </c>
      <c r="BH94" s="243">
        <f t="shared" si="60"/>
        <v>36</v>
      </c>
      <c r="BI94" s="200" t="s">
        <v>4</v>
      </c>
      <c r="BJ94" s="203" t="s">
        <v>132</v>
      </c>
      <c r="BK94" s="127" t="s">
        <v>4</v>
      </c>
      <c r="BL94" s="127" t="s">
        <v>4</v>
      </c>
      <c r="BM94" s="243">
        <v>26</v>
      </c>
      <c r="BN94" s="200" t="s">
        <v>4</v>
      </c>
      <c r="BO94" s="203" t="s">
        <v>132</v>
      </c>
      <c r="BP94" s="127" t="s">
        <v>4</v>
      </c>
      <c r="BQ94" s="127" t="s">
        <v>4</v>
      </c>
      <c r="BR94" s="243">
        <f t="shared" si="61"/>
        <v>31</v>
      </c>
      <c r="BS94" s="200" t="s">
        <v>4</v>
      </c>
      <c r="BT94" s="203" t="s">
        <v>132</v>
      </c>
      <c r="BU94" s="127" t="s">
        <v>4</v>
      </c>
      <c r="BV94" s="127" t="s">
        <v>4</v>
      </c>
      <c r="BW94" s="243">
        <f t="shared" si="62"/>
        <v>26</v>
      </c>
      <c r="BX94" s="200" t="s">
        <v>4</v>
      </c>
      <c r="BY94" s="203" t="s">
        <v>132</v>
      </c>
      <c r="BZ94" s="127" t="s">
        <v>4</v>
      </c>
      <c r="CA94" s="127" t="s">
        <v>4</v>
      </c>
      <c r="CB94" s="243">
        <f t="shared" si="63"/>
        <v>36</v>
      </c>
      <c r="CC94" s="200" t="s">
        <v>4</v>
      </c>
      <c r="CD94" s="203" t="s">
        <v>132</v>
      </c>
      <c r="CE94" s="127" t="s">
        <v>4</v>
      </c>
      <c r="CF94" s="127" t="s">
        <v>4</v>
      </c>
    </row>
    <row r="95" spans="1:84" ht="16.5" thickBot="1" x14ac:dyDescent="0.25">
      <c r="A95" s="445"/>
      <c r="B95" s="6" t="s">
        <v>107</v>
      </c>
      <c r="C95" s="10" t="s">
        <v>76</v>
      </c>
      <c r="D95" s="127" t="s">
        <v>179</v>
      </c>
      <c r="E95" s="243">
        <v>26</v>
      </c>
      <c r="F95" s="80">
        <v>15</v>
      </c>
      <c r="G95" s="114" t="s">
        <v>132</v>
      </c>
      <c r="H95" s="127" t="s">
        <v>4</v>
      </c>
      <c r="I95" s="127" t="s">
        <v>4</v>
      </c>
      <c r="J95" s="243">
        <f>E95+5</f>
        <v>31</v>
      </c>
      <c r="K95" s="167">
        <v>20</v>
      </c>
      <c r="L95" s="181" t="s">
        <v>132</v>
      </c>
      <c r="M95" s="127" t="s">
        <v>4</v>
      </c>
      <c r="N95" s="127" t="s">
        <v>4</v>
      </c>
      <c r="O95" s="40">
        <f t="shared" si="49"/>
        <v>26</v>
      </c>
      <c r="P95" s="80">
        <v>15</v>
      </c>
      <c r="Q95" s="114" t="s">
        <v>132</v>
      </c>
      <c r="R95" s="127" t="s">
        <v>4</v>
      </c>
      <c r="S95" s="127" t="s">
        <v>4</v>
      </c>
      <c r="T95" s="28">
        <f t="shared" si="40"/>
        <v>31</v>
      </c>
      <c r="U95" s="167">
        <v>20</v>
      </c>
      <c r="V95" s="181" t="s">
        <v>132</v>
      </c>
      <c r="W95" s="127" t="s">
        <v>4</v>
      </c>
      <c r="X95" s="127" t="s">
        <v>4</v>
      </c>
      <c r="Y95" s="243">
        <f t="shared" si="56"/>
        <v>26</v>
      </c>
      <c r="Z95" s="80">
        <v>15</v>
      </c>
      <c r="AA95" s="114" t="s">
        <v>132</v>
      </c>
      <c r="AB95" s="127" t="s">
        <v>4</v>
      </c>
      <c r="AC95" s="127" t="s">
        <v>4</v>
      </c>
      <c r="AD95" s="243">
        <f>Y95+5</f>
        <v>31</v>
      </c>
      <c r="AE95" s="167">
        <v>20</v>
      </c>
      <c r="AF95" s="181" t="s">
        <v>132</v>
      </c>
      <c r="AG95" s="127" t="s">
        <v>4</v>
      </c>
      <c r="AH95" s="127" t="s">
        <v>4</v>
      </c>
      <c r="AI95" s="40">
        <f t="shared" si="25"/>
        <v>26</v>
      </c>
      <c r="AJ95" s="80">
        <v>15</v>
      </c>
      <c r="AK95" s="114" t="s">
        <v>132</v>
      </c>
      <c r="AL95" s="127" t="s">
        <v>4</v>
      </c>
      <c r="AM95" s="127" t="s">
        <v>4</v>
      </c>
      <c r="AN95" s="28">
        <f t="shared" si="57"/>
        <v>31</v>
      </c>
      <c r="AO95" s="167">
        <v>20</v>
      </c>
      <c r="AP95" s="181" t="s">
        <v>132</v>
      </c>
      <c r="AQ95" s="127" t="s">
        <v>4</v>
      </c>
      <c r="AR95" s="127" t="s">
        <v>4</v>
      </c>
      <c r="AS95" s="243">
        <v>26</v>
      </c>
      <c r="AT95" s="80">
        <v>15</v>
      </c>
      <c r="AU95" s="114" t="s">
        <v>132</v>
      </c>
      <c r="AV95" s="127" t="s">
        <v>4</v>
      </c>
      <c r="AW95" s="127" t="s">
        <v>4</v>
      </c>
      <c r="AX95" s="243">
        <f>AS95+5</f>
        <v>31</v>
      </c>
      <c r="AY95" s="167">
        <v>20</v>
      </c>
      <c r="AZ95" s="181" t="s">
        <v>132</v>
      </c>
      <c r="BA95" s="127" t="s">
        <v>4</v>
      </c>
      <c r="BB95" s="127" t="s">
        <v>4</v>
      </c>
      <c r="BC95" s="40">
        <f t="shared" si="59"/>
        <v>26</v>
      </c>
      <c r="BD95" s="80">
        <v>15</v>
      </c>
      <c r="BE95" s="114" t="s">
        <v>132</v>
      </c>
      <c r="BF95" s="127" t="s">
        <v>4</v>
      </c>
      <c r="BG95" s="127" t="s">
        <v>4</v>
      </c>
      <c r="BH95" s="28">
        <f t="shared" ref="BH95:BH103" si="64">AX95+BC95-AS95</f>
        <v>31</v>
      </c>
      <c r="BI95" s="167">
        <v>20</v>
      </c>
      <c r="BJ95" s="181" t="s">
        <v>132</v>
      </c>
      <c r="BK95" s="127" t="s">
        <v>4</v>
      </c>
      <c r="BL95" s="127" t="s">
        <v>4</v>
      </c>
      <c r="BM95" s="243">
        <f t="shared" ref="BM95:BM103" si="65">AS95</f>
        <v>26</v>
      </c>
      <c r="BN95" s="80">
        <v>15</v>
      </c>
      <c r="BO95" s="114" t="s">
        <v>132</v>
      </c>
      <c r="BP95" s="127" t="s">
        <v>4</v>
      </c>
      <c r="BQ95" s="127" t="s">
        <v>4</v>
      </c>
      <c r="BR95" s="243">
        <f>BM95+5</f>
        <v>31</v>
      </c>
      <c r="BS95" s="167">
        <v>20</v>
      </c>
      <c r="BT95" s="181" t="s">
        <v>132</v>
      </c>
      <c r="BU95" s="127" t="s">
        <v>4</v>
      </c>
      <c r="BV95" s="127" t="s">
        <v>4</v>
      </c>
      <c r="BW95" s="40">
        <f t="shared" si="62"/>
        <v>26</v>
      </c>
      <c r="BX95" s="80">
        <v>15</v>
      </c>
      <c r="BY95" s="114" t="s">
        <v>132</v>
      </c>
      <c r="BZ95" s="127" t="s">
        <v>4</v>
      </c>
      <c r="CA95" s="127" t="s">
        <v>4</v>
      </c>
      <c r="CB95" s="28">
        <f t="shared" ref="CB95:CB96" si="66">BR95+BW95-BM95</f>
        <v>31</v>
      </c>
      <c r="CC95" s="167">
        <v>20</v>
      </c>
      <c r="CD95" s="181" t="s">
        <v>132</v>
      </c>
      <c r="CE95" s="127" t="s">
        <v>4</v>
      </c>
      <c r="CF95" s="127" t="s">
        <v>4</v>
      </c>
    </row>
    <row r="96" spans="1:84" ht="16.5" thickBot="1" x14ac:dyDescent="0.25">
      <c r="A96" s="445"/>
      <c r="B96" s="6" t="s">
        <v>108</v>
      </c>
      <c r="C96" s="10" t="s">
        <v>76</v>
      </c>
      <c r="D96" s="127" t="s">
        <v>179</v>
      </c>
      <c r="E96" s="243">
        <v>11</v>
      </c>
      <c r="F96" s="80" t="s">
        <v>4</v>
      </c>
      <c r="G96" s="114" t="s">
        <v>132</v>
      </c>
      <c r="H96" s="127" t="s">
        <v>4</v>
      </c>
      <c r="I96" s="127" t="s">
        <v>4</v>
      </c>
      <c r="J96" s="243">
        <f t="shared" ref="J96:J99" si="67">E96</f>
        <v>11</v>
      </c>
      <c r="K96" s="80" t="s">
        <v>4</v>
      </c>
      <c r="L96" s="114" t="s">
        <v>132</v>
      </c>
      <c r="M96" s="127" t="s">
        <v>4</v>
      </c>
      <c r="N96" s="127" t="s">
        <v>4</v>
      </c>
      <c r="O96" s="40">
        <f t="shared" si="49"/>
        <v>11</v>
      </c>
      <c r="P96" s="80" t="s">
        <v>4</v>
      </c>
      <c r="Q96" s="114" t="s">
        <v>132</v>
      </c>
      <c r="R96" s="127" t="s">
        <v>4</v>
      </c>
      <c r="S96" s="127" t="s">
        <v>4</v>
      </c>
      <c r="T96" s="28">
        <f t="shared" si="40"/>
        <v>11</v>
      </c>
      <c r="U96" s="80" t="s">
        <v>4</v>
      </c>
      <c r="V96" s="114" t="s">
        <v>132</v>
      </c>
      <c r="W96" s="127" t="s">
        <v>4</v>
      </c>
      <c r="X96" s="127" t="s">
        <v>4</v>
      </c>
      <c r="Y96" s="243">
        <f t="shared" si="56"/>
        <v>11</v>
      </c>
      <c r="Z96" s="80" t="s">
        <v>4</v>
      </c>
      <c r="AA96" s="114" t="s">
        <v>132</v>
      </c>
      <c r="AB96" s="127" t="s">
        <v>4</v>
      </c>
      <c r="AC96" s="127" t="s">
        <v>4</v>
      </c>
      <c r="AD96" s="243">
        <f t="shared" ref="AD96" si="68">Y96</f>
        <v>11</v>
      </c>
      <c r="AE96" s="80" t="s">
        <v>4</v>
      </c>
      <c r="AF96" s="114" t="s">
        <v>132</v>
      </c>
      <c r="AG96" s="127" t="s">
        <v>4</v>
      </c>
      <c r="AH96" s="127" t="s">
        <v>4</v>
      </c>
      <c r="AI96" s="40">
        <f t="shared" si="25"/>
        <v>11</v>
      </c>
      <c r="AJ96" s="80" t="s">
        <v>4</v>
      </c>
      <c r="AK96" s="114" t="s">
        <v>132</v>
      </c>
      <c r="AL96" s="127" t="s">
        <v>4</v>
      </c>
      <c r="AM96" s="127" t="s">
        <v>4</v>
      </c>
      <c r="AN96" s="28">
        <f t="shared" si="57"/>
        <v>11</v>
      </c>
      <c r="AO96" s="80" t="s">
        <v>4</v>
      </c>
      <c r="AP96" s="114" t="s">
        <v>132</v>
      </c>
      <c r="AQ96" s="127" t="s">
        <v>4</v>
      </c>
      <c r="AR96" s="127" t="s">
        <v>4</v>
      </c>
      <c r="AS96" s="243">
        <v>11</v>
      </c>
      <c r="AT96" s="80" t="s">
        <v>4</v>
      </c>
      <c r="AU96" s="114" t="s">
        <v>132</v>
      </c>
      <c r="AV96" s="127" t="s">
        <v>4</v>
      </c>
      <c r="AW96" s="127" t="s">
        <v>4</v>
      </c>
      <c r="AX96" s="243">
        <f t="shared" ref="AX96:AX99" si="69">AS96</f>
        <v>11</v>
      </c>
      <c r="AY96" s="80" t="s">
        <v>4</v>
      </c>
      <c r="AZ96" s="114" t="s">
        <v>132</v>
      </c>
      <c r="BA96" s="127" t="s">
        <v>4</v>
      </c>
      <c r="BB96" s="127" t="s">
        <v>4</v>
      </c>
      <c r="BC96" s="40">
        <f t="shared" si="59"/>
        <v>11</v>
      </c>
      <c r="BD96" s="80" t="s">
        <v>4</v>
      </c>
      <c r="BE96" s="114" t="s">
        <v>132</v>
      </c>
      <c r="BF96" s="127" t="s">
        <v>4</v>
      </c>
      <c r="BG96" s="127" t="s">
        <v>4</v>
      </c>
      <c r="BH96" s="28">
        <f t="shared" si="64"/>
        <v>11</v>
      </c>
      <c r="BI96" s="80" t="s">
        <v>4</v>
      </c>
      <c r="BJ96" s="114" t="s">
        <v>132</v>
      </c>
      <c r="BK96" s="127" t="s">
        <v>4</v>
      </c>
      <c r="BL96" s="127" t="s">
        <v>4</v>
      </c>
      <c r="BM96" s="243">
        <f t="shared" si="65"/>
        <v>11</v>
      </c>
      <c r="BN96" s="80" t="s">
        <v>4</v>
      </c>
      <c r="BO96" s="114" t="s">
        <v>132</v>
      </c>
      <c r="BP96" s="127" t="s">
        <v>4</v>
      </c>
      <c r="BQ96" s="127" t="s">
        <v>4</v>
      </c>
      <c r="BR96" s="243">
        <f t="shared" ref="BR96:BR99" si="70">BM96</f>
        <v>11</v>
      </c>
      <c r="BS96" s="80" t="s">
        <v>4</v>
      </c>
      <c r="BT96" s="114" t="s">
        <v>132</v>
      </c>
      <c r="BU96" s="127" t="s">
        <v>4</v>
      </c>
      <c r="BV96" s="127" t="s">
        <v>4</v>
      </c>
      <c r="BW96" s="40">
        <f t="shared" si="62"/>
        <v>11</v>
      </c>
      <c r="BX96" s="80" t="s">
        <v>4</v>
      </c>
      <c r="BY96" s="114" t="s">
        <v>132</v>
      </c>
      <c r="BZ96" s="127" t="s">
        <v>4</v>
      </c>
      <c r="CA96" s="127" t="s">
        <v>4</v>
      </c>
      <c r="CB96" s="28">
        <f t="shared" si="66"/>
        <v>11</v>
      </c>
      <c r="CC96" s="80" t="s">
        <v>4</v>
      </c>
      <c r="CD96" s="114" t="s">
        <v>132</v>
      </c>
      <c r="CE96" s="127" t="s">
        <v>4</v>
      </c>
      <c r="CF96" s="127" t="s">
        <v>4</v>
      </c>
    </row>
    <row r="97" spans="1:84" ht="16.5" thickBot="1" x14ac:dyDescent="0.25">
      <c r="A97" s="445"/>
      <c r="B97" s="6" t="s">
        <v>109</v>
      </c>
      <c r="C97" s="10" t="s">
        <v>200</v>
      </c>
      <c r="D97" s="127" t="s">
        <v>201</v>
      </c>
      <c r="E97" s="243">
        <v>11</v>
      </c>
      <c r="F97" s="80" t="s">
        <v>4</v>
      </c>
      <c r="G97" s="114" t="s">
        <v>131</v>
      </c>
      <c r="H97" s="127" t="s">
        <v>4</v>
      </c>
      <c r="I97" s="127" t="s">
        <v>4</v>
      </c>
      <c r="J97" s="243">
        <f t="shared" si="67"/>
        <v>11</v>
      </c>
      <c r="K97" s="80" t="s">
        <v>4</v>
      </c>
      <c r="L97" s="114" t="s">
        <v>131</v>
      </c>
      <c r="M97" s="127" t="s">
        <v>4</v>
      </c>
      <c r="N97" s="127" t="s">
        <v>4</v>
      </c>
      <c r="O97" s="40">
        <f t="shared" si="49"/>
        <v>11</v>
      </c>
      <c r="P97" s="80" t="s">
        <v>4</v>
      </c>
      <c r="Q97" s="114" t="s">
        <v>131</v>
      </c>
      <c r="R97" s="127" t="s">
        <v>4</v>
      </c>
      <c r="S97" s="127" t="s">
        <v>4</v>
      </c>
      <c r="T97" s="28">
        <f t="shared" si="40"/>
        <v>11</v>
      </c>
      <c r="U97" s="80" t="s">
        <v>4</v>
      </c>
      <c r="V97" s="114" t="s">
        <v>131</v>
      </c>
      <c r="W97" s="127" t="s">
        <v>4</v>
      </c>
      <c r="X97" s="127" t="s">
        <v>4</v>
      </c>
      <c r="Y97" s="243">
        <f t="shared" si="56"/>
        <v>11</v>
      </c>
      <c r="Z97" s="167">
        <v>1.8</v>
      </c>
      <c r="AA97" s="181" t="s">
        <v>131</v>
      </c>
      <c r="AB97" s="127" t="s">
        <v>4</v>
      </c>
      <c r="AC97" s="127" t="s">
        <v>4</v>
      </c>
      <c r="AD97" s="243">
        <f t="shared" ref="AD97:AD99" si="71">Y97</f>
        <v>11</v>
      </c>
      <c r="AE97" s="167">
        <v>1.8</v>
      </c>
      <c r="AF97" s="181" t="s">
        <v>131</v>
      </c>
      <c r="AG97" s="127" t="s">
        <v>4</v>
      </c>
      <c r="AH97" s="127" t="s">
        <v>4</v>
      </c>
      <c r="AI97" s="243">
        <f t="shared" si="25"/>
        <v>11</v>
      </c>
      <c r="AJ97" s="167">
        <v>1.8</v>
      </c>
      <c r="AK97" s="181" t="s">
        <v>131</v>
      </c>
      <c r="AL97" s="127" t="s">
        <v>4</v>
      </c>
      <c r="AM97" s="127" t="s">
        <v>4</v>
      </c>
      <c r="AN97" s="243">
        <f t="shared" ref="AN97" si="72">Y97</f>
        <v>11</v>
      </c>
      <c r="AO97" s="167">
        <v>1.8</v>
      </c>
      <c r="AP97" s="181" t="s">
        <v>131</v>
      </c>
      <c r="AQ97" s="127" t="s">
        <v>4</v>
      </c>
      <c r="AR97" s="127" t="s">
        <v>4</v>
      </c>
      <c r="AS97" s="243">
        <v>11</v>
      </c>
      <c r="AT97" s="80" t="s">
        <v>4</v>
      </c>
      <c r="AU97" s="114" t="s">
        <v>131</v>
      </c>
      <c r="AV97" s="127" t="s">
        <v>4</v>
      </c>
      <c r="AW97" s="127" t="s">
        <v>4</v>
      </c>
      <c r="AX97" s="243">
        <f t="shared" si="69"/>
        <v>11</v>
      </c>
      <c r="AY97" s="80" t="s">
        <v>4</v>
      </c>
      <c r="AZ97" s="114" t="s">
        <v>131</v>
      </c>
      <c r="BA97" s="127" t="s">
        <v>4</v>
      </c>
      <c r="BB97" s="127" t="s">
        <v>4</v>
      </c>
      <c r="BC97" s="40">
        <f t="shared" si="59"/>
        <v>11</v>
      </c>
      <c r="BD97" s="80" t="s">
        <v>4</v>
      </c>
      <c r="BE97" s="114" t="s">
        <v>131</v>
      </c>
      <c r="BF97" s="127" t="s">
        <v>4</v>
      </c>
      <c r="BG97" s="127" t="s">
        <v>4</v>
      </c>
      <c r="BH97" s="28">
        <f t="shared" si="64"/>
        <v>11</v>
      </c>
      <c r="BI97" s="80" t="s">
        <v>4</v>
      </c>
      <c r="BJ97" s="114" t="s">
        <v>131</v>
      </c>
      <c r="BK97" s="127" t="s">
        <v>4</v>
      </c>
      <c r="BL97" s="127" t="s">
        <v>4</v>
      </c>
      <c r="BM97" s="243">
        <f t="shared" si="65"/>
        <v>11</v>
      </c>
      <c r="BN97" s="167">
        <v>1.8</v>
      </c>
      <c r="BO97" s="181" t="s">
        <v>131</v>
      </c>
      <c r="BP97" s="127" t="s">
        <v>4</v>
      </c>
      <c r="BQ97" s="127" t="s">
        <v>4</v>
      </c>
      <c r="BR97" s="243">
        <f t="shared" si="70"/>
        <v>11</v>
      </c>
      <c r="BS97" s="167">
        <v>1.8</v>
      </c>
      <c r="BT97" s="181" t="s">
        <v>131</v>
      </c>
      <c r="BU97" s="127" t="s">
        <v>4</v>
      </c>
      <c r="BV97" s="127" t="s">
        <v>4</v>
      </c>
      <c r="BW97" s="243">
        <f t="shared" si="62"/>
        <v>11</v>
      </c>
      <c r="BX97" s="167">
        <v>1.8</v>
      </c>
      <c r="BY97" s="181" t="s">
        <v>131</v>
      </c>
      <c r="BZ97" s="127" t="s">
        <v>4</v>
      </c>
      <c r="CA97" s="127" t="s">
        <v>4</v>
      </c>
      <c r="CB97" s="243">
        <f t="shared" ref="CB97" si="73">BM97</f>
        <v>11</v>
      </c>
      <c r="CC97" s="167">
        <v>1.8</v>
      </c>
      <c r="CD97" s="181" t="s">
        <v>131</v>
      </c>
      <c r="CE97" s="127" t="s">
        <v>4</v>
      </c>
      <c r="CF97" s="127" t="s">
        <v>4</v>
      </c>
    </row>
    <row r="98" spans="1:84" ht="16.5" thickBot="1" x14ac:dyDescent="0.25">
      <c r="A98" s="445"/>
      <c r="B98" s="6" t="s">
        <v>110</v>
      </c>
      <c r="C98" s="10" t="s">
        <v>76</v>
      </c>
      <c r="D98" s="127" t="s">
        <v>179</v>
      </c>
      <c r="E98" s="243">
        <v>11</v>
      </c>
      <c r="F98" s="80">
        <v>10</v>
      </c>
      <c r="G98" s="114" t="s">
        <v>132</v>
      </c>
      <c r="H98" s="127" t="s">
        <v>4</v>
      </c>
      <c r="I98" s="127" t="s">
        <v>4</v>
      </c>
      <c r="J98" s="243">
        <f t="shared" si="67"/>
        <v>11</v>
      </c>
      <c r="K98" s="80">
        <v>10</v>
      </c>
      <c r="L98" s="114" t="s">
        <v>132</v>
      </c>
      <c r="M98" s="127" t="s">
        <v>4</v>
      </c>
      <c r="N98" s="127" t="s">
        <v>4</v>
      </c>
      <c r="O98" s="40">
        <f t="shared" si="49"/>
        <v>11</v>
      </c>
      <c r="P98" s="80">
        <v>10</v>
      </c>
      <c r="Q98" s="114" t="s">
        <v>132</v>
      </c>
      <c r="R98" s="127" t="s">
        <v>4</v>
      </c>
      <c r="S98" s="127" t="s">
        <v>4</v>
      </c>
      <c r="T98" s="28">
        <f t="shared" si="40"/>
        <v>11</v>
      </c>
      <c r="U98" s="80">
        <v>10</v>
      </c>
      <c r="V98" s="114" t="s">
        <v>132</v>
      </c>
      <c r="W98" s="127" t="s">
        <v>4</v>
      </c>
      <c r="X98" s="127" t="s">
        <v>4</v>
      </c>
      <c r="Y98" s="243">
        <f t="shared" si="56"/>
        <v>11</v>
      </c>
      <c r="Z98" s="80">
        <v>10</v>
      </c>
      <c r="AA98" s="114" t="s">
        <v>132</v>
      </c>
      <c r="AB98" s="127" t="s">
        <v>4</v>
      </c>
      <c r="AC98" s="127" t="s">
        <v>4</v>
      </c>
      <c r="AD98" s="243">
        <f t="shared" si="71"/>
        <v>11</v>
      </c>
      <c r="AE98" s="80">
        <v>10</v>
      </c>
      <c r="AF98" s="114" t="s">
        <v>132</v>
      </c>
      <c r="AG98" s="127" t="s">
        <v>4</v>
      </c>
      <c r="AH98" s="127" t="s">
        <v>4</v>
      </c>
      <c r="AI98" s="40">
        <f t="shared" si="25"/>
        <v>11</v>
      </c>
      <c r="AJ98" s="80">
        <v>10</v>
      </c>
      <c r="AK98" s="114" t="s">
        <v>132</v>
      </c>
      <c r="AL98" s="127" t="s">
        <v>4</v>
      </c>
      <c r="AM98" s="127" t="s">
        <v>4</v>
      </c>
      <c r="AN98" s="28">
        <f t="shared" ref="AN98:AN103" si="74">AD98+AI98-Y98</f>
        <v>11</v>
      </c>
      <c r="AO98" s="80">
        <v>10</v>
      </c>
      <c r="AP98" s="114" t="s">
        <v>132</v>
      </c>
      <c r="AQ98" s="127" t="s">
        <v>4</v>
      </c>
      <c r="AR98" s="127" t="s">
        <v>4</v>
      </c>
      <c r="AS98" s="243">
        <v>11</v>
      </c>
      <c r="AT98" s="80">
        <v>10</v>
      </c>
      <c r="AU98" s="114" t="s">
        <v>132</v>
      </c>
      <c r="AV98" s="127" t="s">
        <v>4</v>
      </c>
      <c r="AW98" s="127" t="s">
        <v>4</v>
      </c>
      <c r="AX98" s="243">
        <f t="shared" si="69"/>
        <v>11</v>
      </c>
      <c r="AY98" s="80">
        <v>10</v>
      </c>
      <c r="AZ98" s="114" t="s">
        <v>132</v>
      </c>
      <c r="BA98" s="127" t="s">
        <v>4</v>
      </c>
      <c r="BB98" s="127" t="s">
        <v>4</v>
      </c>
      <c r="BC98" s="40">
        <f t="shared" si="59"/>
        <v>11</v>
      </c>
      <c r="BD98" s="80">
        <v>10</v>
      </c>
      <c r="BE98" s="114" t="s">
        <v>132</v>
      </c>
      <c r="BF98" s="127" t="s">
        <v>4</v>
      </c>
      <c r="BG98" s="127" t="s">
        <v>4</v>
      </c>
      <c r="BH98" s="28">
        <f t="shared" si="64"/>
        <v>11</v>
      </c>
      <c r="BI98" s="80">
        <v>10</v>
      </c>
      <c r="BJ98" s="114" t="s">
        <v>132</v>
      </c>
      <c r="BK98" s="127" t="s">
        <v>4</v>
      </c>
      <c r="BL98" s="127" t="s">
        <v>4</v>
      </c>
      <c r="BM98" s="243">
        <f t="shared" si="65"/>
        <v>11</v>
      </c>
      <c r="BN98" s="80">
        <v>10</v>
      </c>
      <c r="BO98" s="114" t="s">
        <v>132</v>
      </c>
      <c r="BP98" s="127" t="s">
        <v>4</v>
      </c>
      <c r="BQ98" s="127" t="s">
        <v>4</v>
      </c>
      <c r="BR98" s="243">
        <f t="shared" si="70"/>
        <v>11</v>
      </c>
      <c r="BS98" s="80">
        <v>10</v>
      </c>
      <c r="BT98" s="114" t="s">
        <v>132</v>
      </c>
      <c r="BU98" s="127" t="s">
        <v>4</v>
      </c>
      <c r="BV98" s="127" t="s">
        <v>4</v>
      </c>
      <c r="BW98" s="40">
        <f t="shared" si="62"/>
        <v>11</v>
      </c>
      <c r="BX98" s="80">
        <v>10</v>
      </c>
      <c r="BY98" s="114" t="s">
        <v>132</v>
      </c>
      <c r="BZ98" s="127" t="s">
        <v>4</v>
      </c>
      <c r="CA98" s="127" t="s">
        <v>4</v>
      </c>
      <c r="CB98" s="28">
        <f t="shared" ref="CB98:CB103" si="75">BR98+BW98-BM98</f>
        <v>11</v>
      </c>
      <c r="CC98" s="80">
        <v>10</v>
      </c>
      <c r="CD98" s="114" t="s">
        <v>132</v>
      </c>
      <c r="CE98" s="127" t="s">
        <v>4</v>
      </c>
      <c r="CF98" s="127" t="s">
        <v>4</v>
      </c>
    </row>
    <row r="99" spans="1:84" ht="16.5" thickBot="1" x14ac:dyDescent="0.25">
      <c r="A99" s="445"/>
      <c r="B99" s="6" t="s">
        <v>111</v>
      </c>
      <c r="C99" s="10" t="s">
        <v>76</v>
      </c>
      <c r="D99" s="127" t="s">
        <v>179</v>
      </c>
      <c r="E99" s="39">
        <v>1</v>
      </c>
      <c r="F99" s="80" t="s">
        <v>4</v>
      </c>
      <c r="G99" s="114" t="s">
        <v>132</v>
      </c>
      <c r="H99" s="127" t="s">
        <v>4</v>
      </c>
      <c r="I99" s="127" t="s">
        <v>4</v>
      </c>
      <c r="J99" s="39">
        <f t="shared" si="67"/>
        <v>1</v>
      </c>
      <c r="K99" s="80" t="s">
        <v>4</v>
      </c>
      <c r="L99" s="114" t="s">
        <v>132</v>
      </c>
      <c r="M99" s="127" t="s">
        <v>4</v>
      </c>
      <c r="N99" s="127" t="s">
        <v>4</v>
      </c>
      <c r="O99" s="40">
        <f t="shared" si="49"/>
        <v>1</v>
      </c>
      <c r="P99" s="80" t="s">
        <v>4</v>
      </c>
      <c r="Q99" s="114" t="s">
        <v>132</v>
      </c>
      <c r="R99" s="127" t="s">
        <v>4</v>
      </c>
      <c r="S99" s="127" t="s">
        <v>4</v>
      </c>
      <c r="T99" s="28">
        <f t="shared" si="40"/>
        <v>1</v>
      </c>
      <c r="U99" s="80" t="s">
        <v>4</v>
      </c>
      <c r="V99" s="114" t="s">
        <v>132</v>
      </c>
      <c r="W99" s="127" t="s">
        <v>4</v>
      </c>
      <c r="X99" s="127" t="s">
        <v>4</v>
      </c>
      <c r="Y99" s="39">
        <f t="shared" si="56"/>
        <v>1</v>
      </c>
      <c r="Z99" s="80" t="s">
        <v>4</v>
      </c>
      <c r="AA99" s="114" t="s">
        <v>132</v>
      </c>
      <c r="AB99" s="127" t="s">
        <v>4</v>
      </c>
      <c r="AC99" s="127" t="s">
        <v>4</v>
      </c>
      <c r="AD99" s="39">
        <f t="shared" si="71"/>
        <v>1</v>
      </c>
      <c r="AE99" s="80" t="s">
        <v>4</v>
      </c>
      <c r="AF99" s="114" t="s">
        <v>132</v>
      </c>
      <c r="AG99" s="127" t="s">
        <v>4</v>
      </c>
      <c r="AH99" s="127" t="s">
        <v>4</v>
      </c>
      <c r="AI99" s="40">
        <f t="shared" si="25"/>
        <v>1</v>
      </c>
      <c r="AJ99" s="80" t="s">
        <v>4</v>
      </c>
      <c r="AK99" s="114" t="s">
        <v>132</v>
      </c>
      <c r="AL99" s="127" t="s">
        <v>4</v>
      </c>
      <c r="AM99" s="127" t="s">
        <v>4</v>
      </c>
      <c r="AN99" s="28">
        <f t="shared" si="74"/>
        <v>1</v>
      </c>
      <c r="AO99" s="80" t="s">
        <v>4</v>
      </c>
      <c r="AP99" s="114" t="s">
        <v>132</v>
      </c>
      <c r="AQ99" s="127" t="s">
        <v>4</v>
      </c>
      <c r="AR99" s="127" t="s">
        <v>4</v>
      </c>
      <c r="AS99" s="39">
        <v>1</v>
      </c>
      <c r="AT99" s="80" t="s">
        <v>4</v>
      </c>
      <c r="AU99" s="114" t="s">
        <v>132</v>
      </c>
      <c r="AV99" s="127" t="s">
        <v>4</v>
      </c>
      <c r="AW99" s="127" t="s">
        <v>4</v>
      </c>
      <c r="AX99" s="39">
        <f t="shared" si="69"/>
        <v>1</v>
      </c>
      <c r="AY99" s="80" t="s">
        <v>4</v>
      </c>
      <c r="AZ99" s="114" t="s">
        <v>132</v>
      </c>
      <c r="BA99" s="127" t="s">
        <v>4</v>
      </c>
      <c r="BB99" s="127" t="s">
        <v>4</v>
      </c>
      <c r="BC99" s="40">
        <f t="shared" si="59"/>
        <v>1</v>
      </c>
      <c r="BD99" s="80" t="s">
        <v>4</v>
      </c>
      <c r="BE99" s="114" t="s">
        <v>132</v>
      </c>
      <c r="BF99" s="127" t="s">
        <v>4</v>
      </c>
      <c r="BG99" s="127" t="s">
        <v>4</v>
      </c>
      <c r="BH99" s="28">
        <f t="shared" si="64"/>
        <v>1</v>
      </c>
      <c r="BI99" s="80" t="s">
        <v>4</v>
      </c>
      <c r="BJ99" s="114" t="s">
        <v>132</v>
      </c>
      <c r="BK99" s="127" t="s">
        <v>4</v>
      </c>
      <c r="BL99" s="127" t="s">
        <v>4</v>
      </c>
      <c r="BM99" s="39">
        <f t="shared" si="65"/>
        <v>1</v>
      </c>
      <c r="BN99" s="80" t="s">
        <v>4</v>
      </c>
      <c r="BO99" s="114" t="s">
        <v>132</v>
      </c>
      <c r="BP99" s="127" t="s">
        <v>4</v>
      </c>
      <c r="BQ99" s="127" t="s">
        <v>4</v>
      </c>
      <c r="BR99" s="39">
        <f t="shared" si="70"/>
        <v>1</v>
      </c>
      <c r="BS99" s="80" t="s">
        <v>4</v>
      </c>
      <c r="BT99" s="114" t="s">
        <v>132</v>
      </c>
      <c r="BU99" s="127" t="s">
        <v>4</v>
      </c>
      <c r="BV99" s="127" t="s">
        <v>4</v>
      </c>
      <c r="BW99" s="40">
        <f t="shared" si="62"/>
        <v>1</v>
      </c>
      <c r="BX99" s="80" t="s">
        <v>4</v>
      </c>
      <c r="BY99" s="114" t="s">
        <v>132</v>
      </c>
      <c r="BZ99" s="127" t="s">
        <v>4</v>
      </c>
      <c r="CA99" s="127" t="s">
        <v>4</v>
      </c>
      <c r="CB99" s="28">
        <f t="shared" si="75"/>
        <v>1</v>
      </c>
      <c r="CC99" s="80" t="s">
        <v>4</v>
      </c>
      <c r="CD99" s="114" t="s">
        <v>132</v>
      </c>
      <c r="CE99" s="127" t="s">
        <v>4</v>
      </c>
      <c r="CF99" s="127" t="s">
        <v>4</v>
      </c>
    </row>
    <row r="100" spans="1:84" ht="16.5" thickBot="1" x14ac:dyDescent="0.25">
      <c r="A100" s="445"/>
      <c r="B100" s="6" t="s">
        <v>112</v>
      </c>
      <c r="C100" s="10" t="s">
        <v>78</v>
      </c>
      <c r="D100" s="127" t="s">
        <v>179</v>
      </c>
      <c r="E100" s="39">
        <v>1</v>
      </c>
      <c r="F100" s="80" t="s">
        <v>4</v>
      </c>
      <c r="G100" s="114" t="s">
        <v>132</v>
      </c>
      <c r="H100" s="127" t="s">
        <v>4</v>
      </c>
      <c r="I100" s="127" t="s">
        <v>4</v>
      </c>
      <c r="J100" s="39">
        <f>E100</f>
        <v>1</v>
      </c>
      <c r="K100" s="80" t="s">
        <v>4</v>
      </c>
      <c r="L100" s="114" t="s">
        <v>132</v>
      </c>
      <c r="M100" s="127" t="s">
        <v>4</v>
      </c>
      <c r="N100" s="127" t="s">
        <v>4</v>
      </c>
      <c r="O100" s="40">
        <f t="shared" si="49"/>
        <v>1</v>
      </c>
      <c r="P100" s="80" t="s">
        <v>4</v>
      </c>
      <c r="Q100" s="114" t="s">
        <v>132</v>
      </c>
      <c r="R100" s="127" t="s">
        <v>4</v>
      </c>
      <c r="S100" s="127" t="s">
        <v>4</v>
      </c>
      <c r="T100" s="28">
        <f t="shared" si="40"/>
        <v>1</v>
      </c>
      <c r="U100" s="80" t="s">
        <v>4</v>
      </c>
      <c r="V100" s="114" t="s">
        <v>132</v>
      </c>
      <c r="W100" s="127" t="s">
        <v>4</v>
      </c>
      <c r="X100" s="127" t="s">
        <v>4</v>
      </c>
      <c r="Y100" s="39">
        <f t="shared" si="56"/>
        <v>1</v>
      </c>
      <c r="Z100" s="80" t="s">
        <v>4</v>
      </c>
      <c r="AA100" s="114" t="s">
        <v>132</v>
      </c>
      <c r="AB100" s="127" t="s">
        <v>4</v>
      </c>
      <c r="AC100" s="127" t="s">
        <v>4</v>
      </c>
      <c r="AD100" s="39">
        <f>Y100</f>
        <v>1</v>
      </c>
      <c r="AE100" s="80" t="s">
        <v>4</v>
      </c>
      <c r="AF100" s="114" t="s">
        <v>132</v>
      </c>
      <c r="AG100" s="127" t="s">
        <v>4</v>
      </c>
      <c r="AH100" s="127" t="s">
        <v>4</v>
      </c>
      <c r="AI100" s="40">
        <f t="shared" si="25"/>
        <v>1</v>
      </c>
      <c r="AJ100" s="80" t="s">
        <v>4</v>
      </c>
      <c r="AK100" s="114" t="s">
        <v>132</v>
      </c>
      <c r="AL100" s="127" t="s">
        <v>4</v>
      </c>
      <c r="AM100" s="127" t="s">
        <v>4</v>
      </c>
      <c r="AN100" s="28">
        <f t="shared" si="74"/>
        <v>1</v>
      </c>
      <c r="AO100" s="80" t="s">
        <v>4</v>
      </c>
      <c r="AP100" s="114" t="s">
        <v>132</v>
      </c>
      <c r="AQ100" s="127" t="s">
        <v>4</v>
      </c>
      <c r="AR100" s="127" t="s">
        <v>4</v>
      </c>
      <c r="AS100" s="39">
        <v>1</v>
      </c>
      <c r="AT100" s="80" t="s">
        <v>4</v>
      </c>
      <c r="AU100" s="114" t="s">
        <v>132</v>
      </c>
      <c r="AV100" s="127" t="s">
        <v>4</v>
      </c>
      <c r="AW100" s="127" t="s">
        <v>4</v>
      </c>
      <c r="AX100" s="39">
        <f>AS100</f>
        <v>1</v>
      </c>
      <c r="AY100" s="80" t="s">
        <v>4</v>
      </c>
      <c r="AZ100" s="114" t="s">
        <v>132</v>
      </c>
      <c r="BA100" s="127" t="s">
        <v>4</v>
      </c>
      <c r="BB100" s="127" t="s">
        <v>4</v>
      </c>
      <c r="BC100" s="40">
        <f t="shared" si="59"/>
        <v>1</v>
      </c>
      <c r="BD100" s="80" t="s">
        <v>4</v>
      </c>
      <c r="BE100" s="114" t="s">
        <v>132</v>
      </c>
      <c r="BF100" s="127" t="s">
        <v>4</v>
      </c>
      <c r="BG100" s="127" t="s">
        <v>4</v>
      </c>
      <c r="BH100" s="28">
        <f t="shared" si="64"/>
        <v>1</v>
      </c>
      <c r="BI100" s="80" t="s">
        <v>4</v>
      </c>
      <c r="BJ100" s="114" t="s">
        <v>132</v>
      </c>
      <c r="BK100" s="127" t="s">
        <v>4</v>
      </c>
      <c r="BL100" s="127" t="s">
        <v>4</v>
      </c>
      <c r="BM100" s="39">
        <f t="shared" si="65"/>
        <v>1</v>
      </c>
      <c r="BN100" s="80" t="s">
        <v>4</v>
      </c>
      <c r="BO100" s="114" t="s">
        <v>132</v>
      </c>
      <c r="BP100" s="127" t="s">
        <v>4</v>
      </c>
      <c r="BQ100" s="127" t="s">
        <v>4</v>
      </c>
      <c r="BR100" s="39">
        <f>BM100</f>
        <v>1</v>
      </c>
      <c r="BS100" s="80" t="s">
        <v>4</v>
      </c>
      <c r="BT100" s="114" t="s">
        <v>132</v>
      </c>
      <c r="BU100" s="127" t="s">
        <v>4</v>
      </c>
      <c r="BV100" s="127" t="s">
        <v>4</v>
      </c>
      <c r="BW100" s="40">
        <f t="shared" si="62"/>
        <v>1</v>
      </c>
      <c r="BX100" s="80" t="s">
        <v>4</v>
      </c>
      <c r="BY100" s="114" t="s">
        <v>132</v>
      </c>
      <c r="BZ100" s="127" t="s">
        <v>4</v>
      </c>
      <c r="CA100" s="127" t="s">
        <v>4</v>
      </c>
      <c r="CB100" s="28">
        <f t="shared" si="75"/>
        <v>1</v>
      </c>
      <c r="CC100" s="80" t="s">
        <v>4</v>
      </c>
      <c r="CD100" s="114" t="s">
        <v>132</v>
      </c>
      <c r="CE100" s="127" t="s">
        <v>4</v>
      </c>
      <c r="CF100" s="127" t="s">
        <v>4</v>
      </c>
    </row>
    <row r="101" spans="1:84" ht="16.5" thickBot="1" x14ac:dyDescent="0.25">
      <c r="A101" s="445"/>
      <c r="B101" s="6" t="s">
        <v>170</v>
      </c>
      <c r="C101" s="10" t="s">
        <v>76</v>
      </c>
      <c r="D101" s="127" t="s">
        <v>179</v>
      </c>
      <c r="E101" s="39">
        <v>1</v>
      </c>
      <c r="F101" s="80" t="s">
        <v>4</v>
      </c>
      <c r="G101" s="114" t="s">
        <v>132</v>
      </c>
      <c r="H101" s="127" t="s">
        <v>4</v>
      </c>
      <c r="I101" s="127" t="s">
        <v>4</v>
      </c>
      <c r="J101" s="39">
        <f>E101</f>
        <v>1</v>
      </c>
      <c r="K101" s="80" t="s">
        <v>4</v>
      </c>
      <c r="L101" s="114" t="s">
        <v>132</v>
      </c>
      <c r="M101" s="127" t="s">
        <v>4</v>
      </c>
      <c r="N101" s="127" t="s">
        <v>4</v>
      </c>
      <c r="O101" s="40">
        <f t="shared" si="49"/>
        <v>1</v>
      </c>
      <c r="P101" s="80" t="s">
        <v>4</v>
      </c>
      <c r="Q101" s="114" t="s">
        <v>132</v>
      </c>
      <c r="R101" s="127" t="s">
        <v>4</v>
      </c>
      <c r="S101" s="127" t="s">
        <v>4</v>
      </c>
      <c r="T101" s="28">
        <f t="shared" si="40"/>
        <v>1</v>
      </c>
      <c r="U101" s="80" t="s">
        <v>4</v>
      </c>
      <c r="V101" s="114" t="s">
        <v>132</v>
      </c>
      <c r="W101" s="127" t="s">
        <v>4</v>
      </c>
      <c r="X101" s="127" t="s">
        <v>4</v>
      </c>
      <c r="Y101" s="39">
        <f t="shared" si="56"/>
        <v>1</v>
      </c>
      <c r="Z101" s="80" t="s">
        <v>4</v>
      </c>
      <c r="AA101" s="114" t="s">
        <v>132</v>
      </c>
      <c r="AB101" s="127" t="s">
        <v>4</v>
      </c>
      <c r="AC101" s="127" t="s">
        <v>4</v>
      </c>
      <c r="AD101" s="39">
        <f>Y101</f>
        <v>1</v>
      </c>
      <c r="AE101" s="80" t="s">
        <v>4</v>
      </c>
      <c r="AF101" s="114" t="s">
        <v>132</v>
      </c>
      <c r="AG101" s="127" t="s">
        <v>4</v>
      </c>
      <c r="AH101" s="127" t="s">
        <v>4</v>
      </c>
      <c r="AI101" s="40">
        <f t="shared" si="25"/>
        <v>1</v>
      </c>
      <c r="AJ101" s="80" t="s">
        <v>4</v>
      </c>
      <c r="AK101" s="114" t="s">
        <v>132</v>
      </c>
      <c r="AL101" s="127" t="s">
        <v>4</v>
      </c>
      <c r="AM101" s="127" t="s">
        <v>4</v>
      </c>
      <c r="AN101" s="28">
        <f t="shared" si="74"/>
        <v>1</v>
      </c>
      <c r="AO101" s="80" t="s">
        <v>4</v>
      </c>
      <c r="AP101" s="114" t="s">
        <v>132</v>
      </c>
      <c r="AQ101" s="127" t="s">
        <v>4</v>
      </c>
      <c r="AR101" s="127" t="s">
        <v>4</v>
      </c>
      <c r="AS101" s="39">
        <v>1</v>
      </c>
      <c r="AT101" s="80" t="s">
        <v>4</v>
      </c>
      <c r="AU101" s="114" t="s">
        <v>132</v>
      </c>
      <c r="AV101" s="127" t="s">
        <v>4</v>
      </c>
      <c r="AW101" s="127" t="s">
        <v>4</v>
      </c>
      <c r="AX101" s="39">
        <f>AS101</f>
        <v>1</v>
      </c>
      <c r="AY101" s="80" t="s">
        <v>4</v>
      </c>
      <c r="AZ101" s="114" t="s">
        <v>132</v>
      </c>
      <c r="BA101" s="127" t="s">
        <v>4</v>
      </c>
      <c r="BB101" s="127" t="s">
        <v>4</v>
      </c>
      <c r="BC101" s="40">
        <f t="shared" si="59"/>
        <v>1</v>
      </c>
      <c r="BD101" s="80" t="s">
        <v>4</v>
      </c>
      <c r="BE101" s="114" t="s">
        <v>132</v>
      </c>
      <c r="BF101" s="127" t="s">
        <v>4</v>
      </c>
      <c r="BG101" s="127" t="s">
        <v>4</v>
      </c>
      <c r="BH101" s="28">
        <f t="shared" si="64"/>
        <v>1</v>
      </c>
      <c r="BI101" s="80" t="s">
        <v>4</v>
      </c>
      <c r="BJ101" s="114" t="s">
        <v>132</v>
      </c>
      <c r="BK101" s="127" t="s">
        <v>4</v>
      </c>
      <c r="BL101" s="127" t="s">
        <v>4</v>
      </c>
      <c r="BM101" s="39">
        <f t="shared" si="65"/>
        <v>1</v>
      </c>
      <c r="BN101" s="80" t="s">
        <v>4</v>
      </c>
      <c r="BO101" s="114" t="s">
        <v>132</v>
      </c>
      <c r="BP101" s="127" t="s">
        <v>4</v>
      </c>
      <c r="BQ101" s="127" t="s">
        <v>4</v>
      </c>
      <c r="BR101" s="39">
        <f>BM101</f>
        <v>1</v>
      </c>
      <c r="BS101" s="80" t="s">
        <v>4</v>
      </c>
      <c r="BT101" s="114" t="s">
        <v>132</v>
      </c>
      <c r="BU101" s="127" t="s">
        <v>4</v>
      </c>
      <c r="BV101" s="127" t="s">
        <v>4</v>
      </c>
      <c r="BW101" s="40">
        <f t="shared" si="62"/>
        <v>1</v>
      </c>
      <c r="BX101" s="80" t="s">
        <v>4</v>
      </c>
      <c r="BY101" s="114" t="s">
        <v>132</v>
      </c>
      <c r="BZ101" s="127" t="s">
        <v>4</v>
      </c>
      <c r="CA101" s="127" t="s">
        <v>4</v>
      </c>
      <c r="CB101" s="28">
        <f t="shared" si="75"/>
        <v>1</v>
      </c>
      <c r="CC101" s="80" t="s">
        <v>4</v>
      </c>
      <c r="CD101" s="114" t="s">
        <v>132</v>
      </c>
      <c r="CE101" s="127" t="s">
        <v>4</v>
      </c>
      <c r="CF101" s="127" t="s">
        <v>4</v>
      </c>
    </row>
    <row r="102" spans="1:84" ht="16.5" thickBot="1" x14ac:dyDescent="0.25">
      <c r="A102" s="445"/>
      <c r="B102" s="6" t="s">
        <v>173</v>
      </c>
      <c r="C102" s="10" t="s">
        <v>76</v>
      </c>
      <c r="D102" s="127" t="s">
        <v>179</v>
      </c>
      <c r="E102" s="39">
        <v>1</v>
      </c>
      <c r="F102" s="80" t="s">
        <v>4</v>
      </c>
      <c r="G102" s="114" t="s">
        <v>132</v>
      </c>
      <c r="H102" s="127" t="s">
        <v>4</v>
      </c>
      <c r="I102" s="127" t="s">
        <v>4</v>
      </c>
      <c r="J102" s="39">
        <f>E102</f>
        <v>1</v>
      </c>
      <c r="K102" s="80" t="s">
        <v>4</v>
      </c>
      <c r="L102" s="114" t="s">
        <v>132</v>
      </c>
      <c r="M102" s="127" t="s">
        <v>4</v>
      </c>
      <c r="N102" s="127" t="s">
        <v>4</v>
      </c>
      <c r="O102" s="40">
        <f t="shared" si="49"/>
        <v>1</v>
      </c>
      <c r="P102" s="80" t="s">
        <v>4</v>
      </c>
      <c r="Q102" s="114" t="s">
        <v>132</v>
      </c>
      <c r="R102" s="127" t="s">
        <v>4</v>
      </c>
      <c r="S102" s="127" t="s">
        <v>4</v>
      </c>
      <c r="T102" s="28">
        <f t="shared" si="40"/>
        <v>1</v>
      </c>
      <c r="U102" s="80" t="s">
        <v>4</v>
      </c>
      <c r="V102" s="114" t="s">
        <v>132</v>
      </c>
      <c r="W102" s="127" t="s">
        <v>4</v>
      </c>
      <c r="X102" s="127" t="s">
        <v>4</v>
      </c>
      <c r="Y102" s="39">
        <f t="shared" si="56"/>
        <v>1</v>
      </c>
      <c r="Z102" s="80" t="s">
        <v>4</v>
      </c>
      <c r="AA102" s="114" t="s">
        <v>132</v>
      </c>
      <c r="AB102" s="127" t="s">
        <v>4</v>
      </c>
      <c r="AC102" s="127" t="s">
        <v>4</v>
      </c>
      <c r="AD102" s="39">
        <f>Y102</f>
        <v>1</v>
      </c>
      <c r="AE102" s="80" t="s">
        <v>4</v>
      </c>
      <c r="AF102" s="114" t="s">
        <v>132</v>
      </c>
      <c r="AG102" s="127" t="s">
        <v>4</v>
      </c>
      <c r="AH102" s="127" t="s">
        <v>4</v>
      </c>
      <c r="AI102" s="40">
        <f t="shared" ref="AI102:AI103" si="76">Y102</f>
        <v>1</v>
      </c>
      <c r="AJ102" s="80" t="s">
        <v>4</v>
      </c>
      <c r="AK102" s="114" t="s">
        <v>132</v>
      </c>
      <c r="AL102" s="127" t="s">
        <v>4</v>
      </c>
      <c r="AM102" s="127" t="s">
        <v>4</v>
      </c>
      <c r="AN102" s="28">
        <f t="shared" si="74"/>
        <v>1</v>
      </c>
      <c r="AO102" s="80" t="s">
        <v>4</v>
      </c>
      <c r="AP102" s="114" t="s">
        <v>132</v>
      </c>
      <c r="AQ102" s="127" t="s">
        <v>4</v>
      </c>
      <c r="AR102" s="127" t="s">
        <v>4</v>
      </c>
      <c r="AS102" s="39">
        <v>1</v>
      </c>
      <c r="AT102" s="80" t="s">
        <v>4</v>
      </c>
      <c r="AU102" s="114" t="s">
        <v>132</v>
      </c>
      <c r="AV102" s="127" t="s">
        <v>4</v>
      </c>
      <c r="AW102" s="127" t="s">
        <v>4</v>
      </c>
      <c r="AX102" s="39">
        <f>AS102</f>
        <v>1</v>
      </c>
      <c r="AY102" s="80" t="s">
        <v>4</v>
      </c>
      <c r="AZ102" s="114" t="s">
        <v>132</v>
      </c>
      <c r="BA102" s="127" t="s">
        <v>4</v>
      </c>
      <c r="BB102" s="127" t="s">
        <v>4</v>
      </c>
      <c r="BC102" s="40">
        <f t="shared" ref="BC102:BC103" si="77">AS102</f>
        <v>1</v>
      </c>
      <c r="BD102" s="80" t="s">
        <v>4</v>
      </c>
      <c r="BE102" s="114" t="s">
        <v>132</v>
      </c>
      <c r="BF102" s="127" t="s">
        <v>4</v>
      </c>
      <c r="BG102" s="127" t="s">
        <v>4</v>
      </c>
      <c r="BH102" s="28">
        <f t="shared" si="64"/>
        <v>1</v>
      </c>
      <c r="BI102" s="80" t="s">
        <v>4</v>
      </c>
      <c r="BJ102" s="114" t="s">
        <v>132</v>
      </c>
      <c r="BK102" s="127" t="s">
        <v>4</v>
      </c>
      <c r="BL102" s="127" t="s">
        <v>4</v>
      </c>
      <c r="BM102" s="39">
        <f t="shared" si="65"/>
        <v>1</v>
      </c>
      <c r="BN102" s="80" t="s">
        <v>4</v>
      </c>
      <c r="BO102" s="114" t="s">
        <v>132</v>
      </c>
      <c r="BP102" s="127" t="s">
        <v>4</v>
      </c>
      <c r="BQ102" s="127" t="s">
        <v>4</v>
      </c>
      <c r="BR102" s="39">
        <f>BM102</f>
        <v>1</v>
      </c>
      <c r="BS102" s="80" t="s">
        <v>4</v>
      </c>
      <c r="BT102" s="114" t="s">
        <v>132</v>
      </c>
      <c r="BU102" s="127" t="s">
        <v>4</v>
      </c>
      <c r="BV102" s="127" t="s">
        <v>4</v>
      </c>
      <c r="BW102" s="40">
        <f t="shared" ref="BW102:BW103" si="78">BM102</f>
        <v>1</v>
      </c>
      <c r="BX102" s="80" t="s">
        <v>4</v>
      </c>
      <c r="BY102" s="114" t="s">
        <v>132</v>
      </c>
      <c r="BZ102" s="127" t="s">
        <v>4</v>
      </c>
      <c r="CA102" s="127" t="s">
        <v>4</v>
      </c>
      <c r="CB102" s="28">
        <f t="shared" si="75"/>
        <v>1</v>
      </c>
      <c r="CC102" s="80" t="s">
        <v>4</v>
      </c>
      <c r="CD102" s="114" t="s">
        <v>132</v>
      </c>
      <c r="CE102" s="127" t="s">
        <v>4</v>
      </c>
      <c r="CF102" s="127" t="s">
        <v>4</v>
      </c>
    </row>
    <row r="103" spans="1:84" ht="16.5" thickBot="1" x14ac:dyDescent="0.25">
      <c r="A103" s="445"/>
      <c r="B103" s="6" t="s">
        <v>174</v>
      </c>
      <c r="C103" s="10" t="s">
        <v>206</v>
      </c>
      <c r="D103" s="127" t="s">
        <v>179</v>
      </c>
      <c r="E103" s="40">
        <v>1</v>
      </c>
      <c r="F103" s="81">
        <v>35</v>
      </c>
      <c r="G103" s="108" t="s">
        <v>130</v>
      </c>
      <c r="H103" s="127" t="s">
        <v>4</v>
      </c>
      <c r="I103" s="127" t="s">
        <v>4</v>
      </c>
      <c r="J103" s="40">
        <f t="shared" ref="J103" si="79">E103</f>
        <v>1</v>
      </c>
      <c r="K103" s="81">
        <v>35</v>
      </c>
      <c r="L103" s="108" t="s">
        <v>130</v>
      </c>
      <c r="M103" s="127" t="s">
        <v>4</v>
      </c>
      <c r="N103" s="127" t="s">
        <v>4</v>
      </c>
      <c r="O103" s="40">
        <f t="shared" si="49"/>
        <v>1</v>
      </c>
      <c r="P103" s="81">
        <v>35</v>
      </c>
      <c r="Q103" s="108" t="s">
        <v>130</v>
      </c>
      <c r="R103" s="127" t="s">
        <v>4</v>
      </c>
      <c r="S103" s="127" t="s">
        <v>4</v>
      </c>
      <c r="T103" s="28">
        <f t="shared" si="40"/>
        <v>1</v>
      </c>
      <c r="U103" s="81">
        <v>35</v>
      </c>
      <c r="V103" s="108" t="s">
        <v>130</v>
      </c>
      <c r="W103" s="127" t="s">
        <v>4</v>
      </c>
      <c r="X103" s="127" t="s">
        <v>4</v>
      </c>
      <c r="Y103" s="40">
        <f t="shared" si="56"/>
        <v>1</v>
      </c>
      <c r="Z103" s="81">
        <v>35</v>
      </c>
      <c r="AA103" s="108" t="s">
        <v>130</v>
      </c>
      <c r="AB103" s="127" t="s">
        <v>4</v>
      </c>
      <c r="AC103" s="127" t="s">
        <v>4</v>
      </c>
      <c r="AD103" s="40">
        <f t="shared" ref="AD103" si="80">Y103</f>
        <v>1</v>
      </c>
      <c r="AE103" s="81">
        <v>35</v>
      </c>
      <c r="AF103" s="108" t="s">
        <v>130</v>
      </c>
      <c r="AG103" s="127" t="s">
        <v>4</v>
      </c>
      <c r="AH103" s="127" t="s">
        <v>4</v>
      </c>
      <c r="AI103" s="40">
        <f t="shared" si="76"/>
        <v>1</v>
      </c>
      <c r="AJ103" s="81">
        <v>35</v>
      </c>
      <c r="AK103" s="108" t="s">
        <v>130</v>
      </c>
      <c r="AL103" s="127" t="s">
        <v>4</v>
      </c>
      <c r="AM103" s="127" t="s">
        <v>4</v>
      </c>
      <c r="AN103" s="28">
        <f t="shared" si="74"/>
        <v>1</v>
      </c>
      <c r="AO103" s="81">
        <v>35</v>
      </c>
      <c r="AP103" s="108" t="s">
        <v>130</v>
      </c>
      <c r="AQ103" s="127" t="s">
        <v>4</v>
      </c>
      <c r="AR103" s="127" t="s">
        <v>4</v>
      </c>
      <c r="AS103" s="40">
        <v>1</v>
      </c>
      <c r="AT103" s="81">
        <v>35</v>
      </c>
      <c r="AU103" s="108" t="s">
        <v>130</v>
      </c>
      <c r="AV103" s="127" t="s">
        <v>4</v>
      </c>
      <c r="AW103" s="127" t="s">
        <v>4</v>
      </c>
      <c r="AX103" s="40">
        <f t="shared" ref="AX103" si="81">AS103</f>
        <v>1</v>
      </c>
      <c r="AY103" s="81">
        <v>35</v>
      </c>
      <c r="AZ103" s="108" t="s">
        <v>130</v>
      </c>
      <c r="BA103" s="127" t="s">
        <v>4</v>
      </c>
      <c r="BB103" s="127" t="s">
        <v>4</v>
      </c>
      <c r="BC103" s="40">
        <f t="shared" si="77"/>
        <v>1</v>
      </c>
      <c r="BD103" s="81">
        <v>35</v>
      </c>
      <c r="BE103" s="108" t="s">
        <v>130</v>
      </c>
      <c r="BF103" s="127" t="s">
        <v>4</v>
      </c>
      <c r="BG103" s="127" t="s">
        <v>4</v>
      </c>
      <c r="BH103" s="28">
        <f t="shared" si="64"/>
        <v>1</v>
      </c>
      <c r="BI103" s="81">
        <v>35</v>
      </c>
      <c r="BJ103" s="108" t="s">
        <v>130</v>
      </c>
      <c r="BK103" s="127" t="s">
        <v>4</v>
      </c>
      <c r="BL103" s="127" t="s">
        <v>4</v>
      </c>
      <c r="BM103" s="40">
        <f t="shared" si="65"/>
        <v>1</v>
      </c>
      <c r="BN103" s="81">
        <v>35</v>
      </c>
      <c r="BO103" s="108" t="s">
        <v>130</v>
      </c>
      <c r="BP103" s="127" t="s">
        <v>4</v>
      </c>
      <c r="BQ103" s="127" t="s">
        <v>4</v>
      </c>
      <c r="BR103" s="40">
        <f t="shared" ref="BR103" si="82">BM103</f>
        <v>1</v>
      </c>
      <c r="BS103" s="81">
        <v>35</v>
      </c>
      <c r="BT103" s="108" t="s">
        <v>130</v>
      </c>
      <c r="BU103" s="127" t="s">
        <v>4</v>
      </c>
      <c r="BV103" s="127" t="s">
        <v>4</v>
      </c>
      <c r="BW103" s="40">
        <f t="shared" si="78"/>
        <v>1</v>
      </c>
      <c r="BX103" s="81">
        <v>35</v>
      </c>
      <c r="BY103" s="108" t="s">
        <v>130</v>
      </c>
      <c r="BZ103" s="127" t="s">
        <v>4</v>
      </c>
      <c r="CA103" s="127" t="s">
        <v>4</v>
      </c>
      <c r="CB103" s="28">
        <f t="shared" si="75"/>
        <v>1</v>
      </c>
      <c r="CC103" s="81">
        <v>35</v>
      </c>
      <c r="CD103" s="108" t="s">
        <v>130</v>
      </c>
      <c r="CE103" s="127" t="s">
        <v>4</v>
      </c>
      <c r="CF103" s="127" t="s">
        <v>4</v>
      </c>
    </row>
    <row r="104" spans="1:84" ht="16.5" thickBot="1" x14ac:dyDescent="0.25">
      <c r="A104" s="446"/>
      <c r="B104" s="6" t="s">
        <v>175</v>
      </c>
      <c r="C104" s="18" t="s">
        <v>230</v>
      </c>
      <c r="D104" s="133" t="s">
        <v>179</v>
      </c>
      <c r="E104" s="28">
        <v>1</v>
      </c>
      <c r="F104" s="76" t="s">
        <v>4</v>
      </c>
      <c r="G104" s="110" t="s">
        <v>132</v>
      </c>
      <c r="H104" s="133" t="s">
        <v>4</v>
      </c>
      <c r="I104" s="133" t="s">
        <v>4</v>
      </c>
      <c r="J104" s="28">
        <f>E104</f>
        <v>1</v>
      </c>
      <c r="K104" s="76" t="s">
        <v>4</v>
      </c>
      <c r="L104" s="110" t="s">
        <v>132</v>
      </c>
      <c r="M104" s="133" t="s">
        <v>4</v>
      </c>
      <c r="N104" s="133" t="s">
        <v>4</v>
      </c>
      <c r="O104" s="28">
        <f>E104</f>
        <v>1</v>
      </c>
      <c r="P104" s="76" t="s">
        <v>4</v>
      </c>
      <c r="Q104" s="110" t="s">
        <v>132</v>
      </c>
      <c r="R104" s="133" t="s">
        <v>4</v>
      </c>
      <c r="S104" s="133" t="s">
        <v>4</v>
      </c>
      <c r="T104" s="28">
        <f>J104+O104-E104</f>
        <v>1</v>
      </c>
      <c r="U104" s="76" t="s">
        <v>4</v>
      </c>
      <c r="V104" s="110" t="s">
        <v>132</v>
      </c>
      <c r="W104" s="133" t="s">
        <v>4</v>
      </c>
      <c r="X104" s="133" t="s">
        <v>4</v>
      </c>
      <c r="Y104" s="28">
        <f>E104</f>
        <v>1</v>
      </c>
      <c r="Z104" s="76" t="s">
        <v>4</v>
      </c>
      <c r="AA104" s="110" t="s">
        <v>132</v>
      </c>
      <c r="AB104" s="133" t="s">
        <v>4</v>
      </c>
      <c r="AC104" s="133" t="s">
        <v>4</v>
      </c>
      <c r="AD104" s="28">
        <f>Y104</f>
        <v>1</v>
      </c>
      <c r="AE104" s="76" t="s">
        <v>4</v>
      </c>
      <c r="AF104" s="110" t="s">
        <v>132</v>
      </c>
      <c r="AG104" s="133" t="s">
        <v>4</v>
      </c>
      <c r="AH104" s="133" t="s">
        <v>4</v>
      </c>
      <c r="AI104" s="28">
        <f>Y104</f>
        <v>1</v>
      </c>
      <c r="AJ104" s="76" t="s">
        <v>4</v>
      </c>
      <c r="AK104" s="110" t="s">
        <v>132</v>
      </c>
      <c r="AL104" s="133" t="s">
        <v>4</v>
      </c>
      <c r="AM104" s="133" t="s">
        <v>4</v>
      </c>
      <c r="AN104" s="28">
        <f>AD104+AI104-Y104</f>
        <v>1</v>
      </c>
      <c r="AO104" s="76" t="s">
        <v>4</v>
      </c>
      <c r="AP104" s="110" t="s">
        <v>132</v>
      </c>
      <c r="AQ104" s="133" t="s">
        <v>4</v>
      </c>
      <c r="AR104" s="133" t="s">
        <v>4</v>
      </c>
      <c r="AS104" s="28">
        <v>1</v>
      </c>
      <c r="AT104" s="76" t="s">
        <v>4</v>
      </c>
      <c r="AU104" s="110" t="s">
        <v>132</v>
      </c>
      <c r="AV104" s="133" t="s">
        <v>4</v>
      </c>
      <c r="AW104" s="133" t="s">
        <v>4</v>
      </c>
      <c r="AX104" s="28">
        <f>AS104</f>
        <v>1</v>
      </c>
      <c r="AY104" s="76" t="s">
        <v>4</v>
      </c>
      <c r="AZ104" s="110" t="s">
        <v>132</v>
      </c>
      <c r="BA104" s="133" t="s">
        <v>4</v>
      </c>
      <c r="BB104" s="133" t="s">
        <v>4</v>
      </c>
      <c r="BC104" s="28">
        <f>AS104</f>
        <v>1</v>
      </c>
      <c r="BD104" s="76" t="s">
        <v>4</v>
      </c>
      <c r="BE104" s="110" t="s">
        <v>132</v>
      </c>
      <c r="BF104" s="133" t="s">
        <v>4</v>
      </c>
      <c r="BG104" s="133" t="s">
        <v>4</v>
      </c>
      <c r="BH104" s="28">
        <f>AX104+BC104-AS104</f>
        <v>1</v>
      </c>
      <c r="BI104" s="76" t="s">
        <v>4</v>
      </c>
      <c r="BJ104" s="110" t="s">
        <v>132</v>
      </c>
      <c r="BK104" s="133" t="s">
        <v>4</v>
      </c>
      <c r="BL104" s="133" t="s">
        <v>4</v>
      </c>
      <c r="BM104" s="28">
        <f>AS104</f>
        <v>1</v>
      </c>
      <c r="BN104" s="76" t="s">
        <v>4</v>
      </c>
      <c r="BO104" s="110" t="s">
        <v>132</v>
      </c>
      <c r="BP104" s="133" t="s">
        <v>4</v>
      </c>
      <c r="BQ104" s="133" t="s">
        <v>4</v>
      </c>
      <c r="BR104" s="28">
        <f>BM104</f>
        <v>1</v>
      </c>
      <c r="BS104" s="76" t="s">
        <v>4</v>
      </c>
      <c r="BT104" s="110" t="s">
        <v>132</v>
      </c>
      <c r="BU104" s="133" t="s">
        <v>4</v>
      </c>
      <c r="BV104" s="133" t="s">
        <v>4</v>
      </c>
      <c r="BW104" s="28">
        <f>BM104</f>
        <v>1</v>
      </c>
      <c r="BX104" s="76" t="s">
        <v>4</v>
      </c>
      <c r="BY104" s="110" t="s">
        <v>132</v>
      </c>
      <c r="BZ104" s="133" t="s">
        <v>4</v>
      </c>
      <c r="CA104" s="133" t="s">
        <v>4</v>
      </c>
      <c r="CB104" s="28">
        <f>BR104+BW104-BM104</f>
        <v>1</v>
      </c>
      <c r="CC104" s="76" t="s">
        <v>4</v>
      </c>
      <c r="CD104" s="110" t="s">
        <v>132</v>
      </c>
      <c r="CE104" s="133" t="s">
        <v>4</v>
      </c>
      <c r="CF104" s="133" t="s">
        <v>4</v>
      </c>
    </row>
    <row r="105" spans="1:84" ht="16.5" thickBot="1" x14ac:dyDescent="0.3">
      <c r="A105" s="42" t="s">
        <v>96</v>
      </c>
      <c r="B105" s="43"/>
      <c r="C105" s="42"/>
      <c r="D105" s="44" t="s">
        <v>4</v>
      </c>
      <c r="E105" s="45"/>
      <c r="F105" s="82"/>
      <c r="G105" s="65"/>
      <c r="H105" s="46"/>
      <c r="I105" s="46"/>
      <c r="J105" s="45"/>
      <c r="K105" s="82"/>
      <c r="L105" s="65"/>
      <c r="M105" s="46"/>
      <c r="N105" s="46"/>
      <c r="O105" s="45"/>
      <c r="P105" s="82"/>
      <c r="Q105" s="65"/>
      <c r="R105" s="46"/>
      <c r="S105" s="46"/>
      <c r="T105" s="45"/>
      <c r="U105" s="82"/>
      <c r="V105" s="65"/>
      <c r="W105" s="46"/>
      <c r="X105" s="46"/>
      <c r="Y105" s="45"/>
      <c r="Z105" s="82"/>
      <c r="AA105" s="65"/>
      <c r="AB105" s="46"/>
      <c r="AC105" s="46"/>
      <c r="AD105" s="45"/>
      <c r="AE105" s="82"/>
      <c r="AF105" s="65"/>
      <c r="AG105" s="46"/>
      <c r="AH105" s="46"/>
      <c r="AI105" s="45"/>
      <c r="AJ105" s="82"/>
      <c r="AK105" s="65"/>
      <c r="AL105" s="46"/>
      <c r="AM105" s="46"/>
      <c r="AN105" s="45"/>
      <c r="AO105" s="82"/>
      <c r="AP105" s="65"/>
      <c r="AQ105" s="46"/>
      <c r="AR105" s="46"/>
      <c r="AS105" s="45"/>
      <c r="AT105" s="82"/>
      <c r="AU105" s="65"/>
      <c r="AV105" s="46"/>
      <c r="AW105" s="46"/>
      <c r="AX105" s="45"/>
      <c r="AY105" s="82"/>
      <c r="AZ105" s="65"/>
      <c r="BA105" s="46"/>
      <c r="BB105" s="46"/>
      <c r="BC105" s="45"/>
      <c r="BD105" s="82"/>
      <c r="BE105" s="65"/>
      <c r="BF105" s="46"/>
      <c r="BG105" s="46"/>
      <c r="BH105" s="45"/>
      <c r="BI105" s="82"/>
      <c r="BJ105" s="65"/>
      <c r="BK105" s="46"/>
      <c r="BL105" s="46"/>
      <c r="BM105" s="45"/>
      <c r="BN105" s="82"/>
      <c r="BO105" s="65"/>
      <c r="BP105" s="46"/>
      <c r="BQ105" s="46"/>
      <c r="BR105" s="45"/>
      <c r="BS105" s="82"/>
      <c r="BT105" s="65"/>
      <c r="BU105" s="46"/>
      <c r="BV105" s="46"/>
      <c r="BW105" s="45"/>
      <c r="BX105" s="82"/>
      <c r="BY105" s="65"/>
      <c r="BZ105" s="46"/>
      <c r="CA105" s="46"/>
      <c r="CB105" s="45"/>
      <c r="CC105" s="82"/>
      <c r="CD105" s="65"/>
      <c r="CE105" s="46"/>
      <c r="CF105" s="46"/>
    </row>
    <row r="106" spans="1:84" x14ac:dyDescent="0.25">
      <c r="A106" s="3"/>
      <c r="C106" s="3"/>
      <c r="D106" s="206"/>
    </row>
    <row r="107" spans="1:84" ht="16.5" thickBot="1" x14ac:dyDescent="0.3">
      <c r="A107" s="3"/>
      <c r="C107" s="3"/>
      <c r="D107" s="206"/>
    </row>
    <row r="108" spans="1:84" ht="30.75" customHeight="1" thickBot="1" x14ac:dyDescent="0.3">
      <c r="A108" s="3"/>
      <c r="C108" s="3"/>
      <c r="E108" s="477" t="s">
        <v>139</v>
      </c>
      <c r="F108" s="476" t="s">
        <v>185</v>
      </c>
      <c r="G108" s="447"/>
      <c r="H108" s="184">
        <f>SUM(F8,F24,F41,F45,F52,F56,F64,F76,F85,F88,F90,F97)</f>
        <v>6.1999999999999993</v>
      </c>
      <c r="J108" s="477" t="s">
        <v>139</v>
      </c>
      <c r="K108" s="476" t="s">
        <v>185</v>
      </c>
      <c r="L108" s="447"/>
      <c r="M108" s="184">
        <f>SUM(K8,K24,K41,K45,K52,K56,K64,K76,K85,K88,K90,K97)</f>
        <v>6.4</v>
      </c>
      <c r="N108" s="3"/>
      <c r="O108" s="477" t="s">
        <v>139</v>
      </c>
      <c r="P108" s="476" t="s">
        <v>185</v>
      </c>
      <c r="Q108" s="447"/>
      <c r="R108" s="184">
        <f>SUM(P8,P24,P41,P45,P52,P56,P64,P76,P85,P88,P90,P97)</f>
        <v>6.1999999999999993</v>
      </c>
      <c r="S108" s="3"/>
      <c r="T108" s="477" t="s">
        <v>139</v>
      </c>
      <c r="U108" s="476" t="s">
        <v>185</v>
      </c>
      <c r="V108" s="447"/>
      <c r="W108" s="184">
        <f>SUM(U8,U24,U41,U45,U52,U56,U64,U76,U85,U88,U90,U97)</f>
        <v>6.4</v>
      </c>
      <c r="Y108" s="477" t="s">
        <v>139</v>
      </c>
      <c r="Z108" s="476" t="s">
        <v>185</v>
      </c>
      <c r="AA108" s="447"/>
      <c r="AB108" s="184">
        <f>SUM(Z8,Z24,Z41,Z45,Z52,Z56,Z64,Z76,Z85,Z88,Z90,Z97)-1.8</f>
        <v>7.8</v>
      </c>
      <c r="AD108" s="477" t="s">
        <v>139</v>
      </c>
      <c r="AE108" s="476" t="s">
        <v>185</v>
      </c>
      <c r="AF108" s="447"/>
      <c r="AG108" s="184">
        <f>SUM(AE8,AE24,AE41,AE45,AE52,AE56,AE64,AE76,AE85,AE88,AE90,AE97)-1.8</f>
        <v>8</v>
      </c>
      <c r="AH108" s="3"/>
      <c r="AI108" s="477" t="s">
        <v>139</v>
      </c>
      <c r="AJ108" s="476" t="s">
        <v>185</v>
      </c>
      <c r="AK108" s="447"/>
      <c r="AL108" s="184">
        <f>SUM(AJ8,AJ24,AJ41,AJ45,AJ52,AJ56,AJ64,AJ76,AJ85,AJ88,AJ90,AJ97)-1.8</f>
        <v>7.8</v>
      </c>
      <c r="AM108" s="3"/>
      <c r="AN108" s="477" t="s">
        <v>139</v>
      </c>
      <c r="AO108" s="476" t="s">
        <v>185</v>
      </c>
      <c r="AP108" s="447"/>
      <c r="AQ108" s="184">
        <f>SUM(AO8,AO24,AO41,AO45,AO52,AO56,AO64,AO76,AO85,AO88,AO90,AO97)-1.8</f>
        <v>8</v>
      </c>
      <c r="AS108" s="477" t="s">
        <v>139</v>
      </c>
      <c r="AT108" s="476" t="s">
        <v>185</v>
      </c>
      <c r="AU108" s="447"/>
      <c r="AV108" s="184">
        <f>SUM(AT8,AT24,AT41,AT45,AT52,AT56,AT64,AT76,AT85,AT88,AT90,AT97)-1.8</f>
        <v>7.2</v>
      </c>
      <c r="AX108" s="477" t="s">
        <v>139</v>
      </c>
      <c r="AY108" s="476" t="s">
        <v>185</v>
      </c>
      <c r="AZ108" s="447"/>
      <c r="BA108" s="184">
        <f>SUM(AY8,AY24,AY41,AY45,AY52,AY56,AY64,AY76,AY85,AY88,AY90,AY97)-1.8</f>
        <v>7.4000000000000012</v>
      </c>
      <c r="BB108" s="3"/>
      <c r="BC108" s="477" t="s">
        <v>139</v>
      </c>
      <c r="BD108" s="476" t="s">
        <v>185</v>
      </c>
      <c r="BE108" s="447"/>
      <c r="BF108" s="184">
        <f>SUM(BD8,BD24,BD41,BD45,BD52,BD56,BD64,BD76,BD85,BD88,BD90,BD97)-1.8</f>
        <v>7.2</v>
      </c>
      <c r="BG108" s="3"/>
      <c r="BH108" s="477" t="s">
        <v>139</v>
      </c>
      <c r="BI108" s="476" t="s">
        <v>185</v>
      </c>
      <c r="BJ108" s="447"/>
      <c r="BK108" s="184">
        <f>SUM(BI8,BI24,BI41,BI45,BI52,BI56,BI64,BI76,BI85,BI88,BI90,BI97)-1.8</f>
        <v>7.4000000000000012</v>
      </c>
      <c r="BM108" s="477" t="s">
        <v>139</v>
      </c>
      <c r="BN108" s="476" t="s">
        <v>185</v>
      </c>
      <c r="BO108" s="447"/>
      <c r="BP108" s="184">
        <f>SUM(BN8,BN24,BN41,BN45,BN52,BN56,BN64,BN76,BN85,BN88,BN90,BN97)-1.8</f>
        <v>10.599999999999998</v>
      </c>
      <c r="BR108" s="477" t="s">
        <v>139</v>
      </c>
      <c r="BS108" s="476" t="s">
        <v>185</v>
      </c>
      <c r="BT108" s="447"/>
      <c r="BU108" s="184">
        <f>SUM(BS8,BS24,BS41,BS45,BS52,BS56,BS64,BS76,BS85,BS88,BS90,BS97)-1.8</f>
        <v>10.8</v>
      </c>
      <c r="BV108" s="3"/>
      <c r="BW108" s="477" t="s">
        <v>139</v>
      </c>
      <c r="BX108" s="476" t="s">
        <v>185</v>
      </c>
      <c r="BY108" s="447"/>
      <c r="BZ108" s="184">
        <f>SUM(BX8,BX24,BX41,BX45,BX52,BX56,BX64,BX76,BX85,BX88,BX90,BX97)-1.8</f>
        <v>10.599999999999998</v>
      </c>
      <c r="CA108" s="3"/>
      <c r="CB108" s="477" t="s">
        <v>139</v>
      </c>
      <c r="CC108" s="476" t="s">
        <v>185</v>
      </c>
      <c r="CD108" s="447"/>
      <c r="CE108" s="184">
        <f>SUM(CC8,CC24,CC41,CC45,CC52,CC56,CC64,CC76,CC85,CC88,CC90,CC97)-1.8</f>
        <v>10.8</v>
      </c>
    </row>
    <row r="109" spans="1:84" ht="30.75" customHeight="1" thickBot="1" x14ac:dyDescent="0.3">
      <c r="A109" s="3"/>
      <c r="C109" s="3"/>
      <c r="E109" s="478"/>
      <c r="F109" s="476" t="s">
        <v>184</v>
      </c>
      <c r="G109" s="447"/>
      <c r="H109" s="184">
        <f xml:space="preserve"> E7</f>
        <v>167</v>
      </c>
      <c r="J109" s="478"/>
      <c r="K109" s="476" t="s">
        <v>184</v>
      </c>
      <c r="L109" s="447"/>
      <c r="M109" s="184">
        <f xml:space="preserve"> J7</f>
        <v>174</v>
      </c>
      <c r="N109" s="3"/>
      <c r="O109" s="478"/>
      <c r="P109" s="476" t="s">
        <v>184</v>
      </c>
      <c r="Q109" s="447"/>
      <c r="R109" s="184">
        <f xml:space="preserve"> O7</f>
        <v>157</v>
      </c>
      <c r="S109" s="3"/>
      <c r="T109" s="478"/>
      <c r="U109" s="476" t="s">
        <v>184</v>
      </c>
      <c r="V109" s="447"/>
      <c r="W109" s="184">
        <f xml:space="preserve"> T7</f>
        <v>164</v>
      </c>
      <c r="Y109" s="478"/>
      <c r="Z109" s="476" t="s">
        <v>184</v>
      </c>
      <c r="AA109" s="447"/>
      <c r="AB109" s="184">
        <f xml:space="preserve"> Y7</f>
        <v>179</v>
      </c>
      <c r="AD109" s="478"/>
      <c r="AE109" s="476" t="s">
        <v>184</v>
      </c>
      <c r="AF109" s="447"/>
      <c r="AG109" s="184">
        <f xml:space="preserve"> AD7</f>
        <v>186</v>
      </c>
      <c r="AH109" s="3"/>
      <c r="AI109" s="478"/>
      <c r="AJ109" s="476" t="s">
        <v>184</v>
      </c>
      <c r="AK109" s="447"/>
      <c r="AL109" s="184">
        <f xml:space="preserve"> AI7</f>
        <v>169</v>
      </c>
      <c r="AM109" s="3"/>
      <c r="AN109" s="478"/>
      <c r="AO109" s="476" t="s">
        <v>184</v>
      </c>
      <c r="AP109" s="447"/>
      <c r="AQ109" s="184">
        <f xml:space="preserve"> AN7</f>
        <v>176</v>
      </c>
      <c r="AS109" s="478"/>
      <c r="AT109" s="476" t="s">
        <v>184</v>
      </c>
      <c r="AU109" s="447"/>
      <c r="AV109" s="184">
        <f xml:space="preserve"> AS7</f>
        <v>167</v>
      </c>
      <c r="AX109" s="478"/>
      <c r="AY109" s="476" t="s">
        <v>184</v>
      </c>
      <c r="AZ109" s="447"/>
      <c r="BA109" s="184">
        <f xml:space="preserve"> AX7</f>
        <v>174</v>
      </c>
      <c r="BB109" s="3"/>
      <c r="BC109" s="478"/>
      <c r="BD109" s="476" t="s">
        <v>184</v>
      </c>
      <c r="BE109" s="447"/>
      <c r="BF109" s="184">
        <f xml:space="preserve"> BC7</f>
        <v>157</v>
      </c>
      <c r="BG109" s="3"/>
      <c r="BH109" s="478"/>
      <c r="BI109" s="476" t="s">
        <v>184</v>
      </c>
      <c r="BJ109" s="447"/>
      <c r="BK109" s="184">
        <f xml:space="preserve"> BH7</f>
        <v>164</v>
      </c>
      <c r="BM109" s="478"/>
      <c r="BN109" s="476" t="s">
        <v>184</v>
      </c>
      <c r="BO109" s="447"/>
      <c r="BP109" s="184">
        <f xml:space="preserve"> BM7</f>
        <v>179</v>
      </c>
      <c r="BR109" s="478"/>
      <c r="BS109" s="476" t="s">
        <v>184</v>
      </c>
      <c r="BT109" s="447"/>
      <c r="BU109" s="184">
        <f xml:space="preserve"> BR7</f>
        <v>186</v>
      </c>
      <c r="BV109" s="3"/>
      <c r="BW109" s="478"/>
      <c r="BX109" s="476" t="s">
        <v>184</v>
      </c>
      <c r="BY109" s="447"/>
      <c r="BZ109" s="184">
        <f xml:space="preserve"> BW7</f>
        <v>169</v>
      </c>
      <c r="CA109" s="3"/>
      <c r="CB109" s="478"/>
      <c r="CC109" s="476" t="s">
        <v>184</v>
      </c>
      <c r="CD109" s="447"/>
      <c r="CE109" s="184">
        <f xml:space="preserve"> CB7</f>
        <v>176</v>
      </c>
    </row>
    <row r="110" spans="1:84" ht="30.75" customHeight="1" thickBot="1" x14ac:dyDescent="0.3">
      <c r="A110" s="3"/>
      <c r="C110" s="3"/>
      <c r="D110" s="206"/>
      <c r="E110" s="478"/>
      <c r="F110" s="476" t="s">
        <v>186</v>
      </c>
      <c r="G110" s="447"/>
      <c r="H110" s="184">
        <f>E23-E41</f>
        <v>81</v>
      </c>
      <c r="J110" s="478"/>
      <c r="K110" s="476" t="s">
        <v>186</v>
      </c>
      <c r="L110" s="447"/>
      <c r="M110" s="184">
        <f>J23-J41</f>
        <v>81</v>
      </c>
      <c r="O110" s="478"/>
      <c r="P110" s="476" t="s">
        <v>186</v>
      </c>
      <c r="Q110" s="447"/>
      <c r="R110" s="184">
        <f>O23-O41</f>
        <v>75</v>
      </c>
      <c r="T110" s="478"/>
      <c r="U110" s="476" t="s">
        <v>186</v>
      </c>
      <c r="V110" s="447"/>
      <c r="W110" s="184">
        <f>T23-T41</f>
        <v>75</v>
      </c>
      <c r="Y110" s="478"/>
      <c r="Z110" s="476" t="s">
        <v>186</v>
      </c>
      <c r="AA110" s="447"/>
      <c r="AB110" s="184">
        <f>Y23-Y41</f>
        <v>80</v>
      </c>
      <c r="AD110" s="478"/>
      <c r="AE110" s="476" t="s">
        <v>186</v>
      </c>
      <c r="AF110" s="447"/>
      <c r="AG110" s="184">
        <f>AD23-AD41</f>
        <v>80</v>
      </c>
      <c r="AI110" s="478"/>
      <c r="AJ110" s="476" t="s">
        <v>186</v>
      </c>
      <c r="AK110" s="447"/>
      <c r="AL110" s="184">
        <f>AI23-AI41</f>
        <v>70</v>
      </c>
      <c r="AN110" s="478"/>
      <c r="AO110" s="476" t="s">
        <v>186</v>
      </c>
      <c r="AP110" s="447"/>
      <c r="AQ110" s="184">
        <f>AN23-AN41</f>
        <v>66</v>
      </c>
      <c r="AS110" s="478"/>
      <c r="AT110" s="476" t="s">
        <v>186</v>
      </c>
      <c r="AU110" s="447"/>
      <c r="AV110" s="184">
        <f>AS23-AS41</f>
        <v>81</v>
      </c>
      <c r="AX110" s="478"/>
      <c r="AY110" s="476" t="s">
        <v>186</v>
      </c>
      <c r="AZ110" s="447"/>
      <c r="BA110" s="184">
        <f>AX23-AX41</f>
        <v>81</v>
      </c>
      <c r="BC110" s="478"/>
      <c r="BD110" s="476" t="s">
        <v>186</v>
      </c>
      <c r="BE110" s="447"/>
      <c r="BF110" s="184">
        <f>BC23-BC41</f>
        <v>75</v>
      </c>
      <c r="BH110" s="478"/>
      <c r="BI110" s="476" t="s">
        <v>186</v>
      </c>
      <c r="BJ110" s="447"/>
      <c r="BK110" s="184">
        <f>BH23-BH41</f>
        <v>75</v>
      </c>
      <c r="BM110" s="478"/>
      <c r="BN110" s="476" t="s">
        <v>186</v>
      </c>
      <c r="BO110" s="447"/>
      <c r="BP110" s="184">
        <f>BM23-BM41</f>
        <v>80</v>
      </c>
      <c r="BR110" s="478"/>
      <c r="BS110" s="476" t="s">
        <v>186</v>
      </c>
      <c r="BT110" s="447"/>
      <c r="BU110" s="184">
        <f>BR23-BR41</f>
        <v>80</v>
      </c>
      <c r="BW110" s="478"/>
      <c r="BX110" s="476" t="s">
        <v>186</v>
      </c>
      <c r="BY110" s="447"/>
      <c r="BZ110" s="184">
        <f>BW23-BW41</f>
        <v>70</v>
      </c>
      <c r="CB110" s="478"/>
      <c r="CC110" s="476" t="s">
        <v>186</v>
      </c>
      <c r="CD110" s="447"/>
      <c r="CE110" s="184">
        <f>CB23-CB41</f>
        <v>66</v>
      </c>
    </row>
    <row r="111" spans="1:84" ht="30.75" customHeight="1" thickBot="1" x14ac:dyDescent="0.3">
      <c r="A111" s="3"/>
      <c r="C111" s="3"/>
      <c r="D111" s="206"/>
      <c r="E111" s="478"/>
      <c r="F111" s="476" t="s">
        <v>299</v>
      </c>
      <c r="G111" s="447"/>
      <c r="H111" s="184">
        <f>E45-E56</f>
        <v>4</v>
      </c>
      <c r="J111" s="478"/>
      <c r="K111" s="476" t="s">
        <v>299</v>
      </c>
      <c r="L111" s="447"/>
      <c r="M111" s="184">
        <f>J45-J56</f>
        <v>4</v>
      </c>
      <c r="O111" s="478"/>
      <c r="P111" s="476" t="s">
        <v>299</v>
      </c>
      <c r="Q111" s="447"/>
      <c r="R111" s="184">
        <f>O45-O56</f>
        <v>4</v>
      </c>
      <c r="T111" s="478"/>
      <c r="U111" s="476" t="s">
        <v>299</v>
      </c>
      <c r="V111" s="447"/>
      <c r="W111" s="184">
        <f>T45-T56</f>
        <v>4</v>
      </c>
      <c r="Y111" s="478"/>
      <c r="Z111" s="476" t="s">
        <v>299</v>
      </c>
      <c r="AA111" s="447"/>
      <c r="AB111" s="184">
        <f>Y45-Y56</f>
        <v>4</v>
      </c>
      <c r="AD111" s="478"/>
      <c r="AE111" s="476" t="s">
        <v>299</v>
      </c>
      <c r="AF111" s="447"/>
      <c r="AG111" s="184">
        <f>AD45-AD56</f>
        <v>4</v>
      </c>
      <c r="AI111" s="478"/>
      <c r="AJ111" s="476" t="s">
        <v>299</v>
      </c>
      <c r="AK111" s="447"/>
      <c r="AL111" s="184">
        <f>AI45-AI56</f>
        <v>4</v>
      </c>
      <c r="AN111" s="478"/>
      <c r="AO111" s="476" t="s">
        <v>299</v>
      </c>
      <c r="AP111" s="447"/>
      <c r="AQ111" s="184">
        <f>AN45-AN56</f>
        <v>4</v>
      </c>
      <c r="AS111" s="478"/>
      <c r="AT111" s="476" t="s">
        <v>299</v>
      </c>
      <c r="AU111" s="447"/>
      <c r="AV111" s="184">
        <f>AS45-AS56</f>
        <v>4</v>
      </c>
      <c r="AX111" s="478"/>
      <c r="AY111" s="476" t="s">
        <v>299</v>
      </c>
      <c r="AZ111" s="447"/>
      <c r="BA111" s="184">
        <f>AX45-AX56</f>
        <v>4</v>
      </c>
      <c r="BC111" s="478"/>
      <c r="BD111" s="476" t="s">
        <v>299</v>
      </c>
      <c r="BE111" s="447"/>
      <c r="BF111" s="184">
        <f>BC45-BC56</f>
        <v>4</v>
      </c>
      <c r="BH111" s="478"/>
      <c r="BI111" s="476" t="s">
        <v>299</v>
      </c>
      <c r="BJ111" s="447"/>
      <c r="BK111" s="184">
        <f>BH45-BH56</f>
        <v>4</v>
      </c>
      <c r="BM111" s="478"/>
      <c r="BN111" s="476" t="s">
        <v>299</v>
      </c>
      <c r="BO111" s="447"/>
      <c r="BP111" s="184">
        <f>BM45-BM56</f>
        <v>4</v>
      </c>
      <c r="BR111" s="478"/>
      <c r="BS111" s="476" t="s">
        <v>299</v>
      </c>
      <c r="BT111" s="447"/>
      <c r="BU111" s="184">
        <f>BR45-BR56</f>
        <v>4</v>
      </c>
      <c r="BW111" s="478"/>
      <c r="BX111" s="476" t="s">
        <v>299</v>
      </c>
      <c r="BY111" s="447"/>
      <c r="BZ111" s="184">
        <f>BW45-BW56</f>
        <v>4</v>
      </c>
      <c r="CB111" s="478"/>
      <c r="CC111" s="476" t="s">
        <v>299</v>
      </c>
      <c r="CD111" s="447"/>
      <c r="CE111" s="184">
        <f>CB45-CB56</f>
        <v>4</v>
      </c>
    </row>
    <row r="112" spans="1:84" ht="30.75" customHeight="1" thickBot="1" x14ac:dyDescent="0.3">
      <c r="A112" s="3"/>
      <c r="C112" s="3"/>
      <c r="D112" s="206"/>
      <c r="E112" s="478"/>
      <c r="F112" s="476" t="s">
        <v>187</v>
      </c>
      <c r="G112" s="447"/>
      <c r="H112" s="184">
        <f>E64-E80</f>
        <v>28</v>
      </c>
      <c r="J112" s="478"/>
      <c r="K112" s="476" t="s">
        <v>187</v>
      </c>
      <c r="L112" s="447"/>
      <c r="M112" s="184">
        <f>J64-J80</f>
        <v>30</v>
      </c>
      <c r="O112" s="478"/>
      <c r="P112" s="476" t="s">
        <v>187</v>
      </c>
      <c r="Q112" s="447"/>
      <c r="R112" s="184">
        <f>O64-O80</f>
        <v>24</v>
      </c>
      <c r="T112" s="478"/>
      <c r="U112" s="476" t="s">
        <v>187</v>
      </c>
      <c r="V112" s="447"/>
      <c r="W112" s="184">
        <f>T64-T80</f>
        <v>26</v>
      </c>
      <c r="Y112" s="478"/>
      <c r="Z112" s="476" t="s">
        <v>187</v>
      </c>
      <c r="AA112" s="447"/>
      <c r="AB112" s="184">
        <f>Y64-Y80</f>
        <v>37</v>
      </c>
      <c r="AD112" s="478"/>
      <c r="AE112" s="476" t="s">
        <v>187</v>
      </c>
      <c r="AF112" s="447"/>
      <c r="AG112" s="184">
        <f>AD64-AD80</f>
        <v>39</v>
      </c>
      <c r="AI112" s="478"/>
      <c r="AJ112" s="476" t="s">
        <v>187</v>
      </c>
      <c r="AK112" s="447"/>
      <c r="AL112" s="184">
        <f>AI64-AI80</f>
        <v>33</v>
      </c>
      <c r="AN112" s="478"/>
      <c r="AO112" s="476" t="s">
        <v>187</v>
      </c>
      <c r="AP112" s="447"/>
      <c r="AQ112" s="184">
        <f>AN64-AN80</f>
        <v>30</v>
      </c>
      <c r="AS112" s="478"/>
      <c r="AT112" s="476" t="s">
        <v>187</v>
      </c>
      <c r="AU112" s="447"/>
      <c r="AV112" s="184">
        <f>AS64-AS80</f>
        <v>28</v>
      </c>
      <c r="AX112" s="478"/>
      <c r="AY112" s="476" t="s">
        <v>187</v>
      </c>
      <c r="AZ112" s="447"/>
      <c r="BA112" s="184">
        <f>AX64-AX80</f>
        <v>30</v>
      </c>
      <c r="BC112" s="478"/>
      <c r="BD112" s="476" t="s">
        <v>187</v>
      </c>
      <c r="BE112" s="447"/>
      <c r="BF112" s="184">
        <f>BC64-BC80</f>
        <v>24</v>
      </c>
      <c r="BH112" s="478"/>
      <c r="BI112" s="476" t="s">
        <v>187</v>
      </c>
      <c r="BJ112" s="447"/>
      <c r="BK112" s="184">
        <f>BH64-BH80</f>
        <v>26</v>
      </c>
      <c r="BM112" s="478"/>
      <c r="BN112" s="476" t="s">
        <v>187</v>
      </c>
      <c r="BO112" s="447"/>
      <c r="BP112" s="184">
        <f>BM64-BM80</f>
        <v>37</v>
      </c>
      <c r="BR112" s="478"/>
      <c r="BS112" s="476" t="s">
        <v>187</v>
      </c>
      <c r="BT112" s="447"/>
      <c r="BU112" s="184">
        <f>BR64-BR80</f>
        <v>39</v>
      </c>
      <c r="BW112" s="478"/>
      <c r="BX112" s="476" t="s">
        <v>187</v>
      </c>
      <c r="BY112" s="447"/>
      <c r="BZ112" s="184">
        <f>BW64-BW80</f>
        <v>33</v>
      </c>
      <c r="CB112" s="478"/>
      <c r="CC112" s="476" t="s">
        <v>187</v>
      </c>
      <c r="CD112" s="447"/>
      <c r="CE112" s="184">
        <f>CB64-CB80</f>
        <v>30</v>
      </c>
    </row>
    <row r="113" spans="1:84" ht="30.75" customHeight="1" thickBot="1" x14ac:dyDescent="0.3">
      <c r="A113" s="3"/>
      <c r="C113" s="3"/>
      <c r="D113" s="206"/>
      <c r="E113" s="478"/>
      <c r="F113" s="476" t="s">
        <v>188</v>
      </c>
      <c r="G113" s="447"/>
      <c r="H113" s="184">
        <f>E84-E104+1</f>
        <v>46</v>
      </c>
      <c r="J113" s="478"/>
      <c r="K113" s="476" t="s">
        <v>188</v>
      </c>
      <c r="L113" s="447"/>
      <c r="M113" s="184">
        <f>J84-J104+1</f>
        <v>51</v>
      </c>
      <c r="O113" s="478"/>
      <c r="P113" s="476" t="s">
        <v>188</v>
      </c>
      <c r="Q113" s="447"/>
      <c r="R113" s="184">
        <f>O84-O104+1</f>
        <v>46</v>
      </c>
      <c r="T113" s="478"/>
      <c r="U113" s="476" t="s">
        <v>188</v>
      </c>
      <c r="V113" s="447"/>
      <c r="W113" s="184">
        <f>T84-T104+1</f>
        <v>51</v>
      </c>
      <c r="Y113" s="478"/>
      <c r="Z113" s="476" t="s">
        <v>188</v>
      </c>
      <c r="AA113" s="447"/>
      <c r="AB113" s="184">
        <f>Y84-Y104+1</f>
        <v>46</v>
      </c>
      <c r="AD113" s="478"/>
      <c r="AE113" s="476" t="s">
        <v>188</v>
      </c>
      <c r="AF113" s="447"/>
      <c r="AG113" s="184">
        <f>AD84-AD104+1</f>
        <v>51</v>
      </c>
      <c r="AI113" s="478"/>
      <c r="AJ113" s="476" t="s">
        <v>188</v>
      </c>
      <c r="AK113" s="447"/>
      <c r="AL113" s="184">
        <f>AI84-AI104+1</f>
        <v>46</v>
      </c>
      <c r="AN113" s="478"/>
      <c r="AO113" s="476" t="s">
        <v>188</v>
      </c>
      <c r="AP113" s="447"/>
      <c r="AQ113" s="184">
        <f>AN84-AN104+1</f>
        <v>51</v>
      </c>
      <c r="AS113" s="478"/>
      <c r="AT113" s="476" t="s">
        <v>188</v>
      </c>
      <c r="AU113" s="447"/>
      <c r="AV113" s="184">
        <f>AS84-AS104+1</f>
        <v>49</v>
      </c>
      <c r="AX113" s="478"/>
      <c r="AY113" s="476" t="s">
        <v>188</v>
      </c>
      <c r="AZ113" s="447"/>
      <c r="BA113" s="184">
        <f>AX84-AX104+1</f>
        <v>54</v>
      </c>
      <c r="BC113" s="478"/>
      <c r="BD113" s="476" t="s">
        <v>188</v>
      </c>
      <c r="BE113" s="447"/>
      <c r="BF113" s="184">
        <f>BC84-BC104+1</f>
        <v>49</v>
      </c>
      <c r="BH113" s="478"/>
      <c r="BI113" s="476" t="s">
        <v>188</v>
      </c>
      <c r="BJ113" s="447"/>
      <c r="BK113" s="184">
        <f>BH84-BH104+1</f>
        <v>59</v>
      </c>
      <c r="BM113" s="478"/>
      <c r="BN113" s="476" t="s">
        <v>188</v>
      </c>
      <c r="BO113" s="447"/>
      <c r="BP113" s="184">
        <f>BM84-BM104+1</f>
        <v>49</v>
      </c>
      <c r="BR113" s="478"/>
      <c r="BS113" s="476" t="s">
        <v>188</v>
      </c>
      <c r="BT113" s="447"/>
      <c r="BU113" s="184">
        <f>BR84-BR104+1</f>
        <v>54</v>
      </c>
      <c r="BW113" s="478"/>
      <c r="BX113" s="476" t="s">
        <v>188</v>
      </c>
      <c r="BY113" s="447"/>
      <c r="BZ113" s="184">
        <f>BW84-BW104+1</f>
        <v>49</v>
      </c>
      <c r="CB113" s="478"/>
      <c r="CC113" s="476" t="s">
        <v>188</v>
      </c>
      <c r="CD113" s="447"/>
      <c r="CE113" s="184">
        <f>CB84-CB104+1</f>
        <v>59</v>
      </c>
    </row>
    <row r="114" spans="1:84" ht="30.75" customHeight="1" thickBot="1" x14ac:dyDescent="0.3">
      <c r="A114" s="3"/>
      <c r="C114" s="3"/>
      <c r="D114" s="206"/>
      <c r="E114" s="478"/>
      <c r="F114" s="476" t="s">
        <v>228</v>
      </c>
      <c r="G114" s="447"/>
      <c r="H114" s="185">
        <f>MAX(F12,F16,F27,F29,F31)</f>
        <v>52</v>
      </c>
      <c r="J114" s="478"/>
      <c r="K114" s="476" t="s">
        <v>228</v>
      </c>
      <c r="L114" s="447"/>
      <c r="M114" s="185">
        <f>MAX(K12,K16,K27,K29,K31)</f>
        <v>52</v>
      </c>
      <c r="O114" s="478"/>
      <c r="P114" s="476" t="s">
        <v>228</v>
      </c>
      <c r="Q114" s="447"/>
      <c r="R114" s="185">
        <f>MAX(P12,P16,P27,P29,P31)</f>
        <v>52</v>
      </c>
      <c r="T114" s="478"/>
      <c r="U114" s="476" t="s">
        <v>228</v>
      </c>
      <c r="V114" s="447"/>
      <c r="W114" s="185">
        <f>MAX(U12,U16,U27,U29,U31)</f>
        <v>52</v>
      </c>
      <c r="Y114" s="478"/>
      <c r="Z114" s="476" t="s">
        <v>228</v>
      </c>
      <c r="AA114" s="447"/>
      <c r="AB114" s="185">
        <f>MAX(Z12,Z16,Z27,Z29,Z31)</f>
        <v>52</v>
      </c>
      <c r="AD114" s="478"/>
      <c r="AE114" s="476" t="s">
        <v>228</v>
      </c>
      <c r="AF114" s="447"/>
      <c r="AG114" s="185">
        <f>MAX(AE12,AE16,AE27,AE29,AE31)</f>
        <v>52</v>
      </c>
      <c r="AI114" s="478"/>
      <c r="AJ114" s="476" t="s">
        <v>228</v>
      </c>
      <c r="AK114" s="447"/>
      <c r="AL114" s="185">
        <f>MAX(AJ12,AJ16,AJ27,AJ29,AJ31)</f>
        <v>52</v>
      </c>
      <c r="AN114" s="478"/>
      <c r="AO114" s="476" t="s">
        <v>228</v>
      </c>
      <c r="AP114" s="447"/>
      <c r="AQ114" s="185">
        <f>MAX(AO12,AO16,AO27,AO29,AO31)</f>
        <v>52</v>
      </c>
      <c r="AS114" s="478"/>
      <c r="AT114" s="476" t="s">
        <v>228</v>
      </c>
      <c r="AU114" s="447"/>
      <c r="AV114" s="185">
        <f>MAX(AT12,AT16,AT27,AT29,AT31)</f>
        <v>52</v>
      </c>
      <c r="AX114" s="478"/>
      <c r="AY114" s="476" t="s">
        <v>228</v>
      </c>
      <c r="AZ114" s="447"/>
      <c r="BA114" s="185">
        <f>MAX(AY12,AY16,AY27,AY29,AY31)</f>
        <v>52</v>
      </c>
      <c r="BC114" s="478"/>
      <c r="BD114" s="476" t="s">
        <v>228</v>
      </c>
      <c r="BE114" s="447"/>
      <c r="BF114" s="185">
        <f>MAX(BD12,BD16,BD27,BD29,BD31)</f>
        <v>52</v>
      </c>
      <c r="BH114" s="478"/>
      <c r="BI114" s="476" t="s">
        <v>228</v>
      </c>
      <c r="BJ114" s="447"/>
      <c r="BK114" s="185">
        <f>MAX(BI12,BI16,BI27,BI29,BI31)</f>
        <v>52</v>
      </c>
      <c r="BM114" s="478"/>
      <c r="BN114" s="476" t="s">
        <v>228</v>
      </c>
      <c r="BO114" s="447"/>
      <c r="BP114" s="185">
        <f>MAX(BN12,BN16,BN27,BN29,BN31)</f>
        <v>52</v>
      </c>
      <c r="BR114" s="478"/>
      <c r="BS114" s="476" t="s">
        <v>228</v>
      </c>
      <c r="BT114" s="447"/>
      <c r="BU114" s="185">
        <f>MAX(BS12,BS16,BS27,BS29,BS31)</f>
        <v>52</v>
      </c>
      <c r="BW114" s="478"/>
      <c r="BX114" s="476" t="s">
        <v>228</v>
      </c>
      <c r="BY114" s="447"/>
      <c r="BZ114" s="185">
        <f>MAX(BX12,BX16,BX27,BX29,BX31)</f>
        <v>52</v>
      </c>
      <c r="CB114" s="478"/>
      <c r="CC114" s="476" t="s">
        <v>228</v>
      </c>
      <c r="CD114" s="447"/>
      <c r="CE114" s="185">
        <f>MAX(CC12,CC16,CC27,CC29,CC31)</f>
        <v>52</v>
      </c>
    </row>
    <row r="115" spans="1:84" ht="30.75" customHeight="1" thickBot="1" x14ac:dyDescent="0.3">
      <c r="A115" s="3"/>
      <c r="C115" s="49"/>
      <c r="D115" s="206"/>
      <c r="E115" s="479"/>
      <c r="F115" s="476" t="s">
        <v>229</v>
      </c>
      <c r="G115" s="447"/>
      <c r="H115" s="185">
        <f>MAX(F68,F70,F71)</f>
        <v>65</v>
      </c>
      <c r="J115" s="479"/>
      <c r="K115" s="476" t="s">
        <v>229</v>
      </c>
      <c r="L115" s="447"/>
      <c r="M115" s="185">
        <f>MAX(K68,K70,K71)</f>
        <v>68</v>
      </c>
      <c r="O115" s="479"/>
      <c r="P115" s="476" t="s">
        <v>229</v>
      </c>
      <c r="Q115" s="447"/>
      <c r="R115" s="185">
        <f>MAX(P68,P70,P71)</f>
        <v>65</v>
      </c>
      <c r="T115" s="479"/>
      <c r="U115" s="476" t="s">
        <v>229</v>
      </c>
      <c r="V115" s="447"/>
      <c r="W115" s="185">
        <f>MAX(U68,U70,U71)</f>
        <v>68</v>
      </c>
      <c r="Y115" s="479"/>
      <c r="Z115" s="476" t="s">
        <v>229</v>
      </c>
      <c r="AA115" s="447"/>
      <c r="AB115" s="185">
        <f>MAX(Z68,Z70,Z71)</f>
        <v>65</v>
      </c>
      <c r="AD115" s="479"/>
      <c r="AE115" s="476" t="s">
        <v>229</v>
      </c>
      <c r="AF115" s="447"/>
      <c r="AG115" s="185">
        <f>MAX(AE68,AE70,AE71)</f>
        <v>68</v>
      </c>
      <c r="AI115" s="479"/>
      <c r="AJ115" s="476" t="s">
        <v>229</v>
      </c>
      <c r="AK115" s="447"/>
      <c r="AL115" s="185">
        <f>MAX(AJ68,AJ70,AJ71)</f>
        <v>65</v>
      </c>
      <c r="AN115" s="479"/>
      <c r="AO115" s="476" t="s">
        <v>229</v>
      </c>
      <c r="AP115" s="447"/>
      <c r="AQ115" s="185">
        <f>MAX(AO68,AO70,AO71)</f>
        <v>68</v>
      </c>
      <c r="AS115" s="479"/>
      <c r="AT115" s="476" t="s">
        <v>229</v>
      </c>
      <c r="AU115" s="447"/>
      <c r="AV115" s="185">
        <f>MAX(AT68,AT70,AT71)</f>
        <v>65</v>
      </c>
      <c r="AX115" s="479"/>
      <c r="AY115" s="476" t="s">
        <v>229</v>
      </c>
      <c r="AZ115" s="447"/>
      <c r="BA115" s="185">
        <f>MAX(AY68,AY70,AY71)</f>
        <v>68</v>
      </c>
      <c r="BC115" s="479"/>
      <c r="BD115" s="476" t="s">
        <v>229</v>
      </c>
      <c r="BE115" s="447"/>
      <c r="BF115" s="185">
        <f>MAX(BD68,BD70,BD71)</f>
        <v>65</v>
      </c>
      <c r="BH115" s="479"/>
      <c r="BI115" s="476" t="s">
        <v>229</v>
      </c>
      <c r="BJ115" s="447"/>
      <c r="BK115" s="185">
        <f>MAX(BI68,BI70,BI71)</f>
        <v>68</v>
      </c>
      <c r="BM115" s="479"/>
      <c r="BN115" s="476" t="s">
        <v>229</v>
      </c>
      <c r="BO115" s="447"/>
      <c r="BP115" s="185">
        <f>MAX(BN68,BN70,BN71)</f>
        <v>65</v>
      </c>
      <c r="BR115" s="479"/>
      <c r="BS115" s="476" t="s">
        <v>229</v>
      </c>
      <c r="BT115" s="447"/>
      <c r="BU115" s="185">
        <f>MAX(BS68,BS70,BS71)</f>
        <v>68</v>
      </c>
      <c r="BW115" s="479"/>
      <c r="BX115" s="476" t="s">
        <v>229</v>
      </c>
      <c r="BY115" s="447"/>
      <c r="BZ115" s="185">
        <f>MAX(BX68,BX70,BX71)</f>
        <v>65</v>
      </c>
      <c r="CB115" s="479"/>
      <c r="CC115" s="476" t="s">
        <v>229</v>
      </c>
      <c r="CD115" s="447"/>
      <c r="CE115" s="185">
        <f>MAX(CC68,CC70,CC71)</f>
        <v>68</v>
      </c>
    </row>
    <row r="116" spans="1:84" x14ac:dyDescent="0.25">
      <c r="A116" s="3"/>
      <c r="C116" s="49"/>
      <c r="D116" s="206"/>
      <c r="E116" s="50"/>
      <c r="F116" s="84"/>
      <c r="G116" s="67"/>
      <c r="J116" s="50"/>
      <c r="K116" s="84"/>
      <c r="L116" s="67"/>
      <c r="O116" s="50"/>
      <c r="P116" s="84"/>
      <c r="Q116" s="67"/>
      <c r="T116" s="50"/>
      <c r="U116" s="84"/>
      <c r="V116" s="67"/>
      <c r="Y116" s="50"/>
      <c r="Z116" s="84"/>
      <c r="AA116" s="67"/>
      <c r="AD116" s="50"/>
      <c r="AE116" s="84"/>
      <c r="AF116" s="67"/>
      <c r="AI116" s="50"/>
      <c r="AJ116" s="84"/>
      <c r="AK116" s="67"/>
      <c r="AN116" s="50"/>
      <c r="AO116" s="84"/>
      <c r="AP116" s="67"/>
      <c r="AS116" s="50"/>
      <c r="AT116" s="84"/>
      <c r="AU116" s="67"/>
      <c r="AX116" s="50"/>
      <c r="AY116" s="84"/>
      <c r="AZ116" s="67"/>
      <c r="BC116" s="50"/>
      <c r="BD116" s="84"/>
      <c r="BE116" s="67"/>
      <c r="BH116" s="50"/>
      <c r="BI116" s="84"/>
      <c r="BJ116" s="67"/>
      <c r="BM116" s="50"/>
      <c r="BN116" s="84"/>
      <c r="BO116" s="67"/>
      <c r="BR116" s="50"/>
      <c r="BS116" s="84"/>
      <c r="BT116" s="67"/>
      <c r="BW116" s="50"/>
      <c r="BX116" s="84"/>
      <c r="BY116" s="67"/>
      <c r="CB116" s="50"/>
      <c r="CC116" s="84"/>
      <c r="CD116" s="67"/>
    </row>
    <row r="117" spans="1:84" s="47" customFormat="1" x14ac:dyDescent="0.25">
      <c r="A117" s="3"/>
      <c r="B117" s="1"/>
      <c r="C117" s="3"/>
      <c r="D117" s="206"/>
      <c r="F117" s="83"/>
      <c r="G117" s="66"/>
      <c r="H117" s="48"/>
      <c r="I117" s="48"/>
      <c r="K117" s="83"/>
      <c r="L117" s="66"/>
      <c r="M117" s="48"/>
      <c r="N117" s="48"/>
      <c r="P117" s="83"/>
      <c r="Q117" s="66"/>
      <c r="R117" s="48"/>
      <c r="S117" s="48"/>
      <c r="U117" s="83"/>
      <c r="V117" s="66"/>
      <c r="W117" s="48"/>
      <c r="X117" s="48"/>
      <c r="Z117" s="83"/>
      <c r="AA117" s="66"/>
      <c r="AB117" s="48"/>
      <c r="AC117" s="48"/>
      <c r="AE117" s="83"/>
      <c r="AF117" s="66"/>
      <c r="AG117" s="48"/>
      <c r="AH117" s="48"/>
      <c r="AJ117" s="83"/>
      <c r="AK117" s="66"/>
      <c r="AL117" s="48"/>
      <c r="AM117" s="48"/>
      <c r="AO117" s="83"/>
      <c r="AP117" s="66"/>
      <c r="AQ117" s="48"/>
      <c r="AR117" s="48"/>
      <c r="AT117" s="83"/>
      <c r="AU117" s="66"/>
      <c r="AV117" s="48"/>
      <c r="AW117" s="48"/>
      <c r="AY117" s="83"/>
      <c r="AZ117" s="66"/>
      <c r="BA117" s="48"/>
      <c r="BB117" s="48"/>
      <c r="BD117" s="83"/>
      <c r="BE117" s="66"/>
      <c r="BF117" s="48"/>
      <c r="BG117" s="48"/>
      <c r="BI117" s="83"/>
      <c r="BJ117" s="66"/>
      <c r="BK117" s="48"/>
      <c r="BL117" s="48"/>
      <c r="BN117" s="83"/>
      <c r="BO117" s="66"/>
      <c r="BP117" s="48"/>
      <c r="BQ117" s="48"/>
      <c r="BS117" s="83"/>
      <c r="BT117" s="66"/>
      <c r="BU117" s="48"/>
      <c r="BV117" s="48"/>
      <c r="BX117" s="83"/>
      <c r="BY117" s="66"/>
      <c r="BZ117" s="48"/>
      <c r="CA117" s="48"/>
      <c r="CC117" s="83"/>
      <c r="CD117" s="66"/>
      <c r="CE117" s="48"/>
      <c r="CF117" s="48"/>
    </row>
    <row r="118" spans="1:84" s="47" customFormat="1" x14ac:dyDescent="0.25">
      <c r="A118" s="3"/>
      <c r="B118" s="1"/>
      <c r="C118" s="3"/>
      <c r="D118" s="206"/>
      <c r="F118" s="83"/>
      <c r="G118" s="66"/>
      <c r="H118" s="48"/>
      <c r="I118" s="48"/>
      <c r="K118" s="83"/>
      <c r="L118" s="66"/>
      <c r="M118" s="48"/>
      <c r="N118" s="48"/>
      <c r="P118" s="83"/>
      <c r="Q118" s="66"/>
      <c r="R118" s="48"/>
      <c r="S118" s="48"/>
      <c r="U118" s="83"/>
      <c r="V118" s="66"/>
      <c r="W118" s="48"/>
      <c r="X118" s="48"/>
      <c r="Z118" s="83"/>
      <c r="AA118" s="66"/>
      <c r="AB118" s="48"/>
      <c r="AC118" s="48"/>
      <c r="AE118" s="83"/>
      <c r="AF118" s="66"/>
      <c r="AG118" s="48"/>
      <c r="AH118" s="48"/>
      <c r="AJ118" s="83"/>
      <c r="AK118" s="66"/>
      <c r="AL118" s="48"/>
      <c r="AM118" s="48"/>
      <c r="AO118" s="83"/>
      <c r="AP118" s="66"/>
      <c r="AQ118" s="48"/>
      <c r="AR118" s="48"/>
      <c r="AT118" s="83"/>
      <c r="AU118" s="66"/>
      <c r="AV118" s="48"/>
      <c r="AW118" s="48"/>
      <c r="AY118" s="83"/>
      <c r="AZ118" s="66"/>
      <c r="BA118" s="48"/>
      <c r="BB118" s="48"/>
      <c r="BD118" s="83"/>
      <c r="BE118" s="66"/>
      <c r="BF118" s="48"/>
      <c r="BG118" s="48"/>
      <c r="BI118" s="83"/>
      <c r="BJ118" s="66"/>
      <c r="BK118" s="48"/>
      <c r="BL118" s="48"/>
      <c r="BN118" s="83"/>
      <c r="BO118" s="66"/>
      <c r="BP118" s="48"/>
      <c r="BQ118" s="48"/>
      <c r="BS118" s="83"/>
      <c r="BT118" s="66"/>
      <c r="BU118" s="48"/>
      <c r="BV118" s="48"/>
      <c r="BX118" s="83"/>
      <c r="BY118" s="66"/>
      <c r="BZ118" s="48"/>
      <c r="CA118" s="48"/>
      <c r="CC118" s="83"/>
      <c r="CD118" s="66"/>
      <c r="CE118" s="48"/>
      <c r="CF118" s="48"/>
    </row>
    <row r="119" spans="1:84" s="47" customFormat="1" x14ac:dyDescent="0.25">
      <c r="A119" s="3"/>
      <c r="B119" s="1"/>
      <c r="C119" s="3"/>
      <c r="D119" s="206"/>
      <c r="F119" s="83"/>
      <c r="G119" s="66"/>
      <c r="H119" s="48"/>
      <c r="I119" s="48"/>
      <c r="K119" s="83"/>
      <c r="L119" s="66"/>
      <c r="M119" s="48"/>
      <c r="N119" s="48"/>
      <c r="P119" s="83"/>
      <c r="Q119" s="66"/>
      <c r="R119" s="48"/>
      <c r="S119" s="48"/>
      <c r="U119" s="83"/>
      <c r="V119" s="66"/>
      <c r="W119" s="48"/>
      <c r="X119" s="48"/>
      <c r="Z119" s="83"/>
      <c r="AA119" s="66"/>
      <c r="AB119" s="48"/>
      <c r="AC119" s="48"/>
      <c r="AE119" s="83"/>
      <c r="AF119" s="66"/>
      <c r="AG119" s="48"/>
      <c r="AH119" s="48"/>
      <c r="AJ119" s="83"/>
      <c r="AK119" s="66"/>
      <c r="AL119" s="48"/>
      <c r="AM119" s="48"/>
      <c r="AO119" s="83"/>
      <c r="AP119" s="66"/>
      <c r="AQ119" s="48"/>
      <c r="AR119" s="48"/>
      <c r="AT119" s="83"/>
      <c r="AU119" s="66"/>
      <c r="AV119" s="48"/>
      <c r="AW119" s="48"/>
      <c r="AY119" s="83"/>
      <c r="AZ119" s="66"/>
      <c r="BA119" s="48"/>
      <c r="BB119" s="48"/>
      <c r="BD119" s="83"/>
      <c r="BE119" s="66"/>
      <c r="BF119" s="48"/>
      <c r="BG119" s="48"/>
      <c r="BI119" s="83"/>
      <c r="BJ119" s="66"/>
      <c r="BK119" s="48"/>
      <c r="BL119" s="48"/>
      <c r="BN119" s="83"/>
      <c r="BO119" s="66"/>
      <c r="BP119" s="48"/>
      <c r="BQ119" s="48"/>
      <c r="BS119" s="83"/>
      <c r="BT119" s="66"/>
      <c r="BU119" s="48"/>
      <c r="BV119" s="48"/>
      <c r="BX119" s="83"/>
      <c r="BY119" s="66"/>
      <c r="BZ119" s="48"/>
      <c r="CA119" s="48"/>
      <c r="CC119" s="83"/>
      <c r="CD119" s="66"/>
      <c r="CE119" s="48"/>
      <c r="CF119" s="48"/>
    </row>
    <row r="120" spans="1:84" s="47" customFormat="1" x14ac:dyDescent="0.25">
      <c r="A120" s="3"/>
      <c r="B120" s="1"/>
      <c r="C120" s="3"/>
      <c r="D120" s="206"/>
      <c r="F120" s="83"/>
      <c r="G120" s="66"/>
      <c r="H120" s="48"/>
      <c r="I120" s="48"/>
      <c r="K120" s="83"/>
      <c r="L120" s="66"/>
      <c r="M120" s="48"/>
      <c r="N120" s="48"/>
      <c r="P120" s="83"/>
      <c r="Q120" s="66"/>
      <c r="R120" s="48"/>
      <c r="S120" s="48"/>
      <c r="U120" s="83"/>
      <c r="V120" s="66"/>
      <c r="W120" s="48"/>
      <c r="X120" s="48"/>
      <c r="Z120" s="83"/>
      <c r="AA120" s="66"/>
      <c r="AB120" s="48"/>
      <c r="AC120" s="48"/>
      <c r="AE120" s="83"/>
      <c r="AF120" s="66"/>
      <c r="AG120" s="48"/>
      <c r="AH120" s="48"/>
      <c r="AJ120" s="83"/>
      <c r="AK120" s="66"/>
      <c r="AL120" s="48"/>
      <c r="AM120" s="48"/>
      <c r="AO120" s="83"/>
      <c r="AP120" s="66"/>
      <c r="AQ120" s="48"/>
      <c r="AR120" s="48"/>
      <c r="AT120" s="83"/>
      <c r="AU120" s="66"/>
      <c r="AV120" s="48"/>
      <c r="AW120" s="48"/>
      <c r="AY120" s="83"/>
      <c r="AZ120" s="66"/>
      <c r="BA120" s="48"/>
      <c r="BB120" s="48"/>
      <c r="BD120" s="83"/>
      <c r="BE120" s="66"/>
      <c r="BF120" s="48"/>
      <c r="BG120" s="48"/>
      <c r="BI120" s="83"/>
      <c r="BJ120" s="66"/>
      <c r="BK120" s="48"/>
      <c r="BL120" s="48"/>
      <c r="BN120" s="83"/>
      <c r="BO120" s="66"/>
      <c r="BP120" s="48"/>
      <c r="BQ120" s="48"/>
      <c r="BS120" s="83"/>
      <c r="BT120" s="66"/>
      <c r="BU120" s="48"/>
      <c r="BV120" s="48"/>
      <c r="BX120" s="83"/>
      <c r="BY120" s="66"/>
      <c r="BZ120" s="48"/>
      <c r="CA120" s="48"/>
      <c r="CC120" s="83"/>
      <c r="CD120" s="66"/>
      <c r="CE120" s="48"/>
      <c r="CF120" s="48"/>
    </row>
    <row r="121" spans="1:84" s="47" customFormat="1" x14ac:dyDescent="0.25">
      <c r="A121" s="3"/>
      <c r="B121" s="1"/>
      <c r="C121" s="3"/>
      <c r="D121" s="206"/>
      <c r="F121" s="83"/>
      <c r="G121" s="66"/>
      <c r="H121" s="48"/>
      <c r="I121" s="48"/>
      <c r="K121" s="83"/>
      <c r="L121" s="66"/>
      <c r="M121" s="48"/>
      <c r="N121" s="48"/>
      <c r="P121" s="83"/>
      <c r="Q121" s="66"/>
      <c r="R121" s="48"/>
      <c r="S121" s="48"/>
      <c r="U121" s="83"/>
      <c r="V121" s="66"/>
      <c r="W121" s="48"/>
      <c r="X121" s="48"/>
      <c r="Z121" s="83"/>
      <c r="AA121" s="66"/>
      <c r="AB121" s="48"/>
      <c r="AC121" s="48"/>
      <c r="AE121" s="83"/>
      <c r="AF121" s="66"/>
      <c r="AG121" s="48"/>
      <c r="AH121" s="48"/>
      <c r="AJ121" s="83"/>
      <c r="AK121" s="66"/>
      <c r="AL121" s="48"/>
      <c r="AM121" s="48"/>
      <c r="AO121" s="83"/>
      <c r="AP121" s="66"/>
      <c r="AQ121" s="48"/>
      <c r="AR121" s="48"/>
      <c r="AT121" s="83"/>
      <c r="AU121" s="66"/>
      <c r="AV121" s="48"/>
      <c r="AW121" s="48"/>
      <c r="AY121" s="83"/>
      <c r="AZ121" s="66"/>
      <c r="BA121" s="48"/>
      <c r="BB121" s="48"/>
      <c r="BD121" s="83"/>
      <c r="BE121" s="66"/>
      <c r="BF121" s="48"/>
      <c r="BG121" s="48"/>
      <c r="BI121" s="83"/>
      <c r="BJ121" s="66"/>
      <c r="BK121" s="48"/>
      <c r="BL121" s="48"/>
      <c r="BN121" s="83"/>
      <c r="BO121" s="66"/>
      <c r="BP121" s="48"/>
      <c r="BQ121" s="48"/>
      <c r="BS121" s="83"/>
      <c r="BT121" s="66"/>
      <c r="BU121" s="48"/>
      <c r="BV121" s="48"/>
      <c r="BX121" s="83"/>
      <c r="BY121" s="66"/>
      <c r="BZ121" s="48"/>
      <c r="CA121" s="48"/>
      <c r="CC121" s="83"/>
      <c r="CD121" s="66"/>
      <c r="CE121" s="48"/>
      <c r="CF121" s="48"/>
    </row>
    <row r="122" spans="1:84" s="47" customFormat="1" x14ac:dyDescent="0.25">
      <c r="A122" s="3"/>
      <c r="B122" s="1"/>
      <c r="C122" s="3"/>
      <c r="D122" s="206"/>
      <c r="F122" s="83"/>
      <c r="G122" s="66"/>
      <c r="H122" s="48"/>
      <c r="I122" s="48"/>
      <c r="K122" s="83"/>
      <c r="L122" s="66"/>
      <c r="M122" s="48"/>
      <c r="N122" s="48"/>
      <c r="P122" s="83"/>
      <c r="Q122" s="66"/>
      <c r="R122" s="48"/>
      <c r="S122" s="48"/>
      <c r="U122" s="83"/>
      <c r="V122" s="66"/>
      <c r="W122" s="48"/>
      <c r="X122" s="48"/>
      <c r="Z122" s="83"/>
      <c r="AA122" s="66"/>
      <c r="AB122" s="48"/>
      <c r="AC122" s="48"/>
      <c r="AE122" s="83"/>
      <c r="AF122" s="66"/>
      <c r="AG122" s="48"/>
      <c r="AH122" s="48"/>
      <c r="AJ122" s="83"/>
      <c r="AK122" s="66"/>
      <c r="AL122" s="48"/>
      <c r="AM122" s="48"/>
      <c r="AO122" s="83"/>
      <c r="AP122" s="66"/>
      <c r="AQ122" s="48"/>
      <c r="AR122" s="48"/>
      <c r="AT122" s="83"/>
      <c r="AU122" s="66"/>
      <c r="AV122" s="48"/>
      <c r="AW122" s="48"/>
      <c r="AY122" s="83"/>
      <c r="AZ122" s="66"/>
      <c r="BA122" s="48"/>
      <c r="BB122" s="48"/>
      <c r="BD122" s="83"/>
      <c r="BE122" s="66"/>
      <c r="BF122" s="48"/>
      <c r="BG122" s="48"/>
      <c r="BI122" s="83"/>
      <c r="BJ122" s="66"/>
      <c r="BK122" s="48"/>
      <c r="BL122" s="48"/>
      <c r="BN122" s="83"/>
      <c r="BO122" s="66"/>
      <c r="BP122" s="48"/>
      <c r="BQ122" s="48"/>
      <c r="BS122" s="83"/>
      <c r="BT122" s="66"/>
      <c r="BU122" s="48"/>
      <c r="BV122" s="48"/>
      <c r="BX122" s="83"/>
      <c r="BY122" s="66"/>
      <c r="BZ122" s="48"/>
      <c r="CA122" s="48"/>
      <c r="CC122" s="83"/>
      <c r="CD122" s="66"/>
      <c r="CE122" s="48"/>
      <c r="CF122" s="48"/>
    </row>
    <row r="123" spans="1:84" s="47" customFormat="1" x14ac:dyDescent="0.25">
      <c r="A123" s="3"/>
      <c r="B123" s="1"/>
      <c r="C123" s="3"/>
      <c r="D123" s="206"/>
      <c r="F123" s="83"/>
      <c r="G123" s="66"/>
      <c r="H123" s="48"/>
      <c r="I123" s="48"/>
      <c r="K123" s="83"/>
      <c r="L123" s="66"/>
      <c r="M123" s="48"/>
      <c r="N123" s="48"/>
      <c r="P123" s="83"/>
      <c r="Q123" s="66"/>
      <c r="R123" s="48"/>
      <c r="S123" s="48"/>
      <c r="U123" s="83"/>
      <c r="V123" s="66"/>
      <c r="W123" s="48"/>
      <c r="X123" s="48"/>
      <c r="Z123" s="83"/>
      <c r="AA123" s="66"/>
      <c r="AB123" s="48"/>
      <c r="AC123" s="48"/>
      <c r="AE123" s="83"/>
      <c r="AF123" s="66"/>
      <c r="AG123" s="48"/>
      <c r="AH123" s="48"/>
      <c r="AJ123" s="83"/>
      <c r="AK123" s="66"/>
      <c r="AL123" s="48"/>
      <c r="AM123" s="48"/>
      <c r="AO123" s="83"/>
      <c r="AP123" s="66"/>
      <c r="AQ123" s="48"/>
      <c r="AR123" s="48"/>
      <c r="AT123" s="83"/>
      <c r="AU123" s="66"/>
      <c r="AV123" s="48"/>
      <c r="AW123" s="48"/>
      <c r="AY123" s="83"/>
      <c r="AZ123" s="66"/>
      <c r="BA123" s="48"/>
      <c r="BB123" s="48"/>
      <c r="BD123" s="83"/>
      <c r="BE123" s="66"/>
      <c r="BF123" s="48"/>
      <c r="BG123" s="48"/>
      <c r="BI123" s="83"/>
      <c r="BJ123" s="66"/>
      <c r="BK123" s="48"/>
      <c r="BL123" s="48"/>
      <c r="BN123" s="83"/>
      <c r="BO123" s="66"/>
      <c r="BP123" s="48"/>
      <c r="BQ123" s="48"/>
      <c r="BS123" s="83"/>
      <c r="BT123" s="66"/>
      <c r="BU123" s="48"/>
      <c r="BV123" s="48"/>
      <c r="BX123" s="83"/>
      <c r="BY123" s="66"/>
      <c r="BZ123" s="48"/>
      <c r="CA123" s="48"/>
      <c r="CC123" s="83"/>
      <c r="CD123" s="66"/>
      <c r="CE123" s="48"/>
      <c r="CF123" s="48"/>
    </row>
    <row r="124" spans="1:84" s="47" customFormat="1" x14ac:dyDescent="0.25">
      <c r="A124" s="51"/>
      <c r="B124" s="1"/>
      <c r="C124" s="3"/>
      <c r="D124" s="206"/>
      <c r="F124" s="83"/>
      <c r="G124" s="66"/>
      <c r="H124" s="48"/>
      <c r="I124" s="48"/>
      <c r="K124" s="83"/>
      <c r="L124" s="66"/>
      <c r="M124" s="48"/>
      <c r="N124" s="48"/>
      <c r="P124" s="83"/>
      <c r="Q124" s="66"/>
      <c r="R124" s="48"/>
      <c r="S124" s="48"/>
      <c r="U124" s="83"/>
      <c r="V124" s="66"/>
      <c r="W124" s="48"/>
      <c r="X124" s="48"/>
      <c r="Z124" s="83"/>
      <c r="AA124" s="66"/>
      <c r="AB124" s="48"/>
      <c r="AC124" s="48"/>
      <c r="AE124" s="83"/>
      <c r="AF124" s="66"/>
      <c r="AG124" s="48"/>
      <c r="AH124" s="48"/>
      <c r="AJ124" s="83"/>
      <c r="AK124" s="66"/>
      <c r="AL124" s="48"/>
      <c r="AM124" s="48"/>
      <c r="AO124" s="83"/>
      <c r="AP124" s="66"/>
      <c r="AQ124" s="48"/>
      <c r="AR124" s="48"/>
      <c r="AT124" s="83"/>
      <c r="AU124" s="66"/>
      <c r="AV124" s="48"/>
      <c r="AW124" s="48"/>
      <c r="AY124" s="83"/>
      <c r="AZ124" s="66"/>
      <c r="BA124" s="48"/>
      <c r="BB124" s="48"/>
      <c r="BD124" s="83"/>
      <c r="BE124" s="66"/>
      <c r="BF124" s="48"/>
      <c r="BG124" s="48"/>
      <c r="BI124" s="83"/>
      <c r="BJ124" s="66"/>
      <c r="BK124" s="48"/>
      <c r="BL124" s="48"/>
      <c r="BN124" s="83"/>
      <c r="BO124" s="66"/>
      <c r="BP124" s="48"/>
      <c r="BQ124" s="48"/>
      <c r="BS124" s="83"/>
      <c r="BT124" s="66"/>
      <c r="BU124" s="48"/>
      <c r="BV124" s="48"/>
      <c r="BX124" s="83"/>
      <c r="BY124" s="66"/>
      <c r="BZ124" s="48"/>
      <c r="CA124" s="48"/>
      <c r="CC124" s="83"/>
      <c r="CD124" s="66"/>
      <c r="CE124" s="48"/>
      <c r="CF124" s="48"/>
    </row>
    <row r="125" spans="1:84" s="47" customFormat="1" x14ac:dyDescent="0.25">
      <c r="A125" s="3"/>
      <c r="B125" s="1"/>
      <c r="C125" s="3"/>
      <c r="D125" s="206"/>
      <c r="F125" s="83"/>
      <c r="G125" s="66"/>
      <c r="H125" s="48"/>
      <c r="I125" s="48"/>
      <c r="K125" s="83"/>
      <c r="L125" s="66"/>
      <c r="M125" s="48"/>
      <c r="N125" s="48"/>
      <c r="P125" s="83"/>
      <c r="Q125" s="66"/>
      <c r="R125" s="48"/>
      <c r="S125" s="48"/>
      <c r="U125" s="83"/>
      <c r="V125" s="66"/>
      <c r="W125" s="48"/>
      <c r="X125" s="48"/>
      <c r="Z125" s="83"/>
      <c r="AA125" s="66"/>
      <c r="AB125" s="48"/>
      <c r="AC125" s="48"/>
      <c r="AE125" s="83"/>
      <c r="AF125" s="66"/>
      <c r="AG125" s="48"/>
      <c r="AH125" s="48"/>
      <c r="AJ125" s="83"/>
      <c r="AK125" s="66"/>
      <c r="AL125" s="48"/>
      <c r="AM125" s="48"/>
      <c r="AO125" s="83"/>
      <c r="AP125" s="66"/>
      <c r="AQ125" s="48"/>
      <c r="AR125" s="48"/>
      <c r="AT125" s="83"/>
      <c r="AU125" s="66"/>
      <c r="AV125" s="48"/>
      <c r="AW125" s="48"/>
      <c r="AY125" s="83"/>
      <c r="AZ125" s="66"/>
      <c r="BA125" s="48"/>
      <c r="BB125" s="48"/>
      <c r="BD125" s="83"/>
      <c r="BE125" s="66"/>
      <c r="BF125" s="48"/>
      <c r="BG125" s="48"/>
      <c r="BI125" s="83"/>
      <c r="BJ125" s="66"/>
      <c r="BK125" s="48"/>
      <c r="BL125" s="48"/>
      <c r="BN125" s="83"/>
      <c r="BO125" s="66"/>
      <c r="BP125" s="48"/>
      <c r="BQ125" s="48"/>
      <c r="BS125" s="83"/>
      <c r="BT125" s="66"/>
      <c r="BU125" s="48"/>
      <c r="BV125" s="48"/>
      <c r="BX125" s="83"/>
      <c r="BY125" s="66"/>
      <c r="BZ125" s="48"/>
      <c r="CA125" s="48"/>
      <c r="CC125" s="83"/>
      <c r="CD125" s="66"/>
      <c r="CE125" s="48"/>
      <c r="CF125" s="48"/>
    </row>
    <row r="126" spans="1:84" s="47" customFormat="1" x14ac:dyDescent="0.25">
      <c r="A126" s="3"/>
      <c r="B126" s="1"/>
      <c r="C126" s="24"/>
      <c r="D126" s="206"/>
      <c r="F126" s="83"/>
      <c r="G126" s="66"/>
      <c r="H126" s="48"/>
      <c r="I126" s="48"/>
      <c r="K126" s="83"/>
      <c r="L126" s="66"/>
      <c r="M126" s="48"/>
      <c r="N126" s="48"/>
      <c r="P126" s="83"/>
      <c r="Q126" s="66"/>
      <c r="R126" s="48"/>
      <c r="S126" s="48"/>
      <c r="U126" s="83"/>
      <c r="V126" s="66"/>
      <c r="W126" s="48"/>
      <c r="X126" s="48"/>
      <c r="Z126" s="83"/>
      <c r="AA126" s="66"/>
      <c r="AB126" s="48"/>
      <c r="AC126" s="48"/>
      <c r="AE126" s="83"/>
      <c r="AF126" s="66"/>
      <c r="AG126" s="48"/>
      <c r="AH126" s="48"/>
      <c r="AJ126" s="83"/>
      <c r="AK126" s="66"/>
      <c r="AL126" s="48"/>
      <c r="AM126" s="48"/>
      <c r="AO126" s="83"/>
      <c r="AP126" s="66"/>
      <c r="AQ126" s="48"/>
      <c r="AR126" s="48"/>
      <c r="AT126" s="83"/>
      <c r="AU126" s="66"/>
      <c r="AV126" s="48"/>
      <c r="AW126" s="48"/>
      <c r="AY126" s="83"/>
      <c r="AZ126" s="66"/>
      <c r="BA126" s="48"/>
      <c r="BB126" s="48"/>
      <c r="BD126" s="83"/>
      <c r="BE126" s="66"/>
      <c r="BF126" s="48"/>
      <c r="BG126" s="48"/>
      <c r="BI126" s="83"/>
      <c r="BJ126" s="66"/>
      <c r="BK126" s="48"/>
      <c r="BL126" s="48"/>
      <c r="BN126" s="83"/>
      <c r="BO126" s="66"/>
      <c r="BP126" s="48"/>
      <c r="BQ126" s="48"/>
      <c r="BS126" s="83"/>
      <c r="BT126" s="66"/>
      <c r="BU126" s="48"/>
      <c r="BV126" s="48"/>
      <c r="BX126" s="83"/>
      <c r="BY126" s="66"/>
      <c r="BZ126" s="48"/>
      <c r="CA126" s="48"/>
      <c r="CC126" s="83"/>
      <c r="CD126" s="66"/>
      <c r="CE126" s="48"/>
      <c r="CF126" s="48"/>
    </row>
    <row r="127" spans="1:84" s="47" customFormat="1" x14ac:dyDescent="0.25">
      <c r="A127" s="3"/>
      <c r="B127" s="1"/>
      <c r="C127" s="3"/>
      <c r="D127" s="206"/>
      <c r="F127" s="83"/>
      <c r="G127" s="66"/>
      <c r="H127" s="48"/>
      <c r="I127" s="48"/>
      <c r="K127" s="83"/>
      <c r="L127" s="66"/>
      <c r="M127" s="48"/>
      <c r="N127" s="48"/>
      <c r="P127" s="83"/>
      <c r="Q127" s="66"/>
      <c r="R127" s="48"/>
      <c r="S127" s="48"/>
      <c r="U127" s="83"/>
      <c r="V127" s="66"/>
      <c r="W127" s="48"/>
      <c r="X127" s="48"/>
      <c r="Z127" s="83"/>
      <c r="AA127" s="66"/>
      <c r="AB127" s="48"/>
      <c r="AC127" s="48"/>
      <c r="AE127" s="83"/>
      <c r="AF127" s="66"/>
      <c r="AG127" s="48"/>
      <c r="AH127" s="48"/>
      <c r="AJ127" s="83"/>
      <c r="AK127" s="66"/>
      <c r="AL127" s="48"/>
      <c r="AM127" s="48"/>
      <c r="AO127" s="83"/>
      <c r="AP127" s="66"/>
      <c r="AQ127" s="48"/>
      <c r="AR127" s="48"/>
      <c r="AT127" s="83"/>
      <c r="AU127" s="66"/>
      <c r="AV127" s="48"/>
      <c r="AW127" s="48"/>
      <c r="AY127" s="83"/>
      <c r="AZ127" s="66"/>
      <c r="BA127" s="48"/>
      <c r="BB127" s="48"/>
      <c r="BD127" s="83"/>
      <c r="BE127" s="66"/>
      <c r="BF127" s="48"/>
      <c r="BG127" s="48"/>
      <c r="BI127" s="83"/>
      <c r="BJ127" s="66"/>
      <c r="BK127" s="48"/>
      <c r="BL127" s="48"/>
      <c r="BN127" s="83"/>
      <c r="BO127" s="66"/>
      <c r="BP127" s="48"/>
      <c r="BQ127" s="48"/>
      <c r="BS127" s="83"/>
      <c r="BT127" s="66"/>
      <c r="BU127" s="48"/>
      <c r="BV127" s="48"/>
      <c r="BX127" s="83"/>
      <c r="BY127" s="66"/>
      <c r="BZ127" s="48"/>
      <c r="CA127" s="48"/>
      <c r="CC127" s="83"/>
      <c r="CD127" s="66"/>
      <c r="CE127" s="48"/>
      <c r="CF127" s="48"/>
    </row>
    <row r="128" spans="1:84" s="47" customFormat="1" x14ac:dyDescent="0.25">
      <c r="A128" s="3"/>
      <c r="B128" s="1"/>
      <c r="C128" s="3"/>
      <c r="D128" s="206"/>
      <c r="F128" s="83"/>
      <c r="G128" s="66"/>
      <c r="H128" s="48"/>
      <c r="I128" s="48"/>
      <c r="K128" s="83"/>
      <c r="L128" s="66"/>
      <c r="M128" s="48"/>
      <c r="N128" s="48"/>
      <c r="P128" s="83"/>
      <c r="Q128" s="66"/>
      <c r="R128" s="48"/>
      <c r="S128" s="48"/>
      <c r="U128" s="83"/>
      <c r="V128" s="66"/>
      <c r="W128" s="48"/>
      <c r="X128" s="48"/>
      <c r="Z128" s="83"/>
      <c r="AA128" s="66"/>
      <c r="AB128" s="48"/>
      <c r="AC128" s="48"/>
      <c r="AE128" s="83"/>
      <c r="AF128" s="66"/>
      <c r="AG128" s="48"/>
      <c r="AH128" s="48"/>
      <c r="AJ128" s="83"/>
      <c r="AK128" s="66"/>
      <c r="AL128" s="48"/>
      <c r="AM128" s="48"/>
      <c r="AO128" s="83"/>
      <c r="AP128" s="66"/>
      <c r="AQ128" s="48"/>
      <c r="AR128" s="48"/>
      <c r="AT128" s="83"/>
      <c r="AU128" s="66"/>
      <c r="AV128" s="48"/>
      <c r="AW128" s="48"/>
      <c r="AY128" s="83"/>
      <c r="AZ128" s="66"/>
      <c r="BA128" s="48"/>
      <c r="BB128" s="48"/>
      <c r="BD128" s="83"/>
      <c r="BE128" s="66"/>
      <c r="BF128" s="48"/>
      <c r="BG128" s="48"/>
      <c r="BI128" s="83"/>
      <c r="BJ128" s="66"/>
      <c r="BK128" s="48"/>
      <c r="BL128" s="48"/>
      <c r="BN128" s="83"/>
      <c r="BO128" s="66"/>
      <c r="BP128" s="48"/>
      <c r="BQ128" s="48"/>
      <c r="BS128" s="83"/>
      <c r="BT128" s="66"/>
      <c r="BU128" s="48"/>
      <c r="BV128" s="48"/>
      <c r="BX128" s="83"/>
      <c r="BY128" s="66"/>
      <c r="BZ128" s="48"/>
      <c r="CA128" s="48"/>
      <c r="CC128" s="83"/>
      <c r="CD128" s="66"/>
      <c r="CE128" s="48"/>
      <c r="CF128" s="48"/>
    </row>
    <row r="129" spans="1:84" s="47" customFormat="1" x14ac:dyDescent="0.25">
      <c r="A129" s="3"/>
      <c r="B129" s="1"/>
      <c r="C129" s="3"/>
      <c r="D129" s="206"/>
      <c r="F129" s="83"/>
      <c r="G129" s="66"/>
      <c r="H129" s="48"/>
      <c r="I129" s="48"/>
      <c r="K129" s="83"/>
      <c r="L129" s="66"/>
      <c r="M129" s="48"/>
      <c r="N129" s="48"/>
      <c r="P129" s="83"/>
      <c r="Q129" s="66"/>
      <c r="R129" s="48"/>
      <c r="S129" s="48"/>
      <c r="U129" s="83"/>
      <c r="V129" s="66"/>
      <c r="W129" s="48"/>
      <c r="X129" s="48"/>
      <c r="Z129" s="83"/>
      <c r="AA129" s="66"/>
      <c r="AB129" s="48"/>
      <c r="AC129" s="48"/>
      <c r="AE129" s="83"/>
      <c r="AF129" s="66"/>
      <c r="AG129" s="48"/>
      <c r="AH129" s="48"/>
      <c r="AJ129" s="83"/>
      <c r="AK129" s="66"/>
      <c r="AL129" s="48"/>
      <c r="AM129" s="48"/>
      <c r="AO129" s="83"/>
      <c r="AP129" s="66"/>
      <c r="AQ129" s="48"/>
      <c r="AR129" s="48"/>
      <c r="AT129" s="83"/>
      <c r="AU129" s="66"/>
      <c r="AV129" s="48"/>
      <c r="AW129" s="48"/>
      <c r="AY129" s="83"/>
      <c r="AZ129" s="66"/>
      <c r="BA129" s="48"/>
      <c r="BB129" s="48"/>
      <c r="BD129" s="83"/>
      <c r="BE129" s="66"/>
      <c r="BF129" s="48"/>
      <c r="BG129" s="48"/>
      <c r="BI129" s="83"/>
      <c r="BJ129" s="66"/>
      <c r="BK129" s="48"/>
      <c r="BL129" s="48"/>
      <c r="BN129" s="83"/>
      <c r="BO129" s="66"/>
      <c r="BP129" s="48"/>
      <c r="BQ129" s="48"/>
      <c r="BS129" s="83"/>
      <c r="BT129" s="66"/>
      <c r="BU129" s="48"/>
      <c r="BV129" s="48"/>
      <c r="BX129" s="83"/>
      <c r="BY129" s="66"/>
      <c r="BZ129" s="48"/>
      <c r="CA129" s="48"/>
      <c r="CC129" s="83"/>
      <c r="CD129" s="66"/>
      <c r="CE129" s="48"/>
      <c r="CF129" s="48"/>
    </row>
    <row r="130" spans="1:84" s="47" customFormat="1" x14ac:dyDescent="0.25">
      <c r="A130" s="3"/>
      <c r="B130" s="1"/>
      <c r="C130" s="3"/>
      <c r="D130" s="206"/>
      <c r="F130" s="83"/>
      <c r="G130" s="66"/>
      <c r="H130" s="48"/>
      <c r="I130" s="48"/>
      <c r="K130" s="83"/>
      <c r="L130" s="66"/>
      <c r="M130" s="48"/>
      <c r="N130" s="48"/>
      <c r="P130" s="83"/>
      <c r="Q130" s="66"/>
      <c r="R130" s="48"/>
      <c r="S130" s="48"/>
      <c r="U130" s="83"/>
      <c r="V130" s="66"/>
      <c r="W130" s="48"/>
      <c r="X130" s="48"/>
      <c r="Z130" s="83"/>
      <c r="AA130" s="66"/>
      <c r="AB130" s="48"/>
      <c r="AC130" s="48"/>
      <c r="AE130" s="83"/>
      <c r="AF130" s="66"/>
      <c r="AG130" s="48"/>
      <c r="AH130" s="48"/>
      <c r="AJ130" s="83"/>
      <c r="AK130" s="66"/>
      <c r="AL130" s="48"/>
      <c r="AM130" s="48"/>
      <c r="AO130" s="83"/>
      <c r="AP130" s="66"/>
      <c r="AQ130" s="48"/>
      <c r="AR130" s="48"/>
      <c r="AT130" s="83"/>
      <c r="AU130" s="66"/>
      <c r="AV130" s="48"/>
      <c r="AW130" s="48"/>
      <c r="AY130" s="83"/>
      <c r="AZ130" s="66"/>
      <c r="BA130" s="48"/>
      <c r="BB130" s="48"/>
      <c r="BD130" s="83"/>
      <c r="BE130" s="66"/>
      <c r="BF130" s="48"/>
      <c r="BG130" s="48"/>
      <c r="BI130" s="83"/>
      <c r="BJ130" s="66"/>
      <c r="BK130" s="48"/>
      <c r="BL130" s="48"/>
      <c r="BN130" s="83"/>
      <c r="BO130" s="66"/>
      <c r="BP130" s="48"/>
      <c r="BQ130" s="48"/>
      <c r="BS130" s="83"/>
      <c r="BT130" s="66"/>
      <c r="BU130" s="48"/>
      <c r="BV130" s="48"/>
      <c r="BX130" s="83"/>
      <c r="BY130" s="66"/>
      <c r="BZ130" s="48"/>
      <c r="CA130" s="48"/>
      <c r="CC130" s="83"/>
      <c r="CD130" s="66"/>
      <c r="CE130" s="48"/>
      <c r="CF130" s="48"/>
    </row>
    <row r="131" spans="1:84" s="47" customFormat="1" x14ac:dyDescent="0.25">
      <c r="A131" s="3"/>
      <c r="B131" s="1"/>
      <c r="C131" s="3"/>
      <c r="D131" s="206"/>
      <c r="F131" s="83"/>
      <c r="G131" s="66"/>
      <c r="H131" s="48"/>
      <c r="I131" s="48"/>
      <c r="K131" s="83"/>
      <c r="L131" s="66"/>
      <c r="M131" s="48"/>
      <c r="N131" s="48"/>
      <c r="P131" s="83"/>
      <c r="Q131" s="66"/>
      <c r="R131" s="48"/>
      <c r="S131" s="48"/>
      <c r="U131" s="83"/>
      <c r="V131" s="66"/>
      <c r="W131" s="48"/>
      <c r="X131" s="48"/>
      <c r="Z131" s="83"/>
      <c r="AA131" s="66"/>
      <c r="AB131" s="48"/>
      <c r="AC131" s="48"/>
      <c r="AE131" s="83"/>
      <c r="AF131" s="66"/>
      <c r="AG131" s="48"/>
      <c r="AH131" s="48"/>
      <c r="AJ131" s="83"/>
      <c r="AK131" s="66"/>
      <c r="AL131" s="48"/>
      <c r="AM131" s="48"/>
      <c r="AO131" s="83"/>
      <c r="AP131" s="66"/>
      <c r="AQ131" s="48"/>
      <c r="AR131" s="48"/>
      <c r="AT131" s="83"/>
      <c r="AU131" s="66"/>
      <c r="AV131" s="48"/>
      <c r="AW131" s="48"/>
      <c r="AY131" s="83"/>
      <c r="AZ131" s="66"/>
      <c r="BA131" s="48"/>
      <c r="BB131" s="48"/>
      <c r="BD131" s="83"/>
      <c r="BE131" s="66"/>
      <c r="BF131" s="48"/>
      <c r="BG131" s="48"/>
      <c r="BI131" s="83"/>
      <c r="BJ131" s="66"/>
      <c r="BK131" s="48"/>
      <c r="BL131" s="48"/>
      <c r="BN131" s="83"/>
      <c r="BO131" s="66"/>
      <c r="BP131" s="48"/>
      <c r="BQ131" s="48"/>
      <c r="BS131" s="83"/>
      <c r="BT131" s="66"/>
      <c r="BU131" s="48"/>
      <c r="BV131" s="48"/>
      <c r="BX131" s="83"/>
      <c r="BY131" s="66"/>
      <c r="BZ131" s="48"/>
      <c r="CA131" s="48"/>
      <c r="CC131" s="83"/>
      <c r="CD131" s="66"/>
      <c r="CE131" s="48"/>
      <c r="CF131" s="48"/>
    </row>
    <row r="132" spans="1:84" s="47" customFormat="1" x14ac:dyDescent="0.25">
      <c r="A132" s="3"/>
      <c r="B132" s="1"/>
      <c r="C132" s="3"/>
      <c r="D132" s="206"/>
      <c r="F132" s="83"/>
      <c r="G132" s="66"/>
      <c r="H132" s="48"/>
      <c r="I132" s="48"/>
      <c r="K132" s="83"/>
      <c r="L132" s="66"/>
      <c r="M132" s="48"/>
      <c r="N132" s="48"/>
      <c r="P132" s="83"/>
      <c r="Q132" s="66"/>
      <c r="R132" s="48"/>
      <c r="S132" s="48"/>
      <c r="U132" s="83"/>
      <c r="V132" s="66"/>
      <c r="W132" s="48"/>
      <c r="X132" s="48"/>
      <c r="Z132" s="83"/>
      <c r="AA132" s="66"/>
      <c r="AB132" s="48"/>
      <c r="AC132" s="48"/>
      <c r="AE132" s="83"/>
      <c r="AF132" s="66"/>
      <c r="AG132" s="48"/>
      <c r="AH132" s="48"/>
      <c r="AJ132" s="83"/>
      <c r="AK132" s="66"/>
      <c r="AL132" s="48"/>
      <c r="AM132" s="48"/>
      <c r="AO132" s="83"/>
      <c r="AP132" s="66"/>
      <c r="AQ132" s="48"/>
      <c r="AR132" s="48"/>
      <c r="AT132" s="83"/>
      <c r="AU132" s="66"/>
      <c r="AV132" s="48"/>
      <c r="AW132" s="48"/>
      <c r="AY132" s="83"/>
      <c r="AZ132" s="66"/>
      <c r="BA132" s="48"/>
      <c r="BB132" s="48"/>
      <c r="BD132" s="83"/>
      <c r="BE132" s="66"/>
      <c r="BF132" s="48"/>
      <c r="BG132" s="48"/>
      <c r="BI132" s="83"/>
      <c r="BJ132" s="66"/>
      <c r="BK132" s="48"/>
      <c r="BL132" s="48"/>
      <c r="BN132" s="83"/>
      <c r="BO132" s="66"/>
      <c r="BP132" s="48"/>
      <c r="BQ132" s="48"/>
      <c r="BS132" s="83"/>
      <c r="BT132" s="66"/>
      <c r="BU132" s="48"/>
      <c r="BV132" s="48"/>
      <c r="BX132" s="83"/>
      <c r="BY132" s="66"/>
      <c r="BZ132" s="48"/>
      <c r="CA132" s="48"/>
      <c r="CC132" s="83"/>
      <c r="CD132" s="66"/>
      <c r="CE132" s="48"/>
      <c r="CF132" s="48"/>
    </row>
    <row r="133" spans="1:84" x14ac:dyDescent="0.25">
      <c r="A133" s="3"/>
      <c r="C133" s="3"/>
      <c r="D133" s="206"/>
    </row>
    <row r="134" spans="1:84" x14ac:dyDescent="0.25">
      <c r="A134" s="3"/>
      <c r="C134" s="3"/>
      <c r="D134" s="206"/>
    </row>
    <row r="135" spans="1:84" x14ac:dyDescent="0.25">
      <c r="A135" s="3"/>
      <c r="C135" s="3"/>
      <c r="D135" s="206"/>
    </row>
    <row r="136" spans="1:84" x14ac:dyDescent="0.25">
      <c r="A136" s="3"/>
      <c r="C136" s="3"/>
      <c r="D136" s="206"/>
    </row>
    <row r="137" spans="1:84" x14ac:dyDescent="0.25">
      <c r="A137" s="52"/>
      <c r="C137" s="3"/>
      <c r="D137" s="206"/>
      <c r="E137" s="53"/>
      <c r="F137" s="85"/>
      <c r="G137" s="68"/>
      <c r="H137" s="54"/>
      <c r="I137" s="54"/>
      <c r="J137" s="53"/>
      <c r="K137" s="85"/>
      <c r="L137" s="68"/>
      <c r="M137" s="54"/>
      <c r="N137" s="54"/>
      <c r="O137" s="53"/>
      <c r="P137" s="85"/>
      <c r="Q137" s="68"/>
      <c r="R137" s="54"/>
      <c r="S137" s="54"/>
      <c r="T137" s="53"/>
      <c r="U137" s="85"/>
      <c r="V137" s="68"/>
      <c r="W137" s="54"/>
      <c r="X137" s="54"/>
      <c r="Y137" s="53"/>
      <c r="Z137" s="85"/>
      <c r="AA137" s="68"/>
      <c r="AB137" s="54"/>
      <c r="AC137" s="54"/>
      <c r="AD137" s="53"/>
      <c r="AE137" s="85"/>
      <c r="AF137" s="68"/>
      <c r="AG137" s="54"/>
      <c r="AH137" s="54"/>
      <c r="AI137" s="53"/>
      <c r="AJ137" s="85"/>
      <c r="AK137" s="68"/>
      <c r="AL137" s="54"/>
      <c r="AM137" s="54"/>
      <c r="AN137" s="53"/>
      <c r="AO137" s="85"/>
      <c r="AP137" s="68"/>
      <c r="AQ137" s="54"/>
      <c r="AR137" s="54"/>
      <c r="AS137" s="53"/>
      <c r="AT137" s="85"/>
      <c r="AU137" s="68"/>
      <c r="AV137" s="54"/>
      <c r="AW137" s="54"/>
      <c r="AX137" s="53"/>
      <c r="AY137" s="85"/>
      <c r="AZ137" s="68"/>
      <c r="BA137" s="54"/>
      <c r="BB137" s="54"/>
      <c r="BC137" s="53"/>
      <c r="BD137" s="85"/>
      <c r="BE137" s="68"/>
      <c r="BF137" s="54"/>
      <c r="BG137" s="54"/>
      <c r="BH137" s="53"/>
      <c r="BI137" s="85"/>
      <c r="BJ137" s="68"/>
      <c r="BK137" s="54"/>
      <c r="BL137" s="54"/>
      <c r="BM137" s="53"/>
      <c r="BN137" s="85"/>
      <c r="BO137" s="68"/>
      <c r="BP137" s="54"/>
      <c r="BQ137" s="54"/>
      <c r="BR137" s="53"/>
      <c r="BS137" s="85"/>
      <c r="BT137" s="68"/>
      <c r="BU137" s="54"/>
      <c r="BV137" s="54"/>
      <c r="BW137" s="53"/>
      <c r="BX137" s="85"/>
      <c r="BY137" s="68"/>
      <c r="BZ137" s="54"/>
      <c r="CA137" s="54"/>
      <c r="CB137" s="53"/>
      <c r="CC137" s="85"/>
      <c r="CD137" s="68"/>
      <c r="CE137" s="54"/>
      <c r="CF137" s="54"/>
    </row>
    <row r="138" spans="1:84" x14ac:dyDescent="0.25">
      <c r="A138" s="3"/>
      <c r="C138" s="3"/>
      <c r="D138" s="206"/>
      <c r="E138" s="53"/>
      <c r="F138" s="85"/>
      <c r="G138" s="68"/>
      <c r="H138" s="54"/>
      <c r="I138" s="54"/>
      <c r="J138" s="53"/>
      <c r="K138" s="85"/>
      <c r="L138" s="68"/>
      <c r="M138" s="54"/>
      <c r="N138" s="54"/>
      <c r="O138" s="53"/>
      <c r="P138" s="85"/>
      <c r="Q138" s="68"/>
      <c r="R138" s="54"/>
      <c r="S138" s="54"/>
      <c r="T138" s="53"/>
      <c r="U138" s="85"/>
      <c r="V138" s="68"/>
      <c r="W138" s="54"/>
      <c r="X138" s="54"/>
      <c r="Y138" s="53"/>
      <c r="Z138" s="85"/>
      <c r="AA138" s="68"/>
      <c r="AB138" s="54"/>
      <c r="AC138" s="54"/>
      <c r="AD138" s="53"/>
      <c r="AE138" s="85"/>
      <c r="AF138" s="68"/>
      <c r="AG138" s="54"/>
      <c r="AH138" s="54"/>
      <c r="AI138" s="53"/>
      <c r="AJ138" s="85"/>
      <c r="AK138" s="68"/>
      <c r="AL138" s="54"/>
      <c r="AM138" s="54"/>
      <c r="AN138" s="53"/>
      <c r="AO138" s="85"/>
      <c r="AP138" s="68"/>
      <c r="AQ138" s="54"/>
      <c r="AR138" s="54"/>
      <c r="AS138" s="53"/>
      <c r="AT138" s="85"/>
      <c r="AU138" s="68"/>
      <c r="AV138" s="54"/>
      <c r="AW138" s="54"/>
      <c r="AX138" s="53"/>
      <c r="AY138" s="85"/>
      <c r="AZ138" s="68"/>
      <c r="BA138" s="54"/>
      <c r="BB138" s="54"/>
      <c r="BC138" s="53"/>
      <c r="BD138" s="85"/>
      <c r="BE138" s="68"/>
      <c r="BF138" s="54"/>
      <c r="BG138" s="54"/>
      <c r="BH138" s="53"/>
      <c r="BI138" s="85"/>
      <c r="BJ138" s="68"/>
      <c r="BK138" s="54"/>
      <c r="BL138" s="54"/>
      <c r="BM138" s="53"/>
      <c r="BN138" s="85"/>
      <c r="BO138" s="68"/>
      <c r="BP138" s="54"/>
      <c r="BQ138" s="54"/>
      <c r="BR138" s="53"/>
      <c r="BS138" s="85"/>
      <c r="BT138" s="68"/>
      <c r="BU138" s="54"/>
      <c r="BV138" s="54"/>
      <c r="BW138" s="53"/>
      <c r="BX138" s="85"/>
      <c r="BY138" s="68"/>
      <c r="BZ138" s="54"/>
      <c r="CA138" s="54"/>
      <c r="CB138" s="53"/>
      <c r="CC138" s="85"/>
      <c r="CD138" s="68"/>
      <c r="CE138" s="54"/>
      <c r="CF138" s="54"/>
    </row>
    <row r="139" spans="1:84" x14ac:dyDescent="0.25">
      <c r="A139" s="3"/>
      <c r="C139" s="3"/>
      <c r="D139" s="206"/>
      <c r="E139" s="53"/>
      <c r="F139" s="85"/>
      <c r="G139" s="68"/>
      <c r="H139" s="54"/>
      <c r="I139" s="54"/>
      <c r="J139" s="53"/>
      <c r="K139" s="85"/>
      <c r="L139" s="68"/>
      <c r="M139" s="54"/>
      <c r="N139" s="54"/>
      <c r="O139" s="53"/>
      <c r="P139" s="85"/>
      <c r="Q139" s="68"/>
      <c r="R139" s="54"/>
      <c r="S139" s="54"/>
      <c r="T139" s="53"/>
      <c r="U139" s="85"/>
      <c r="V139" s="68"/>
      <c r="W139" s="54"/>
      <c r="X139" s="54"/>
      <c r="Y139" s="53"/>
      <c r="Z139" s="85"/>
      <c r="AA139" s="68"/>
      <c r="AB139" s="54"/>
      <c r="AC139" s="54"/>
      <c r="AD139" s="53"/>
      <c r="AE139" s="85"/>
      <c r="AF139" s="68"/>
      <c r="AG139" s="54"/>
      <c r="AH139" s="54"/>
      <c r="AI139" s="53"/>
      <c r="AJ139" s="85"/>
      <c r="AK139" s="68"/>
      <c r="AL139" s="54"/>
      <c r="AM139" s="54"/>
      <c r="AN139" s="53"/>
      <c r="AO139" s="85"/>
      <c r="AP139" s="68"/>
      <c r="AQ139" s="54"/>
      <c r="AR139" s="54"/>
      <c r="AS139" s="53"/>
      <c r="AT139" s="85"/>
      <c r="AU139" s="68"/>
      <c r="AV139" s="54"/>
      <c r="AW139" s="54"/>
      <c r="AX139" s="53"/>
      <c r="AY139" s="85"/>
      <c r="AZ139" s="68"/>
      <c r="BA139" s="54"/>
      <c r="BB139" s="54"/>
      <c r="BC139" s="53"/>
      <c r="BD139" s="85"/>
      <c r="BE139" s="68"/>
      <c r="BF139" s="54"/>
      <c r="BG139" s="54"/>
      <c r="BH139" s="53"/>
      <c r="BI139" s="85"/>
      <c r="BJ139" s="68"/>
      <c r="BK139" s="54"/>
      <c r="BL139" s="54"/>
      <c r="BM139" s="53"/>
      <c r="BN139" s="85"/>
      <c r="BO139" s="68"/>
      <c r="BP139" s="54"/>
      <c r="BQ139" s="54"/>
      <c r="BR139" s="53"/>
      <c r="BS139" s="85"/>
      <c r="BT139" s="68"/>
      <c r="BU139" s="54"/>
      <c r="BV139" s="54"/>
      <c r="BW139" s="53"/>
      <c r="BX139" s="85"/>
      <c r="BY139" s="68"/>
      <c r="BZ139" s="54"/>
      <c r="CA139" s="54"/>
      <c r="CB139" s="53"/>
      <c r="CC139" s="85"/>
      <c r="CD139" s="68"/>
      <c r="CE139" s="54"/>
      <c r="CF139" s="54"/>
    </row>
    <row r="140" spans="1:84" x14ac:dyDescent="0.25">
      <c r="A140" s="3"/>
      <c r="C140" s="3"/>
      <c r="D140" s="206"/>
      <c r="E140" s="53"/>
      <c r="F140" s="85"/>
      <c r="G140" s="68"/>
      <c r="H140" s="54"/>
      <c r="I140" s="54"/>
      <c r="J140" s="53"/>
      <c r="K140" s="85"/>
      <c r="L140" s="68"/>
      <c r="M140" s="54"/>
      <c r="N140" s="54"/>
      <c r="O140" s="53"/>
      <c r="P140" s="85"/>
      <c r="Q140" s="68"/>
      <c r="R140" s="54"/>
      <c r="S140" s="54"/>
      <c r="T140" s="53"/>
      <c r="U140" s="85"/>
      <c r="V140" s="68"/>
      <c r="W140" s="54"/>
      <c r="X140" s="54"/>
      <c r="Y140" s="53"/>
      <c r="Z140" s="85"/>
      <c r="AA140" s="68"/>
      <c r="AB140" s="54"/>
      <c r="AC140" s="54"/>
      <c r="AD140" s="53"/>
      <c r="AE140" s="85"/>
      <c r="AF140" s="68"/>
      <c r="AG140" s="54"/>
      <c r="AH140" s="54"/>
      <c r="AI140" s="53"/>
      <c r="AJ140" s="85"/>
      <c r="AK140" s="68"/>
      <c r="AL140" s="54"/>
      <c r="AM140" s="54"/>
      <c r="AN140" s="53"/>
      <c r="AO140" s="85"/>
      <c r="AP140" s="68"/>
      <c r="AQ140" s="54"/>
      <c r="AR140" s="54"/>
      <c r="AS140" s="53"/>
      <c r="AT140" s="85"/>
      <c r="AU140" s="68"/>
      <c r="AV140" s="54"/>
      <c r="AW140" s="54"/>
      <c r="AX140" s="53"/>
      <c r="AY140" s="85"/>
      <c r="AZ140" s="68"/>
      <c r="BA140" s="54"/>
      <c r="BB140" s="54"/>
      <c r="BC140" s="53"/>
      <c r="BD140" s="85"/>
      <c r="BE140" s="68"/>
      <c r="BF140" s="54"/>
      <c r="BG140" s="54"/>
      <c r="BH140" s="53"/>
      <c r="BI140" s="85"/>
      <c r="BJ140" s="68"/>
      <c r="BK140" s="54"/>
      <c r="BL140" s="54"/>
      <c r="BM140" s="53"/>
      <c r="BN140" s="85"/>
      <c r="BO140" s="68"/>
      <c r="BP140" s="54"/>
      <c r="BQ140" s="54"/>
      <c r="BR140" s="53"/>
      <c r="BS140" s="85"/>
      <c r="BT140" s="68"/>
      <c r="BU140" s="54"/>
      <c r="BV140" s="54"/>
      <c r="BW140" s="53"/>
      <c r="BX140" s="85"/>
      <c r="BY140" s="68"/>
      <c r="BZ140" s="54"/>
      <c r="CA140" s="54"/>
      <c r="CB140" s="53"/>
      <c r="CC140" s="85"/>
      <c r="CD140" s="68"/>
      <c r="CE140" s="54"/>
      <c r="CF140" s="54"/>
    </row>
    <row r="141" spans="1:84" x14ac:dyDescent="0.25">
      <c r="A141" s="3"/>
      <c r="C141" s="3"/>
      <c r="D141" s="206"/>
      <c r="E141" s="53"/>
      <c r="F141" s="85"/>
      <c r="G141" s="68"/>
      <c r="H141" s="54"/>
      <c r="I141" s="54"/>
      <c r="J141" s="53"/>
      <c r="K141" s="85"/>
      <c r="L141" s="68"/>
      <c r="M141" s="54"/>
      <c r="N141" s="54"/>
      <c r="O141" s="53"/>
      <c r="P141" s="85"/>
      <c r="Q141" s="68"/>
      <c r="R141" s="54"/>
      <c r="S141" s="54"/>
      <c r="T141" s="53"/>
      <c r="U141" s="85"/>
      <c r="V141" s="68"/>
      <c r="W141" s="54"/>
      <c r="X141" s="54"/>
      <c r="Y141" s="53"/>
      <c r="Z141" s="85"/>
      <c r="AA141" s="68"/>
      <c r="AB141" s="54"/>
      <c r="AC141" s="54"/>
      <c r="AD141" s="53"/>
      <c r="AE141" s="85"/>
      <c r="AF141" s="68"/>
      <c r="AG141" s="54"/>
      <c r="AH141" s="54"/>
      <c r="AI141" s="53"/>
      <c r="AJ141" s="85"/>
      <c r="AK141" s="68"/>
      <c r="AL141" s="54"/>
      <c r="AM141" s="54"/>
      <c r="AN141" s="53"/>
      <c r="AO141" s="85"/>
      <c r="AP141" s="68"/>
      <c r="AQ141" s="54"/>
      <c r="AR141" s="54"/>
      <c r="AS141" s="53"/>
      <c r="AT141" s="85"/>
      <c r="AU141" s="68"/>
      <c r="AV141" s="54"/>
      <c r="AW141" s="54"/>
      <c r="AX141" s="53"/>
      <c r="AY141" s="85"/>
      <c r="AZ141" s="68"/>
      <c r="BA141" s="54"/>
      <c r="BB141" s="54"/>
      <c r="BC141" s="53"/>
      <c r="BD141" s="85"/>
      <c r="BE141" s="68"/>
      <c r="BF141" s="54"/>
      <c r="BG141" s="54"/>
      <c r="BH141" s="53"/>
      <c r="BI141" s="85"/>
      <c r="BJ141" s="68"/>
      <c r="BK141" s="54"/>
      <c r="BL141" s="54"/>
      <c r="BM141" s="53"/>
      <c r="BN141" s="85"/>
      <c r="BO141" s="68"/>
      <c r="BP141" s="54"/>
      <c r="BQ141" s="54"/>
      <c r="BR141" s="53"/>
      <c r="BS141" s="85"/>
      <c r="BT141" s="68"/>
      <c r="BU141" s="54"/>
      <c r="BV141" s="54"/>
      <c r="BW141" s="53"/>
      <c r="BX141" s="85"/>
      <c r="BY141" s="68"/>
      <c r="BZ141" s="54"/>
      <c r="CA141" s="54"/>
      <c r="CB141" s="53"/>
      <c r="CC141" s="85"/>
      <c r="CD141" s="68"/>
      <c r="CE141" s="54"/>
      <c r="CF141" s="54"/>
    </row>
    <row r="142" spans="1:84" x14ac:dyDescent="0.25">
      <c r="A142" s="3"/>
      <c r="C142" s="3"/>
      <c r="D142" s="206"/>
      <c r="E142" s="53"/>
      <c r="F142" s="85"/>
      <c r="G142" s="68"/>
      <c r="H142" s="54"/>
      <c r="I142" s="54"/>
      <c r="J142" s="53"/>
      <c r="K142" s="85"/>
      <c r="L142" s="68"/>
      <c r="M142" s="54"/>
      <c r="N142" s="54"/>
      <c r="O142" s="53"/>
      <c r="P142" s="85"/>
      <c r="Q142" s="68"/>
      <c r="R142" s="54"/>
      <c r="S142" s="54"/>
      <c r="T142" s="53"/>
      <c r="U142" s="85"/>
      <c r="V142" s="68"/>
      <c r="W142" s="54"/>
      <c r="X142" s="54"/>
      <c r="Y142" s="53"/>
      <c r="Z142" s="85"/>
      <c r="AA142" s="68"/>
      <c r="AB142" s="54"/>
      <c r="AC142" s="54"/>
      <c r="AD142" s="53"/>
      <c r="AE142" s="85"/>
      <c r="AF142" s="68"/>
      <c r="AG142" s="54"/>
      <c r="AH142" s="54"/>
      <c r="AI142" s="53"/>
      <c r="AJ142" s="85"/>
      <c r="AK142" s="68"/>
      <c r="AL142" s="54"/>
      <c r="AM142" s="54"/>
      <c r="AN142" s="53"/>
      <c r="AO142" s="85"/>
      <c r="AP142" s="68"/>
      <c r="AQ142" s="54"/>
      <c r="AR142" s="54"/>
      <c r="AS142" s="53"/>
      <c r="AT142" s="85"/>
      <c r="AU142" s="68"/>
      <c r="AV142" s="54"/>
      <c r="AW142" s="54"/>
      <c r="AX142" s="53"/>
      <c r="AY142" s="85"/>
      <c r="AZ142" s="68"/>
      <c r="BA142" s="54"/>
      <c r="BB142" s="54"/>
      <c r="BC142" s="53"/>
      <c r="BD142" s="85"/>
      <c r="BE142" s="68"/>
      <c r="BF142" s="54"/>
      <c r="BG142" s="54"/>
      <c r="BH142" s="53"/>
      <c r="BI142" s="85"/>
      <c r="BJ142" s="68"/>
      <c r="BK142" s="54"/>
      <c r="BL142" s="54"/>
      <c r="BM142" s="53"/>
      <c r="BN142" s="85"/>
      <c r="BO142" s="68"/>
      <c r="BP142" s="54"/>
      <c r="BQ142" s="54"/>
      <c r="BR142" s="53"/>
      <c r="BS142" s="85"/>
      <c r="BT142" s="68"/>
      <c r="BU142" s="54"/>
      <c r="BV142" s="54"/>
      <c r="BW142" s="53"/>
      <c r="BX142" s="85"/>
      <c r="BY142" s="68"/>
      <c r="BZ142" s="54"/>
      <c r="CA142" s="54"/>
      <c r="CB142" s="53"/>
      <c r="CC142" s="85"/>
      <c r="CD142" s="68"/>
      <c r="CE142" s="54"/>
      <c r="CF142" s="54"/>
    </row>
    <row r="143" spans="1:84" x14ac:dyDescent="0.25">
      <c r="A143" s="3"/>
      <c r="C143" s="3"/>
      <c r="D143" s="206"/>
      <c r="E143" s="53"/>
      <c r="F143" s="85"/>
      <c r="G143" s="68"/>
      <c r="H143" s="54"/>
      <c r="I143" s="54"/>
      <c r="J143" s="53"/>
      <c r="K143" s="85"/>
      <c r="L143" s="68"/>
      <c r="M143" s="54"/>
      <c r="N143" s="54"/>
      <c r="O143" s="53"/>
      <c r="P143" s="85"/>
      <c r="Q143" s="68"/>
      <c r="R143" s="54"/>
      <c r="S143" s="54"/>
      <c r="T143" s="53"/>
      <c r="U143" s="85"/>
      <c r="V143" s="68"/>
      <c r="W143" s="54"/>
      <c r="X143" s="54"/>
      <c r="Y143" s="53"/>
      <c r="Z143" s="85"/>
      <c r="AA143" s="68"/>
      <c r="AB143" s="54"/>
      <c r="AC143" s="54"/>
      <c r="AD143" s="53"/>
      <c r="AE143" s="85"/>
      <c r="AF143" s="68"/>
      <c r="AG143" s="54"/>
      <c r="AH143" s="54"/>
      <c r="AI143" s="53"/>
      <c r="AJ143" s="85"/>
      <c r="AK143" s="68"/>
      <c r="AL143" s="54"/>
      <c r="AM143" s="54"/>
      <c r="AN143" s="53"/>
      <c r="AO143" s="85"/>
      <c r="AP143" s="68"/>
      <c r="AQ143" s="54"/>
      <c r="AR143" s="54"/>
      <c r="AS143" s="53"/>
      <c r="AT143" s="85"/>
      <c r="AU143" s="68"/>
      <c r="AV143" s="54"/>
      <c r="AW143" s="54"/>
      <c r="AX143" s="53"/>
      <c r="AY143" s="85"/>
      <c r="AZ143" s="68"/>
      <c r="BA143" s="54"/>
      <c r="BB143" s="54"/>
      <c r="BC143" s="53"/>
      <c r="BD143" s="85"/>
      <c r="BE143" s="68"/>
      <c r="BF143" s="54"/>
      <c r="BG143" s="54"/>
      <c r="BH143" s="53"/>
      <c r="BI143" s="85"/>
      <c r="BJ143" s="68"/>
      <c r="BK143" s="54"/>
      <c r="BL143" s="54"/>
      <c r="BM143" s="53"/>
      <c r="BN143" s="85"/>
      <c r="BO143" s="68"/>
      <c r="BP143" s="54"/>
      <c r="BQ143" s="54"/>
      <c r="BR143" s="53"/>
      <c r="BS143" s="85"/>
      <c r="BT143" s="68"/>
      <c r="BU143" s="54"/>
      <c r="BV143" s="54"/>
      <c r="BW143" s="53"/>
      <c r="BX143" s="85"/>
      <c r="BY143" s="68"/>
      <c r="BZ143" s="54"/>
      <c r="CA143" s="54"/>
      <c r="CB143" s="53"/>
      <c r="CC143" s="85"/>
      <c r="CD143" s="68"/>
      <c r="CE143" s="54"/>
      <c r="CF143" s="54"/>
    </row>
    <row r="144" spans="1:84" x14ac:dyDescent="0.25">
      <c r="A144" s="3"/>
      <c r="C144" s="3"/>
      <c r="D144" s="206"/>
      <c r="E144" s="53"/>
      <c r="F144" s="85"/>
      <c r="G144" s="68"/>
      <c r="H144" s="54"/>
      <c r="I144" s="54"/>
      <c r="J144" s="53"/>
      <c r="K144" s="85"/>
      <c r="L144" s="68"/>
      <c r="M144" s="54"/>
      <c r="N144" s="54"/>
      <c r="O144" s="53"/>
      <c r="P144" s="85"/>
      <c r="Q144" s="68"/>
      <c r="R144" s="54"/>
      <c r="S144" s="54"/>
      <c r="T144" s="53"/>
      <c r="U144" s="85"/>
      <c r="V144" s="68"/>
      <c r="W144" s="54"/>
      <c r="X144" s="54"/>
      <c r="Y144" s="53"/>
      <c r="Z144" s="85"/>
      <c r="AA144" s="68"/>
      <c r="AB144" s="54"/>
      <c r="AC144" s="54"/>
      <c r="AD144" s="53"/>
      <c r="AE144" s="85"/>
      <c r="AF144" s="68"/>
      <c r="AG144" s="54"/>
      <c r="AH144" s="54"/>
      <c r="AI144" s="53"/>
      <c r="AJ144" s="85"/>
      <c r="AK144" s="68"/>
      <c r="AL144" s="54"/>
      <c r="AM144" s="54"/>
      <c r="AN144" s="53"/>
      <c r="AO144" s="85"/>
      <c r="AP144" s="68"/>
      <c r="AQ144" s="54"/>
      <c r="AR144" s="54"/>
      <c r="AS144" s="53"/>
      <c r="AT144" s="85"/>
      <c r="AU144" s="68"/>
      <c r="AV144" s="54"/>
      <c r="AW144" s="54"/>
      <c r="AX144" s="53"/>
      <c r="AY144" s="85"/>
      <c r="AZ144" s="68"/>
      <c r="BA144" s="54"/>
      <c r="BB144" s="54"/>
      <c r="BC144" s="53"/>
      <c r="BD144" s="85"/>
      <c r="BE144" s="68"/>
      <c r="BF144" s="54"/>
      <c r="BG144" s="54"/>
      <c r="BH144" s="53"/>
      <c r="BI144" s="85"/>
      <c r="BJ144" s="68"/>
      <c r="BK144" s="54"/>
      <c r="BL144" s="54"/>
      <c r="BM144" s="53"/>
      <c r="BN144" s="85"/>
      <c r="BO144" s="68"/>
      <c r="BP144" s="54"/>
      <c r="BQ144" s="54"/>
      <c r="BR144" s="53"/>
      <c r="BS144" s="85"/>
      <c r="BT144" s="68"/>
      <c r="BU144" s="54"/>
      <c r="BV144" s="54"/>
      <c r="BW144" s="53"/>
      <c r="BX144" s="85"/>
      <c r="BY144" s="68"/>
      <c r="BZ144" s="54"/>
      <c r="CA144" s="54"/>
      <c r="CB144" s="53"/>
      <c r="CC144" s="85"/>
      <c r="CD144" s="68"/>
      <c r="CE144" s="54"/>
      <c r="CF144" s="54"/>
    </row>
    <row r="145" spans="1:84" x14ac:dyDescent="0.25">
      <c r="A145" s="3"/>
      <c r="C145" s="3"/>
      <c r="D145" s="206"/>
      <c r="E145" s="53"/>
      <c r="F145" s="85"/>
      <c r="G145" s="68"/>
      <c r="H145" s="54"/>
      <c r="I145" s="54"/>
      <c r="J145" s="53"/>
      <c r="K145" s="85"/>
      <c r="L145" s="68"/>
      <c r="M145" s="54"/>
      <c r="N145" s="54"/>
      <c r="O145" s="53"/>
      <c r="P145" s="85"/>
      <c r="Q145" s="68"/>
      <c r="R145" s="54"/>
      <c r="S145" s="54"/>
      <c r="T145" s="53"/>
      <c r="U145" s="85"/>
      <c r="V145" s="68"/>
      <c r="W145" s="54"/>
      <c r="X145" s="54"/>
      <c r="Y145" s="53"/>
      <c r="Z145" s="85"/>
      <c r="AA145" s="68"/>
      <c r="AB145" s="54"/>
      <c r="AC145" s="54"/>
      <c r="AD145" s="53"/>
      <c r="AE145" s="85"/>
      <c r="AF145" s="68"/>
      <c r="AG145" s="54"/>
      <c r="AH145" s="54"/>
      <c r="AI145" s="53"/>
      <c r="AJ145" s="85"/>
      <c r="AK145" s="68"/>
      <c r="AL145" s="54"/>
      <c r="AM145" s="54"/>
      <c r="AN145" s="53"/>
      <c r="AO145" s="85"/>
      <c r="AP145" s="68"/>
      <c r="AQ145" s="54"/>
      <c r="AR145" s="54"/>
      <c r="AS145" s="53"/>
      <c r="AT145" s="85"/>
      <c r="AU145" s="68"/>
      <c r="AV145" s="54"/>
      <c r="AW145" s="54"/>
      <c r="AX145" s="53"/>
      <c r="AY145" s="85"/>
      <c r="AZ145" s="68"/>
      <c r="BA145" s="54"/>
      <c r="BB145" s="54"/>
      <c r="BC145" s="53"/>
      <c r="BD145" s="85"/>
      <c r="BE145" s="68"/>
      <c r="BF145" s="54"/>
      <c r="BG145" s="54"/>
      <c r="BH145" s="53"/>
      <c r="BI145" s="85"/>
      <c r="BJ145" s="68"/>
      <c r="BK145" s="54"/>
      <c r="BL145" s="54"/>
      <c r="BM145" s="53"/>
      <c r="BN145" s="85"/>
      <c r="BO145" s="68"/>
      <c r="BP145" s="54"/>
      <c r="BQ145" s="54"/>
      <c r="BR145" s="53"/>
      <c r="BS145" s="85"/>
      <c r="BT145" s="68"/>
      <c r="BU145" s="54"/>
      <c r="BV145" s="54"/>
      <c r="BW145" s="53"/>
      <c r="BX145" s="85"/>
      <c r="BY145" s="68"/>
      <c r="BZ145" s="54"/>
      <c r="CA145" s="54"/>
      <c r="CB145" s="53"/>
      <c r="CC145" s="85"/>
      <c r="CD145" s="68"/>
      <c r="CE145" s="54"/>
      <c r="CF145" s="54"/>
    </row>
    <row r="146" spans="1:84" x14ac:dyDescent="0.25">
      <c r="A146" s="3"/>
      <c r="C146" s="3"/>
      <c r="D146" s="206"/>
      <c r="E146" s="53"/>
      <c r="F146" s="85"/>
      <c r="G146" s="68"/>
      <c r="H146" s="54"/>
      <c r="I146" s="54"/>
      <c r="J146" s="53"/>
      <c r="K146" s="85"/>
      <c r="L146" s="68"/>
      <c r="M146" s="54"/>
      <c r="N146" s="54"/>
      <c r="O146" s="53"/>
      <c r="P146" s="85"/>
      <c r="Q146" s="68"/>
      <c r="R146" s="54"/>
      <c r="S146" s="54"/>
      <c r="T146" s="53"/>
      <c r="U146" s="85"/>
      <c r="V146" s="68"/>
      <c r="W146" s="54"/>
      <c r="X146" s="54"/>
      <c r="Y146" s="53"/>
      <c r="Z146" s="85"/>
      <c r="AA146" s="68"/>
      <c r="AB146" s="54"/>
      <c r="AC146" s="54"/>
      <c r="AD146" s="53"/>
      <c r="AE146" s="85"/>
      <c r="AF146" s="68"/>
      <c r="AG146" s="54"/>
      <c r="AH146" s="54"/>
      <c r="AI146" s="53"/>
      <c r="AJ146" s="85"/>
      <c r="AK146" s="68"/>
      <c r="AL146" s="54"/>
      <c r="AM146" s="54"/>
      <c r="AN146" s="53"/>
      <c r="AO146" s="85"/>
      <c r="AP146" s="68"/>
      <c r="AQ146" s="54"/>
      <c r="AR146" s="54"/>
      <c r="AS146" s="53"/>
      <c r="AT146" s="85"/>
      <c r="AU146" s="68"/>
      <c r="AV146" s="54"/>
      <c r="AW146" s="54"/>
      <c r="AX146" s="53"/>
      <c r="AY146" s="85"/>
      <c r="AZ146" s="68"/>
      <c r="BA146" s="54"/>
      <c r="BB146" s="54"/>
      <c r="BC146" s="53"/>
      <c r="BD146" s="85"/>
      <c r="BE146" s="68"/>
      <c r="BF146" s="54"/>
      <c r="BG146" s="54"/>
      <c r="BH146" s="53"/>
      <c r="BI146" s="85"/>
      <c r="BJ146" s="68"/>
      <c r="BK146" s="54"/>
      <c r="BL146" s="54"/>
      <c r="BM146" s="53"/>
      <c r="BN146" s="85"/>
      <c r="BO146" s="68"/>
      <c r="BP146" s="54"/>
      <c r="BQ146" s="54"/>
      <c r="BR146" s="53"/>
      <c r="BS146" s="85"/>
      <c r="BT146" s="68"/>
      <c r="BU146" s="54"/>
      <c r="BV146" s="54"/>
      <c r="BW146" s="53"/>
      <c r="BX146" s="85"/>
      <c r="BY146" s="68"/>
      <c r="BZ146" s="54"/>
      <c r="CA146" s="54"/>
      <c r="CB146" s="53"/>
      <c r="CC146" s="85"/>
      <c r="CD146" s="68"/>
      <c r="CE146" s="54"/>
      <c r="CF146" s="54"/>
    </row>
    <row r="147" spans="1:84" x14ac:dyDescent="0.25">
      <c r="A147" s="3"/>
      <c r="C147" s="3"/>
      <c r="D147" s="206"/>
      <c r="E147" s="53"/>
      <c r="F147" s="85"/>
      <c r="G147" s="68"/>
      <c r="H147" s="54"/>
      <c r="I147" s="54"/>
      <c r="J147" s="53"/>
      <c r="K147" s="85"/>
      <c r="L147" s="68"/>
      <c r="M147" s="54"/>
      <c r="N147" s="54"/>
      <c r="O147" s="53"/>
      <c r="P147" s="85"/>
      <c r="Q147" s="68"/>
      <c r="R147" s="54"/>
      <c r="S147" s="54"/>
      <c r="T147" s="53"/>
      <c r="U147" s="85"/>
      <c r="V147" s="68"/>
      <c r="W147" s="54"/>
      <c r="X147" s="54"/>
      <c r="Y147" s="53"/>
      <c r="Z147" s="85"/>
      <c r="AA147" s="68"/>
      <c r="AB147" s="54"/>
      <c r="AC147" s="54"/>
      <c r="AD147" s="53"/>
      <c r="AE147" s="85"/>
      <c r="AF147" s="68"/>
      <c r="AG147" s="54"/>
      <c r="AH147" s="54"/>
      <c r="AI147" s="53"/>
      <c r="AJ147" s="85"/>
      <c r="AK147" s="68"/>
      <c r="AL147" s="54"/>
      <c r="AM147" s="54"/>
      <c r="AN147" s="53"/>
      <c r="AO147" s="85"/>
      <c r="AP147" s="68"/>
      <c r="AQ147" s="54"/>
      <c r="AR147" s="54"/>
      <c r="AS147" s="53"/>
      <c r="AT147" s="85"/>
      <c r="AU147" s="68"/>
      <c r="AV147" s="54"/>
      <c r="AW147" s="54"/>
      <c r="AX147" s="53"/>
      <c r="AY147" s="85"/>
      <c r="AZ147" s="68"/>
      <c r="BA147" s="54"/>
      <c r="BB147" s="54"/>
      <c r="BC147" s="53"/>
      <c r="BD147" s="85"/>
      <c r="BE147" s="68"/>
      <c r="BF147" s="54"/>
      <c r="BG147" s="54"/>
      <c r="BH147" s="53"/>
      <c r="BI147" s="85"/>
      <c r="BJ147" s="68"/>
      <c r="BK147" s="54"/>
      <c r="BL147" s="54"/>
      <c r="BM147" s="53"/>
      <c r="BN147" s="85"/>
      <c r="BO147" s="68"/>
      <c r="BP147" s="54"/>
      <c r="BQ147" s="54"/>
      <c r="BR147" s="53"/>
      <c r="BS147" s="85"/>
      <c r="BT147" s="68"/>
      <c r="BU147" s="54"/>
      <c r="BV147" s="54"/>
      <c r="BW147" s="53"/>
      <c r="BX147" s="85"/>
      <c r="BY147" s="68"/>
      <c r="BZ147" s="54"/>
      <c r="CA147" s="54"/>
      <c r="CB147" s="53"/>
      <c r="CC147" s="85"/>
      <c r="CD147" s="68"/>
      <c r="CE147" s="54"/>
      <c r="CF147" s="54"/>
    </row>
    <row r="148" spans="1:84" x14ac:dyDescent="0.25">
      <c r="A148" s="3"/>
      <c r="C148" s="3"/>
      <c r="D148" s="206"/>
      <c r="E148" s="53"/>
      <c r="F148" s="85"/>
      <c r="G148" s="68"/>
      <c r="H148" s="54"/>
      <c r="I148" s="54"/>
      <c r="J148" s="53"/>
      <c r="K148" s="85"/>
      <c r="L148" s="68"/>
      <c r="M148" s="54"/>
      <c r="N148" s="54"/>
      <c r="O148" s="53"/>
      <c r="P148" s="85"/>
      <c r="Q148" s="68"/>
      <c r="R148" s="54"/>
      <c r="S148" s="54"/>
      <c r="T148" s="53"/>
      <c r="U148" s="85"/>
      <c r="V148" s="68"/>
      <c r="W148" s="54"/>
      <c r="X148" s="54"/>
      <c r="Y148" s="53"/>
      <c r="Z148" s="85"/>
      <c r="AA148" s="68"/>
      <c r="AB148" s="54"/>
      <c r="AC148" s="54"/>
      <c r="AD148" s="53"/>
      <c r="AE148" s="85"/>
      <c r="AF148" s="68"/>
      <c r="AG148" s="54"/>
      <c r="AH148" s="54"/>
      <c r="AI148" s="53"/>
      <c r="AJ148" s="85"/>
      <c r="AK148" s="68"/>
      <c r="AL148" s="54"/>
      <c r="AM148" s="54"/>
      <c r="AN148" s="53"/>
      <c r="AO148" s="85"/>
      <c r="AP148" s="68"/>
      <c r="AQ148" s="54"/>
      <c r="AR148" s="54"/>
      <c r="AS148" s="53"/>
      <c r="AT148" s="85"/>
      <c r="AU148" s="68"/>
      <c r="AV148" s="54"/>
      <c r="AW148" s="54"/>
      <c r="AX148" s="53"/>
      <c r="AY148" s="85"/>
      <c r="AZ148" s="68"/>
      <c r="BA148" s="54"/>
      <c r="BB148" s="54"/>
      <c r="BC148" s="53"/>
      <c r="BD148" s="85"/>
      <c r="BE148" s="68"/>
      <c r="BF148" s="54"/>
      <c r="BG148" s="54"/>
      <c r="BH148" s="53"/>
      <c r="BI148" s="85"/>
      <c r="BJ148" s="68"/>
      <c r="BK148" s="54"/>
      <c r="BL148" s="54"/>
      <c r="BM148" s="53"/>
      <c r="BN148" s="85"/>
      <c r="BO148" s="68"/>
      <c r="BP148" s="54"/>
      <c r="BQ148" s="54"/>
      <c r="BR148" s="53"/>
      <c r="BS148" s="85"/>
      <c r="BT148" s="68"/>
      <c r="BU148" s="54"/>
      <c r="BV148" s="54"/>
      <c r="BW148" s="53"/>
      <c r="BX148" s="85"/>
      <c r="BY148" s="68"/>
      <c r="BZ148" s="54"/>
      <c r="CA148" s="54"/>
      <c r="CB148" s="53"/>
      <c r="CC148" s="85"/>
      <c r="CD148" s="68"/>
      <c r="CE148" s="54"/>
      <c r="CF148" s="54"/>
    </row>
    <row r="149" spans="1:84" x14ac:dyDescent="0.25">
      <c r="A149" s="3"/>
      <c r="C149" s="3"/>
      <c r="D149" s="206"/>
      <c r="E149" s="53"/>
      <c r="F149" s="85"/>
      <c r="G149" s="68"/>
      <c r="H149" s="54"/>
      <c r="I149" s="54"/>
      <c r="J149" s="53"/>
      <c r="K149" s="85"/>
      <c r="L149" s="68"/>
      <c r="M149" s="54"/>
      <c r="N149" s="54"/>
      <c r="O149" s="53"/>
      <c r="P149" s="85"/>
      <c r="Q149" s="68"/>
      <c r="R149" s="54"/>
      <c r="S149" s="54"/>
      <c r="T149" s="53"/>
      <c r="U149" s="85"/>
      <c r="V149" s="68"/>
      <c r="W149" s="54"/>
      <c r="X149" s="54"/>
      <c r="Y149" s="53"/>
      <c r="Z149" s="85"/>
      <c r="AA149" s="68"/>
      <c r="AB149" s="54"/>
      <c r="AC149" s="54"/>
      <c r="AD149" s="53"/>
      <c r="AE149" s="85"/>
      <c r="AF149" s="68"/>
      <c r="AG149" s="54"/>
      <c r="AH149" s="54"/>
      <c r="AI149" s="53"/>
      <c r="AJ149" s="85"/>
      <c r="AK149" s="68"/>
      <c r="AL149" s="54"/>
      <c r="AM149" s="54"/>
      <c r="AN149" s="53"/>
      <c r="AO149" s="85"/>
      <c r="AP149" s="68"/>
      <c r="AQ149" s="54"/>
      <c r="AR149" s="54"/>
      <c r="AS149" s="53"/>
      <c r="AT149" s="85"/>
      <c r="AU149" s="68"/>
      <c r="AV149" s="54"/>
      <c r="AW149" s="54"/>
      <c r="AX149" s="53"/>
      <c r="AY149" s="85"/>
      <c r="AZ149" s="68"/>
      <c r="BA149" s="54"/>
      <c r="BB149" s="54"/>
      <c r="BC149" s="53"/>
      <c r="BD149" s="85"/>
      <c r="BE149" s="68"/>
      <c r="BF149" s="54"/>
      <c r="BG149" s="54"/>
      <c r="BH149" s="53"/>
      <c r="BI149" s="85"/>
      <c r="BJ149" s="68"/>
      <c r="BK149" s="54"/>
      <c r="BL149" s="54"/>
      <c r="BM149" s="53"/>
      <c r="BN149" s="85"/>
      <c r="BO149" s="68"/>
      <c r="BP149" s="54"/>
      <c r="BQ149" s="54"/>
      <c r="BR149" s="53"/>
      <c r="BS149" s="85"/>
      <c r="BT149" s="68"/>
      <c r="BU149" s="54"/>
      <c r="BV149" s="54"/>
      <c r="BW149" s="53"/>
      <c r="BX149" s="85"/>
      <c r="BY149" s="68"/>
      <c r="BZ149" s="54"/>
      <c r="CA149" s="54"/>
      <c r="CB149" s="53"/>
      <c r="CC149" s="85"/>
      <c r="CD149" s="68"/>
      <c r="CE149" s="54"/>
      <c r="CF149" s="54"/>
    </row>
    <row r="150" spans="1:84" x14ac:dyDescent="0.25">
      <c r="A150" s="3"/>
      <c r="C150" s="3"/>
      <c r="D150" s="206"/>
      <c r="E150" s="53"/>
      <c r="F150" s="85"/>
      <c r="G150" s="68"/>
      <c r="H150" s="54"/>
      <c r="I150" s="54"/>
      <c r="J150" s="53"/>
      <c r="K150" s="85"/>
      <c r="L150" s="68"/>
      <c r="M150" s="54"/>
      <c r="N150" s="54"/>
      <c r="O150" s="53"/>
      <c r="P150" s="85"/>
      <c r="Q150" s="68"/>
      <c r="R150" s="54"/>
      <c r="S150" s="54"/>
      <c r="T150" s="53"/>
      <c r="U150" s="85"/>
      <c r="V150" s="68"/>
      <c r="W150" s="54"/>
      <c r="X150" s="54"/>
      <c r="Y150" s="53"/>
      <c r="Z150" s="85"/>
      <c r="AA150" s="68"/>
      <c r="AB150" s="54"/>
      <c r="AC150" s="54"/>
      <c r="AD150" s="53"/>
      <c r="AE150" s="85"/>
      <c r="AF150" s="68"/>
      <c r="AG150" s="54"/>
      <c r="AH150" s="54"/>
      <c r="AI150" s="53"/>
      <c r="AJ150" s="85"/>
      <c r="AK150" s="68"/>
      <c r="AL150" s="54"/>
      <c r="AM150" s="54"/>
      <c r="AN150" s="53"/>
      <c r="AO150" s="85"/>
      <c r="AP150" s="68"/>
      <c r="AQ150" s="54"/>
      <c r="AR150" s="54"/>
      <c r="AS150" s="53"/>
      <c r="AT150" s="85"/>
      <c r="AU150" s="68"/>
      <c r="AV150" s="54"/>
      <c r="AW150" s="54"/>
      <c r="AX150" s="53"/>
      <c r="AY150" s="85"/>
      <c r="AZ150" s="68"/>
      <c r="BA150" s="54"/>
      <c r="BB150" s="54"/>
      <c r="BC150" s="53"/>
      <c r="BD150" s="85"/>
      <c r="BE150" s="68"/>
      <c r="BF150" s="54"/>
      <c r="BG150" s="54"/>
      <c r="BH150" s="53"/>
      <c r="BI150" s="85"/>
      <c r="BJ150" s="68"/>
      <c r="BK150" s="54"/>
      <c r="BL150" s="54"/>
      <c r="BM150" s="53"/>
      <c r="BN150" s="85"/>
      <c r="BO150" s="68"/>
      <c r="BP150" s="54"/>
      <c r="BQ150" s="54"/>
      <c r="BR150" s="53"/>
      <c r="BS150" s="85"/>
      <c r="BT150" s="68"/>
      <c r="BU150" s="54"/>
      <c r="BV150" s="54"/>
      <c r="BW150" s="53"/>
      <c r="BX150" s="85"/>
      <c r="BY150" s="68"/>
      <c r="BZ150" s="54"/>
      <c r="CA150" s="54"/>
      <c r="CB150" s="53"/>
      <c r="CC150" s="85"/>
      <c r="CD150" s="68"/>
      <c r="CE150" s="54"/>
      <c r="CF150" s="54"/>
    </row>
    <row r="151" spans="1:84" x14ac:dyDescent="0.25">
      <c r="A151" s="3"/>
      <c r="C151" s="3"/>
      <c r="D151" s="206"/>
      <c r="E151" s="53"/>
      <c r="F151" s="85"/>
      <c r="G151" s="68"/>
      <c r="H151" s="54"/>
      <c r="I151" s="54"/>
      <c r="J151" s="53"/>
      <c r="K151" s="85"/>
      <c r="L151" s="68"/>
      <c r="M151" s="54"/>
      <c r="N151" s="54"/>
      <c r="O151" s="53"/>
      <c r="P151" s="85"/>
      <c r="Q151" s="68"/>
      <c r="R151" s="54"/>
      <c r="S151" s="54"/>
      <c r="T151" s="53"/>
      <c r="U151" s="85"/>
      <c r="V151" s="68"/>
      <c r="W151" s="54"/>
      <c r="X151" s="54"/>
      <c r="Y151" s="53"/>
      <c r="Z151" s="85"/>
      <c r="AA151" s="68"/>
      <c r="AB151" s="54"/>
      <c r="AC151" s="54"/>
      <c r="AD151" s="53"/>
      <c r="AE151" s="85"/>
      <c r="AF151" s="68"/>
      <c r="AG151" s="54"/>
      <c r="AH151" s="54"/>
      <c r="AI151" s="53"/>
      <c r="AJ151" s="85"/>
      <c r="AK151" s="68"/>
      <c r="AL151" s="54"/>
      <c r="AM151" s="54"/>
      <c r="AN151" s="53"/>
      <c r="AO151" s="85"/>
      <c r="AP151" s="68"/>
      <c r="AQ151" s="54"/>
      <c r="AR151" s="54"/>
      <c r="AS151" s="53"/>
      <c r="AT151" s="85"/>
      <c r="AU151" s="68"/>
      <c r="AV151" s="54"/>
      <c r="AW151" s="54"/>
      <c r="AX151" s="53"/>
      <c r="AY151" s="85"/>
      <c r="AZ151" s="68"/>
      <c r="BA151" s="54"/>
      <c r="BB151" s="54"/>
      <c r="BC151" s="53"/>
      <c r="BD151" s="85"/>
      <c r="BE151" s="68"/>
      <c r="BF151" s="54"/>
      <c r="BG151" s="54"/>
      <c r="BH151" s="53"/>
      <c r="BI151" s="85"/>
      <c r="BJ151" s="68"/>
      <c r="BK151" s="54"/>
      <c r="BL151" s="54"/>
      <c r="BM151" s="53"/>
      <c r="BN151" s="85"/>
      <c r="BO151" s="68"/>
      <c r="BP151" s="54"/>
      <c r="BQ151" s="54"/>
      <c r="BR151" s="53"/>
      <c r="BS151" s="85"/>
      <c r="BT151" s="68"/>
      <c r="BU151" s="54"/>
      <c r="BV151" s="54"/>
      <c r="BW151" s="53"/>
      <c r="BX151" s="85"/>
      <c r="BY151" s="68"/>
      <c r="BZ151" s="54"/>
      <c r="CA151" s="54"/>
      <c r="CB151" s="53"/>
      <c r="CC151" s="85"/>
      <c r="CD151" s="68"/>
      <c r="CE151" s="54"/>
      <c r="CF151" s="54"/>
    </row>
    <row r="152" spans="1:84" x14ac:dyDescent="0.25">
      <c r="A152" s="3"/>
      <c r="C152" s="3"/>
      <c r="D152" s="206"/>
      <c r="E152" s="53"/>
      <c r="F152" s="85"/>
      <c r="G152" s="68"/>
      <c r="H152" s="54"/>
      <c r="I152" s="54"/>
      <c r="J152" s="53"/>
      <c r="K152" s="85"/>
      <c r="L152" s="68"/>
      <c r="M152" s="54"/>
      <c r="N152" s="54"/>
      <c r="O152" s="53"/>
      <c r="P152" s="85"/>
      <c r="Q152" s="68"/>
      <c r="R152" s="54"/>
      <c r="S152" s="54"/>
      <c r="T152" s="53"/>
      <c r="U152" s="85"/>
      <c r="V152" s="68"/>
      <c r="W152" s="54"/>
      <c r="X152" s="54"/>
      <c r="Y152" s="53"/>
      <c r="Z152" s="85"/>
      <c r="AA152" s="68"/>
      <c r="AB152" s="54"/>
      <c r="AC152" s="54"/>
      <c r="AD152" s="53"/>
      <c r="AE152" s="85"/>
      <c r="AF152" s="68"/>
      <c r="AG152" s="54"/>
      <c r="AH152" s="54"/>
      <c r="AI152" s="53"/>
      <c r="AJ152" s="85"/>
      <c r="AK152" s="68"/>
      <c r="AL152" s="54"/>
      <c r="AM152" s="54"/>
      <c r="AN152" s="53"/>
      <c r="AO152" s="85"/>
      <c r="AP152" s="68"/>
      <c r="AQ152" s="54"/>
      <c r="AR152" s="54"/>
      <c r="AS152" s="53"/>
      <c r="AT152" s="85"/>
      <c r="AU152" s="68"/>
      <c r="AV152" s="54"/>
      <c r="AW152" s="54"/>
      <c r="AX152" s="53"/>
      <c r="AY152" s="85"/>
      <c r="AZ152" s="68"/>
      <c r="BA152" s="54"/>
      <c r="BB152" s="54"/>
      <c r="BC152" s="53"/>
      <c r="BD152" s="85"/>
      <c r="BE152" s="68"/>
      <c r="BF152" s="54"/>
      <c r="BG152" s="54"/>
      <c r="BH152" s="53"/>
      <c r="BI152" s="85"/>
      <c r="BJ152" s="68"/>
      <c r="BK152" s="54"/>
      <c r="BL152" s="54"/>
      <c r="BM152" s="53"/>
      <c r="BN152" s="85"/>
      <c r="BO152" s="68"/>
      <c r="BP152" s="54"/>
      <c r="BQ152" s="54"/>
      <c r="BR152" s="53"/>
      <c r="BS152" s="85"/>
      <c r="BT152" s="68"/>
      <c r="BU152" s="54"/>
      <c r="BV152" s="54"/>
      <c r="BW152" s="53"/>
      <c r="BX152" s="85"/>
      <c r="BY152" s="68"/>
      <c r="BZ152" s="54"/>
      <c r="CA152" s="54"/>
      <c r="CB152" s="53"/>
      <c r="CC152" s="85"/>
      <c r="CD152" s="68"/>
      <c r="CE152" s="54"/>
      <c r="CF152" s="54"/>
    </row>
    <row r="153" spans="1:84" x14ac:dyDescent="0.25">
      <c r="A153" s="3"/>
      <c r="C153" s="3"/>
      <c r="D153" s="206"/>
      <c r="E153" s="53"/>
      <c r="F153" s="85"/>
      <c r="G153" s="68"/>
      <c r="H153" s="54"/>
      <c r="I153" s="54"/>
      <c r="J153" s="53"/>
      <c r="K153" s="85"/>
      <c r="L153" s="68"/>
      <c r="M153" s="54"/>
      <c r="N153" s="54"/>
      <c r="O153" s="53"/>
      <c r="P153" s="85"/>
      <c r="Q153" s="68"/>
      <c r="R153" s="54"/>
      <c r="S153" s="54"/>
      <c r="T153" s="53"/>
      <c r="U153" s="85"/>
      <c r="V153" s="68"/>
      <c r="W153" s="54"/>
      <c r="X153" s="54"/>
      <c r="Y153" s="53"/>
      <c r="Z153" s="85"/>
      <c r="AA153" s="68"/>
      <c r="AB153" s="54"/>
      <c r="AC153" s="54"/>
      <c r="AD153" s="53"/>
      <c r="AE153" s="85"/>
      <c r="AF153" s="68"/>
      <c r="AG153" s="54"/>
      <c r="AH153" s="54"/>
      <c r="AI153" s="53"/>
      <c r="AJ153" s="85"/>
      <c r="AK153" s="68"/>
      <c r="AL153" s="54"/>
      <c r="AM153" s="54"/>
      <c r="AN153" s="53"/>
      <c r="AO153" s="85"/>
      <c r="AP153" s="68"/>
      <c r="AQ153" s="54"/>
      <c r="AR153" s="54"/>
      <c r="AS153" s="53"/>
      <c r="AT153" s="85"/>
      <c r="AU153" s="68"/>
      <c r="AV153" s="54"/>
      <c r="AW153" s="54"/>
      <c r="AX153" s="53"/>
      <c r="AY153" s="85"/>
      <c r="AZ153" s="68"/>
      <c r="BA153" s="54"/>
      <c r="BB153" s="54"/>
      <c r="BC153" s="53"/>
      <c r="BD153" s="85"/>
      <c r="BE153" s="68"/>
      <c r="BF153" s="54"/>
      <c r="BG153" s="54"/>
      <c r="BH153" s="53"/>
      <c r="BI153" s="85"/>
      <c r="BJ153" s="68"/>
      <c r="BK153" s="54"/>
      <c r="BL153" s="54"/>
      <c r="BM153" s="53"/>
      <c r="BN153" s="85"/>
      <c r="BO153" s="68"/>
      <c r="BP153" s="54"/>
      <c r="BQ153" s="54"/>
      <c r="BR153" s="53"/>
      <c r="BS153" s="85"/>
      <c r="BT153" s="68"/>
      <c r="BU153" s="54"/>
      <c r="BV153" s="54"/>
      <c r="BW153" s="53"/>
      <c r="BX153" s="85"/>
      <c r="BY153" s="68"/>
      <c r="BZ153" s="54"/>
      <c r="CA153" s="54"/>
      <c r="CB153" s="53"/>
      <c r="CC153" s="85"/>
      <c r="CD153" s="68"/>
      <c r="CE153" s="54"/>
      <c r="CF153" s="54"/>
    </row>
    <row r="154" spans="1:84" x14ac:dyDescent="0.25">
      <c r="A154" s="3"/>
      <c r="C154" s="3"/>
      <c r="D154" s="206"/>
      <c r="E154" s="53"/>
      <c r="F154" s="85"/>
      <c r="G154" s="68"/>
      <c r="H154" s="54"/>
      <c r="I154" s="54"/>
      <c r="J154" s="53"/>
      <c r="K154" s="85"/>
      <c r="L154" s="68"/>
      <c r="M154" s="54"/>
      <c r="N154" s="54"/>
      <c r="O154" s="53"/>
      <c r="P154" s="85"/>
      <c r="Q154" s="68"/>
      <c r="R154" s="54"/>
      <c r="S154" s="54"/>
      <c r="T154" s="53"/>
      <c r="U154" s="85"/>
      <c r="V154" s="68"/>
      <c r="W154" s="54"/>
      <c r="X154" s="54"/>
      <c r="Y154" s="53"/>
      <c r="Z154" s="85"/>
      <c r="AA154" s="68"/>
      <c r="AB154" s="54"/>
      <c r="AC154" s="54"/>
      <c r="AD154" s="53"/>
      <c r="AE154" s="85"/>
      <c r="AF154" s="68"/>
      <c r="AG154" s="54"/>
      <c r="AH154" s="54"/>
      <c r="AI154" s="53"/>
      <c r="AJ154" s="85"/>
      <c r="AK154" s="68"/>
      <c r="AL154" s="54"/>
      <c r="AM154" s="54"/>
      <c r="AN154" s="53"/>
      <c r="AO154" s="85"/>
      <c r="AP154" s="68"/>
      <c r="AQ154" s="54"/>
      <c r="AR154" s="54"/>
      <c r="AS154" s="53"/>
      <c r="AT154" s="85"/>
      <c r="AU154" s="68"/>
      <c r="AV154" s="54"/>
      <c r="AW154" s="54"/>
      <c r="AX154" s="53"/>
      <c r="AY154" s="85"/>
      <c r="AZ154" s="68"/>
      <c r="BA154" s="54"/>
      <c r="BB154" s="54"/>
      <c r="BC154" s="53"/>
      <c r="BD154" s="85"/>
      <c r="BE154" s="68"/>
      <c r="BF154" s="54"/>
      <c r="BG154" s="54"/>
      <c r="BH154" s="53"/>
      <c r="BI154" s="85"/>
      <c r="BJ154" s="68"/>
      <c r="BK154" s="54"/>
      <c r="BL154" s="54"/>
      <c r="BM154" s="53"/>
      <c r="BN154" s="85"/>
      <c r="BO154" s="68"/>
      <c r="BP154" s="54"/>
      <c r="BQ154" s="54"/>
      <c r="BR154" s="53"/>
      <c r="BS154" s="85"/>
      <c r="BT154" s="68"/>
      <c r="BU154" s="54"/>
      <c r="BV154" s="54"/>
      <c r="BW154" s="53"/>
      <c r="BX154" s="85"/>
      <c r="BY154" s="68"/>
      <c r="BZ154" s="54"/>
      <c r="CA154" s="54"/>
      <c r="CB154" s="53"/>
      <c r="CC154" s="85"/>
      <c r="CD154" s="68"/>
      <c r="CE154" s="54"/>
      <c r="CF154" s="54"/>
    </row>
    <row r="155" spans="1:84" x14ac:dyDescent="0.25">
      <c r="A155" s="3"/>
      <c r="C155" s="3"/>
      <c r="D155" s="206"/>
      <c r="E155" s="53"/>
      <c r="F155" s="85"/>
      <c r="G155" s="68"/>
      <c r="H155" s="54"/>
      <c r="I155" s="54"/>
      <c r="J155" s="53"/>
      <c r="K155" s="85"/>
      <c r="L155" s="68"/>
      <c r="M155" s="54"/>
      <c r="N155" s="54"/>
      <c r="O155" s="53"/>
      <c r="P155" s="85"/>
      <c r="Q155" s="68"/>
      <c r="R155" s="54"/>
      <c r="S155" s="54"/>
      <c r="T155" s="53"/>
      <c r="U155" s="85"/>
      <c r="V155" s="68"/>
      <c r="W155" s="54"/>
      <c r="X155" s="54"/>
      <c r="Y155" s="53"/>
      <c r="Z155" s="85"/>
      <c r="AA155" s="68"/>
      <c r="AB155" s="54"/>
      <c r="AC155" s="54"/>
      <c r="AD155" s="53"/>
      <c r="AE155" s="85"/>
      <c r="AF155" s="68"/>
      <c r="AG155" s="54"/>
      <c r="AH155" s="54"/>
      <c r="AI155" s="53"/>
      <c r="AJ155" s="85"/>
      <c r="AK155" s="68"/>
      <c r="AL155" s="54"/>
      <c r="AM155" s="54"/>
      <c r="AN155" s="53"/>
      <c r="AO155" s="85"/>
      <c r="AP155" s="68"/>
      <c r="AQ155" s="54"/>
      <c r="AR155" s="54"/>
      <c r="AS155" s="53"/>
      <c r="AT155" s="85"/>
      <c r="AU155" s="68"/>
      <c r="AV155" s="54"/>
      <c r="AW155" s="54"/>
      <c r="AX155" s="53"/>
      <c r="AY155" s="85"/>
      <c r="AZ155" s="68"/>
      <c r="BA155" s="54"/>
      <c r="BB155" s="54"/>
      <c r="BC155" s="53"/>
      <c r="BD155" s="85"/>
      <c r="BE155" s="68"/>
      <c r="BF155" s="54"/>
      <c r="BG155" s="54"/>
      <c r="BH155" s="53"/>
      <c r="BI155" s="85"/>
      <c r="BJ155" s="68"/>
      <c r="BK155" s="54"/>
      <c r="BL155" s="54"/>
      <c r="BM155" s="53"/>
      <c r="BN155" s="85"/>
      <c r="BO155" s="68"/>
      <c r="BP155" s="54"/>
      <c r="BQ155" s="54"/>
      <c r="BR155" s="53"/>
      <c r="BS155" s="85"/>
      <c r="BT155" s="68"/>
      <c r="BU155" s="54"/>
      <c r="BV155" s="54"/>
      <c r="BW155" s="53"/>
      <c r="BX155" s="85"/>
      <c r="BY155" s="68"/>
      <c r="BZ155" s="54"/>
      <c r="CA155" s="54"/>
      <c r="CB155" s="53"/>
      <c r="CC155" s="85"/>
      <c r="CD155" s="68"/>
      <c r="CE155" s="54"/>
      <c r="CF155" s="54"/>
    </row>
    <row r="156" spans="1:84" x14ac:dyDescent="0.25">
      <c r="A156" s="3"/>
      <c r="C156" s="3"/>
      <c r="D156" s="206"/>
      <c r="E156" s="53"/>
      <c r="F156" s="85"/>
      <c r="G156" s="68"/>
      <c r="H156" s="54"/>
      <c r="I156" s="54"/>
      <c r="J156" s="53"/>
      <c r="K156" s="85"/>
      <c r="L156" s="68"/>
      <c r="M156" s="54"/>
      <c r="N156" s="54"/>
      <c r="O156" s="53"/>
      <c r="P156" s="85"/>
      <c r="Q156" s="68"/>
      <c r="R156" s="54"/>
      <c r="S156" s="54"/>
      <c r="T156" s="53"/>
      <c r="U156" s="85"/>
      <c r="V156" s="68"/>
      <c r="W156" s="54"/>
      <c r="X156" s="54"/>
      <c r="Y156" s="53"/>
      <c r="Z156" s="85"/>
      <c r="AA156" s="68"/>
      <c r="AB156" s="54"/>
      <c r="AC156" s="54"/>
      <c r="AD156" s="53"/>
      <c r="AE156" s="85"/>
      <c r="AF156" s="68"/>
      <c r="AG156" s="54"/>
      <c r="AH156" s="54"/>
      <c r="AI156" s="53"/>
      <c r="AJ156" s="85"/>
      <c r="AK156" s="68"/>
      <c r="AL156" s="54"/>
      <c r="AM156" s="54"/>
      <c r="AN156" s="53"/>
      <c r="AO156" s="85"/>
      <c r="AP156" s="68"/>
      <c r="AQ156" s="54"/>
      <c r="AR156" s="54"/>
      <c r="AS156" s="53"/>
      <c r="AT156" s="85"/>
      <c r="AU156" s="68"/>
      <c r="AV156" s="54"/>
      <c r="AW156" s="54"/>
      <c r="AX156" s="53"/>
      <c r="AY156" s="85"/>
      <c r="AZ156" s="68"/>
      <c r="BA156" s="54"/>
      <c r="BB156" s="54"/>
      <c r="BC156" s="53"/>
      <c r="BD156" s="85"/>
      <c r="BE156" s="68"/>
      <c r="BF156" s="54"/>
      <c r="BG156" s="54"/>
      <c r="BH156" s="53"/>
      <c r="BI156" s="85"/>
      <c r="BJ156" s="68"/>
      <c r="BK156" s="54"/>
      <c r="BL156" s="54"/>
      <c r="BM156" s="53"/>
      <c r="BN156" s="85"/>
      <c r="BO156" s="68"/>
      <c r="BP156" s="54"/>
      <c r="BQ156" s="54"/>
      <c r="BR156" s="53"/>
      <c r="BS156" s="85"/>
      <c r="BT156" s="68"/>
      <c r="BU156" s="54"/>
      <c r="BV156" s="54"/>
      <c r="BW156" s="53"/>
      <c r="BX156" s="85"/>
      <c r="BY156" s="68"/>
      <c r="BZ156" s="54"/>
      <c r="CA156" s="54"/>
      <c r="CB156" s="53"/>
      <c r="CC156" s="85"/>
      <c r="CD156" s="68"/>
      <c r="CE156" s="54"/>
      <c r="CF156" s="54"/>
    </row>
    <row r="157" spans="1:84" x14ac:dyDescent="0.25">
      <c r="A157" s="3"/>
      <c r="C157" s="3"/>
      <c r="D157" s="206"/>
      <c r="E157" s="53"/>
      <c r="F157" s="85"/>
      <c r="G157" s="68"/>
      <c r="H157" s="54"/>
      <c r="I157" s="54"/>
      <c r="J157" s="53"/>
      <c r="K157" s="85"/>
      <c r="L157" s="68"/>
      <c r="M157" s="54"/>
      <c r="N157" s="54"/>
      <c r="O157" s="53"/>
      <c r="P157" s="85"/>
      <c r="Q157" s="68"/>
      <c r="R157" s="54"/>
      <c r="S157" s="54"/>
      <c r="T157" s="53"/>
      <c r="U157" s="85"/>
      <c r="V157" s="68"/>
      <c r="W157" s="54"/>
      <c r="X157" s="54"/>
      <c r="Y157" s="53"/>
      <c r="Z157" s="85"/>
      <c r="AA157" s="68"/>
      <c r="AB157" s="54"/>
      <c r="AC157" s="54"/>
      <c r="AD157" s="53"/>
      <c r="AE157" s="85"/>
      <c r="AF157" s="68"/>
      <c r="AG157" s="54"/>
      <c r="AH157" s="54"/>
      <c r="AI157" s="53"/>
      <c r="AJ157" s="85"/>
      <c r="AK157" s="68"/>
      <c r="AL157" s="54"/>
      <c r="AM157" s="54"/>
      <c r="AN157" s="53"/>
      <c r="AO157" s="85"/>
      <c r="AP157" s="68"/>
      <c r="AQ157" s="54"/>
      <c r="AR157" s="54"/>
      <c r="AS157" s="53"/>
      <c r="AT157" s="85"/>
      <c r="AU157" s="68"/>
      <c r="AV157" s="54"/>
      <c r="AW157" s="54"/>
      <c r="AX157" s="53"/>
      <c r="AY157" s="85"/>
      <c r="AZ157" s="68"/>
      <c r="BA157" s="54"/>
      <c r="BB157" s="54"/>
      <c r="BC157" s="53"/>
      <c r="BD157" s="85"/>
      <c r="BE157" s="68"/>
      <c r="BF157" s="54"/>
      <c r="BG157" s="54"/>
      <c r="BH157" s="53"/>
      <c r="BI157" s="85"/>
      <c r="BJ157" s="68"/>
      <c r="BK157" s="54"/>
      <c r="BL157" s="54"/>
      <c r="BM157" s="53"/>
      <c r="BN157" s="85"/>
      <c r="BO157" s="68"/>
      <c r="BP157" s="54"/>
      <c r="BQ157" s="54"/>
      <c r="BR157" s="53"/>
      <c r="BS157" s="85"/>
      <c r="BT157" s="68"/>
      <c r="BU157" s="54"/>
      <c r="BV157" s="54"/>
      <c r="BW157" s="53"/>
      <c r="BX157" s="85"/>
      <c r="BY157" s="68"/>
      <c r="BZ157" s="54"/>
      <c r="CA157" s="54"/>
      <c r="CB157" s="53"/>
      <c r="CC157" s="85"/>
      <c r="CD157" s="68"/>
      <c r="CE157" s="54"/>
      <c r="CF157" s="54"/>
    </row>
    <row r="158" spans="1:84" x14ac:dyDescent="0.25">
      <c r="A158" s="3"/>
      <c r="C158" s="3"/>
      <c r="D158" s="206"/>
      <c r="E158" s="53"/>
      <c r="F158" s="85"/>
      <c r="G158" s="68"/>
      <c r="H158" s="54"/>
      <c r="I158" s="54"/>
      <c r="J158" s="53"/>
      <c r="K158" s="85"/>
      <c r="L158" s="68"/>
      <c r="M158" s="54"/>
      <c r="N158" s="54"/>
      <c r="O158" s="53"/>
      <c r="P158" s="85"/>
      <c r="Q158" s="68"/>
      <c r="R158" s="54"/>
      <c r="S158" s="54"/>
      <c r="T158" s="53"/>
      <c r="U158" s="85"/>
      <c r="V158" s="68"/>
      <c r="W158" s="54"/>
      <c r="X158" s="54"/>
      <c r="Y158" s="53"/>
      <c r="Z158" s="85"/>
      <c r="AA158" s="68"/>
      <c r="AB158" s="54"/>
      <c r="AC158" s="54"/>
      <c r="AD158" s="53"/>
      <c r="AE158" s="85"/>
      <c r="AF158" s="68"/>
      <c r="AG158" s="54"/>
      <c r="AH158" s="54"/>
      <c r="AI158" s="53"/>
      <c r="AJ158" s="85"/>
      <c r="AK158" s="68"/>
      <c r="AL158" s="54"/>
      <c r="AM158" s="54"/>
      <c r="AN158" s="53"/>
      <c r="AO158" s="85"/>
      <c r="AP158" s="68"/>
      <c r="AQ158" s="54"/>
      <c r="AR158" s="54"/>
      <c r="AS158" s="53"/>
      <c r="AT158" s="85"/>
      <c r="AU158" s="68"/>
      <c r="AV158" s="54"/>
      <c r="AW158" s="54"/>
      <c r="AX158" s="53"/>
      <c r="AY158" s="85"/>
      <c r="AZ158" s="68"/>
      <c r="BA158" s="54"/>
      <c r="BB158" s="54"/>
      <c r="BC158" s="53"/>
      <c r="BD158" s="85"/>
      <c r="BE158" s="68"/>
      <c r="BF158" s="54"/>
      <c r="BG158" s="54"/>
      <c r="BH158" s="53"/>
      <c r="BI158" s="85"/>
      <c r="BJ158" s="68"/>
      <c r="BK158" s="54"/>
      <c r="BL158" s="54"/>
      <c r="BM158" s="53"/>
      <c r="BN158" s="85"/>
      <c r="BO158" s="68"/>
      <c r="BP158" s="54"/>
      <c r="BQ158" s="54"/>
      <c r="BR158" s="53"/>
      <c r="BS158" s="85"/>
      <c r="BT158" s="68"/>
      <c r="BU158" s="54"/>
      <c r="BV158" s="54"/>
      <c r="BW158" s="53"/>
      <c r="BX158" s="85"/>
      <c r="BY158" s="68"/>
      <c r="BZ158" s="54"/>
      <c r="CA158" s="54"/>
      <c r="CB158" s="53"/>
      <c r="CC158" s="85"/>
      <c r="CD158" s="68"/>
      <c r="CE158" s="54"/>
      <c r="CF158" s="54"/>
    </row>
    <row r="159" spans="1:84" x14ac:dyDescent="0.25">
      <c r="A159" s="3"/>
      <c r="C159" s="55"/>
      <c r="D159" s="206"/>
      <c r="E159" s="53"/>
      <c r="F159" s="85"/>
      <c r="G159" s="68"/>
      <c r="H159" s="54"/>
      <c r="I159" s="54"/>
      <c r="J159" s="53"/>
      <c r="K159" s="85"/>
      <c r="L159" s="68"/>
      <c r="M159" s="54"/>
      <c r="N159" s="54"/>
      <c r="O159" s="53"/>
      <c r="P159" s="85"/>
      <c r="Q159" s="68"/>
      <c r="R159" s="54"/>
      <c r="S159" s="54"/>
      <c r="T159" s="53"/>
      <c r="U159" s="85"/>
      <c r="V159" s="68"/>
      <c r="W159" s="54"/>
      <c r="X159" s="54"/>
      <c r="Y159" s="53"/>
      <c r="Z159" s="85"/>
      <c r="AA159" s="68"/>
      <c r="AB159" s="54"/>
      <c r="AC159" s="54"/>
      <c r="AD159" s="53"/>
      <c r="AE159" s="85"/>
      <c r="AF159" s="68"/>
      <c r="AG159" s="54"/>
      <c r="AH159" s="54"/>
      <c r="AI159" s="53"/>
      <c r="AJ159" s="85"/>
      <c r="AK159" s="68"/>
      <c r="AL159" s="54"/>
      <c r="AM159" s="54"/>
      <c r="AN159" s="53"/>
      <c r="AO159" s="85"/>
      <c r="AP159" s="68"/>
      <c r="AQ159" s="54"/>
      <c r="AR159" s="54"/>
      <c r="AS159" s="53"/>
      <c r="AT159" s="85"/>
      <c r="AU159" s="68"/>
      <c r="AV159" s="54"/>
      <c r="AW159" s="54"/>
      <c r="AX159" s="53"/>
      <c r="AY159" s="85"/>
      <c r="AZ159" s="68"/>
      <c r="BA159" s="54"/>
      <c r="BB159" s="54"/>
      <c r="BC159" s="53"/>
      <c r="BD159" s="85"/>
      <c r="BE159" s="68"/>
      <c r="BF159" s="54"/>
      <c r="BG159" s="54"/>
      <c r="BH159" s="53"/>
      <c r="BI159" s="85"/>
      <c r="BJ159" s="68"/>
      <c r="BK159" s="54"/>
      <c r="BL159" s="54"/>
      <c r="BM159" s="53"/>
      <c r="BN159" s="85"/>
      <c r="BO159" s="68"/>
      <c r="BP159" s="54"/>
      <c r="BQ159" s="54"/>
      <c r="BR159" s="53"/>
      <c r="BS159" s="85"/>
      <c r="BT159" s="68"/>
      <c r="BU159" s="54"/>
      <c r="BV159" s="54"/>
      <c r="BW159" s="53"/>
      <c r="BX159" s="85"/>
      <c r="BY159" s="68"/>
      <c r="BZ159" s="54"/>
      <c r="CA159" s="54"/>
      <c r="CB159" s="53"/>
      <c r="CC159" s="85"/>
      <c r="CD159" s="68"/>
      <c r="CE159" s="54"/>
      <c r="CF159" s="54"/>
    </row>
  </sheetData>
  <mergeCells count="260">
    <mergeCell ref="Y1:AR1"/>
    <mergeCell ref="AS1:BL1"/>
    <mergeCell ref="BM1:CF1"/>
    <mergeCell ref="E2:I2"/>
    <mergeCell ref="J2:N2"/>
    <mergeCell ref="O2:S2"/>
    <mergeCell ref="T2:X2"/>
    <mergeCell ref="BM2:BQ2"/>
    <mergeCell ref="BR2:BV2"/>
    <mergeCell ref="BW2:CA2"/>
    <mergeCell ref="CB2:CF2"/>
    <mergeCell ref="AS2:AW2"/>
    <mergeCell ref="AX2:BB2"/>
    <mergeCell ref="BC2:BG2"/>
    <mergeCell ref="BH2:BL2"/>
    <mergeCell ref="Y2:AC2"/>
    <mergeCell ref="AD2:AH2"/>
    <mergeCell ref="AI2:AM2"/>
    <mergeCell ref="AN2:AR2"/>
    <mergeCell ref="BW3:CA3"/>
    <mergeCell ref="CB3:CF3"/>
    <mergeCell ref="A4:A6"/>
    <mergeCell ref="B4:B6"/>
    <mergeCell ref="C4:C6"/>
    <mergeCell ref="D4:D6"/>
    <mergeCell ref="E4:I4"/>
    <mergeCell ref="J4:N4"/>
    <mergeCell ref="BC3:BG3"/>
    <mergeCell ref="BH3:BL3"/>
    <mergeCell ref="BM3:BQ3"/>
    <mergeCell ref="BR3:BV3"/>
    <mergeCell ref="AI3:AM3"/>
    <mergeCell ref="AN3:AR3"/>
    <mergeCell ref="AS3:AW3"/>
    <mergeCell ref="AX3:BB3"/>
    <mergeCell ref="E3:I3"/>
    <mergeCell ref="J3:N3"/>
    <mergeCell ref="O3:S3"/>
    <mergeCell ref="T3:X3"/>
    <mergeCell ref="Y3:AC3"/>
    <mergeCell ref="AD3:AH3"/>
    <mergeCell ref="A1:D3"/>
    <mergeCell ref="E1:X1"/>
    <mergeCell ref="E5:G5"/>
    <mergeCell ref="H5:H6"/>
    <mergeCell ref="I5:I6"/>
    <mergeCell ref="J5:L5"/>
    <mergeCell ref="M5:M6"/>
    <mergeCell ref="N5:N6"/>
    <mergeCell ref="BC4:BG4"/>
    <mergeCell ref="BH4:BL4"/>
    <mergeCell ref="BM4:BQ4"/>
    <mergeCell ref="AI4:AM4"/>
    <mergeCell ref="AN4:AR4"/>
    <mergeCell ref="AS4:AW4"/>
    <mergeCell ref="AX4:BB4"/>
    <mergeCell ref="O4:S4"/>
    <mergeCell ref="T4:X4"/>
    <mergeCell ref="Y4:AC4"/>
    <mergeCell ref="AD4:AH4"/>
    <mergeCell ref="W5:W6"/>
    <mergeCell ref="X5:X6"/>
    <mergeCell ref="Y5:AA5"/>
    <mergeCell ref="R5:R6"/>
    <mergeCell ref="S5:S6"/>
    <mergeCell ref="O5:Q5"/>
    <mergeCell ref="T5:V5"/>
    <mergeCell ref="BW4:CA4"/>
    <mergeCell ref="CB4:CF4"/>
    <mergeCell ref="BR4:BV4"/>
    <mergeCell ref="AQ5:AQ6"/>
    <mergeCell ref="AR5:AR6"/>
    <mergeCell ref="AS5:AU5"/>
    <mergeCell ref="AL5:AL6"/>
    <mergeCell ref="AM5:AM6"/>
    <mergeCell ref="AI5:AK5"/>
    <mergeCell ref="AN5:AP5"/>
    <mergeCell ref="AV5:AV6"/>
    <mergeCell ref="AW5:AW6"/>
    <mergeCell ref="AX5:AZ5"/>
    <mergeCell ref="BA5:BA6"/>
    <mergeCell ref="BB5:BB6"/>
    <mergeCell ref="AB5:AB6"/>
    <mergeCell ref="AC5:AC6"/>
    <mergeCell ref="AD5:AF5"/>
    <mergeCell ref="AG5:AG6"/>
    <mergeCell ref="AH5:AH6"/>
    <mergeCell ref="CE5:CE6"/>
    <mergeCell ref="CF5:CF6"/>
    <mergeCell ref="A7:A22"/>
    <mergeCell ref="BZ5:BZ6"/>
    <mergeCell ref="CA5:CA6"/>
    <mergeCell ref="BW5:BY5"/>
    <mergeCell ref="CB5:CD5"/>
    <mergeCell ref="BP5:BP6"/>
    <mergeCell ref="BQ5:BQ6"/>
    <mergeCell ref="BR5:BT5"/>
    <mergeCell ref="BU5:BU6"/>
    <mergeCell ref="BV5:BV6"/>
    <mergeCell ref="BK5:BK6"/>
    <mergeCell ref="BL5:BL6"/>
    <mergeCell ref="BM5:BO5"/>
    <mergeCell ref="BF5:BF6"/>
    <mergeCell ref="BG5:BG6"/>
    <mergeCell ref="BC5:BE5"/>
    <mergeCell ref="BH5:BJ5"/>
    <mergeCell ref="A76:A79"/>
    <mergeCell ref="A80:A83"/>
    <mergeCell ref="A84:A92"/>
    <mergeCell ref="A93:A104"/>
    <mergeCell ref="E108:E115"/>
    <mergeCell ref="F108:G108"/>
    <mergeCell ref="A23:A40"/>
    <mergeCell ref="A41:A44"/>
    <mergeCell ref="A45:A51"/>
    <mergeCell ref="A52:A55"/>
    <mergeCell ref="A56:A63"/>
    <mergeCell ref="A64:A75"/>
    <mergeCell ref="F110:G110"/>
    <mergeCell ref="F112:G112"/>
    <mergeCell ref="F111:G111"/>
    <mergeCell ref="F115:G115"/>
    <mergeCell ref="AJ108:AK108"/>
    <mergeCell ref="AE109:AF109"/>
    <mergeCell ref="AJ109:AK109"/>
    <mergeCell ref="T108:T115"/>
    <mergeCell ref="U108:V108"/>
    <mergeCell ref="Y108:Y115"/>
    <mergeCell ref="Z108:AA108"/>
    <mergeCell ref="Z109:AA109"/>
    <mergeCell ref="Z113:AA113"/>
    <mergeCell ref="Z114:AA114"/>
    <mergeCell ref="K110:L110"/>
    <mergeCell ref="P110:Q110"/>
    <mergeCell ref="U110:V110"/>
    <mergeCell ref="Z110:AA110"/>
    <mergeCell ref="AE110:AF110"/>
    <mergeCell ref="CB108:CB115"/>
    <mergeCell ref="CC108:CD108"/>
    <mergeCell ref="F109:G109"/>
    <mergeCell ref="K109:L109"/>
    <mergeCell ref="P109:Q109"/>
    <mergeCell ref="U109:V109"/>
    <mergeCell ref="BR108:BR115"/>
    <mergeCell ref="BS108:BT108"/>
    <mergeCell ref="BW108:BW115"/>
    <mergeCell ref="BX108:BY108"/>
    <mergeCell ref="BS109:BT109"/>
    <mergeCell ref="BX109:BY109"/>
    <mergeCell ref="BX111:BY111"/>
    <mergeCell ref="BH108:BH115"/>
    <mergeCell ref="BI108:BJ108"/>
    <mergeCell ref="BM108:BM115"/>
    <mergeCell ref="BN108:BO108"/>
    <mergeCell ref="BI109:BJ109"/>
    <mergeCell ref="BN110:BO110"/>
    <mergeCell ref="BS110:BT110"/>
    <mergeCell ref="BX110:BY110"/>
    <mergeCell ref="CC110:CD110"/>
    <mergeCell ref="AJ110:AK110"/>
    <mergeCell ref="AO110:AP110"/>
    <mergeCell ref="AT110:AU110"/>
    <mergeCell ref="AY110:AZ110"/>
    <mergeCell ref="CC109:CD109"/>
    <mergeCell ref="BN109:BO109"/>
    <mergeCell ref="BI110:BJ110"/>
    <mergeCell ref="AX108:AX115"/>
    <mergeCell ref="AY108:AZ108"/>
    <mergeCell ref="BC108:BC115"/>
    <mergeCell ref="BD108:BE108"/>
    <mergeCell ref="AY109:AZ109"/>
    <mergeCell ref="BD109:BE109"/>
    <mergeCell ref="BD110:BE110"/>
    <mergeCell ref="AN108:AN115"/>
    <mergeCell ref="AO108:AP108"/>
    <mergeCell ref="AS108:AS115"/>
    <mergeCell ref="AT108:AU108"/>
    <mergeCell ref="AO109:AP109"/>
    <mergeCell ref="AT109:AU109"/>
    <mergeCell ref="CC111:CD111"/>
    <mergeCell ref="K112:L112"/>
    <mergeCell ref="P112:Q112"/>
    <mergeCell ref="U112:V112"/>
    <mergeCell ref="Z112:AA112"/>
    <mergeCell ref="AE112:AF112"/>
    <mergeCell ref="BD111:BE111"/>
    <mergeCell ref="BI111:BJ111"/>
    <mergeCell ref="BN111:BO111"/>
    <mergeCell ref="BS111:BT111"/>
    <mergeCell ref="AJ111:AK111"/>
    <mergeCell ref="AO111:AP111"/>
    <mergeCell ref="AT111:AU111"/>
    <mergeCell ref="AY111:AZ111"/>
    <mergeCell ref="K111:L111"/>
    <mergeCell ref="P111:Q111"/>
    <mergeCell ref="U111:V111"/>
    <mergeCell ref="Z111:AA111"/>
    <mergeCell ref="AE111:AF111"/>
    <mergeCell ref="AD108:AD115"/>
    <mergeCell ref="AE108:AF108"/>
    <mergeCell ref="AI108:AI115"/>
    <mergeCell ref="U114:V114"/>
    <mergeCell ref="AY113:AZ113"/>
    <mergeCell ref="BD113:BE113"/>
    <mergeCell ref="BX112:BY112"/>
    <mergeCell ref="CC112:CD112"/>
    <mergeCell ref="F113:G113"/>
    <mergeCell ref="K113:L113"/>
    <mergeCell ref="P113:Q113"/>
    <mergeCell ref="U113:V113"/>
    <mergeCell ref="BD112:BE112"/>
    <mergeCell ref="BI112:BJ112"/>
    <mergeCell ref="BN112:BO112"/>
    <mergeCell ref="BS112:BT112"/>
    <mergeCell ref="AJ112:AK112"/>
    <mergeCell ref="AO112:AP112"/>
    <mergeCell ref="AT112:AU112"/>
    <mergeCell ref="AY112:AZ112"/>
    <mergeCell ref="J108:J115"/>
    <mergeCell ref="K108:L108"/>
    <mergeCell ref="O108:O115"/>
    <mergeCell ref="P108:Q108"/>
    <mergeCell ref="BS113:BT113"/>
    <mergeCell ref="BX113:BY113"/>
    <mergeCell ref="CC113:CD113"/>
    <mergeCell ref="F114:G114"/>
    <mergeCell ref="K114:L114"/>
    <mergeCell ref="P114:Q114"/>
    <mergeCell ref="BI113:BJ113"/>
    <mergeCell ref="BN113:BO113"/>
    <mergeCell ref="AE113:AF113"/>
    <mergeCell ref="AJ113:AK113"/>
    <mergeCell ref="AO113:AP113"/>
    <mergeCell ref="AT113:AU113"/>
    <mergeCell ref="BS114:BT114"/>
    <mergeCell ref="BX114:BY114"/>
    <mergeCell ref="CC114:CD114"/>
    <mergeCell ref="K115:L115"/>
    <mergeCell ref="P115:Q115"/>
    <mergeCell ref="U115:V115"/>
    <mergeCell ref="AY114:AZ114"/>
    <mergeCell ref="BD114:BE114"/>
    <mergeCell ref="BI114:BJ114"/>
    <mergeCell ref="BN114:BO114"/>
    <mergeCell ref="AE114:AF114"/>
    <mergeCell ref="AJ114:AK114"/>
    <mergeCell ref="AO114:AP114"/>
    <mergeCell ref="AT114:AU114"/>
    <mergeCell ref="BN115:BO115"/>
    <mergeCell ref="BS115:BT115"/>
    <mergeCell ref="BX115:BY115"/>
    <mergeCell ref="CC115:CD115"/>
    <mergeCell ref="AT115:AU115"/>
    <mergeCell ref="AY115:AZ115"/>
    <mergeCell ref="BD115:BE115"/>
    <mergeCell ref="BI115:BJ115"/>
    <mergeCell ref="Z115:AA115"/>
    <mergeCell ref="AE115:AF115"/>
    <mergeCell ref="AJ115:AK115"/>
    <mergeCell ref="AO115:AP115"/>
  </mergeCells>
  <dataValidations count="3">
    <dataValidation type="list" allowBlank="1" showInputMessage="1" showErrorMessage="1" sqref="CA84:CA94 CA43:CA44 AM39:AM41 AM78:AM79 AM97 AM76 AM43:AM44 CA39:CA41 CA78:CA79 CA76 BG84:BG94 CA97">
      <formula1>"-,2200,2400,2600,2800,3000,3200,3400,2200/2600,2400/2800,2600/3000, 2800/3200,3000/3400,3200/3400,3400/3400"</formula1>
    </dataValidation>
    <dataValidation type="list" allowBlank="1" showInputMessage="1" showErrorMessage="1" sqref="BU7:BU104 AV7:AV104 BA7:BA104 BZ7:BZ104 BF7:BF104 H7:H104 M7:M104 R7:R104 BK7:BK104 W7:W104 CE7:CE104 AB7:AB104 AL7:AL104 AQ7:AQ104 AG7:AG104 BP7:BP104">
      <formula1>"-, ALT, ÜST, 60sn ÜST-60sn ALT,90sn ÜST-60sn ALT, 60sn ÜST-90sn ALT,SÜREKLİ ENERJİLİ, ENERJİSİZ"</formula1>
    </dataValidation>
    <dataValidation type="list" allowBlank="1" showInputMessage="1" showErrorMessage="1" sqref="BQ7:BQ104 AW7:AW104 BB7:BB104 BL7:BL104 AC7:AC104 N7:N104 I7:I104 S7:S104 CF7:CF104 AM98:AM104 AM7:AM38 CA42 AM80:AM96 AM45:AM75 AM77 AM42 X7:X104 AR7:AR104 AH7:AH104 BG7:BG83 CA7:CA38 CA80:CA83 CA45:CA75 CA77 BV7:BV104 BG95:BG104 CA98:CA104 CA95:CA96">
      <formula1>"-,2200,2400,2600,2800,3000,3200,3400"</formula1>
    </dataValidation>
  </dataValidations>
  <hyperlinks>
    <hyperlink ref="A1" location="'PROGRAM AKIŞ'!A1" display="Ana Sayfaya Dön"/>
    <hyperlink ref="A1:D3" location="'PROGRAM AKIŞLAR'!A1" display="Ana Sayfaya Dön"/>
  </hyperlinks>
  <pageMargins left="0.75" right="0.75" top="1" bottom="1" header="0.5" footer="0.5"/>
  <pageSetup paperSize="9" scale="40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15</vt:i4>
      </vt:variant>
    </vt:vector>
  </HeadingPairs>
  <TitlesOfParts>
    <vt:vector size="31" baseType="lpstr">
      <vt:lpstr>PROGRAM AKISLAR</vt:lpstr>
      <vt:lpstr>PreWash-W2L011</vt:lpstr>
      <vt:lpstr>Mini 30-W2L021</vt:lpstr>
      <vt:lpstr>Delicate 40-W2L960</vt:lpstr>
      <vt:lpstr>Express 58'-W2L126</vt:lpstr>
      <vt:lpstr>Intensive 70-W2L950</vt:lpstr>
      <vt:lpstr>Hygiene 70+-W2L081</vt:lpstr>
      <vt:lpstr>MixWash2-W2L1054</vt:lpstr>
      <vt:lpstr>Auto2-W2L1074</vt:lpstr>
      <vt:lpstr>Auto7L-W2L1058</vt:lpstr>
      <vt:lpstr>Eco50-W2L1050</vt:lpstr>
      <vt:lpstr>Eco50-W2L1017</vt:lpstr>
      <vt:lpstr>Eco50-W2L10XXA</vt:lpstr>
      <vt:lpstr>Eco50-W2L1078S</vt:lpstr>
      <vt:lpstr>Eco50-W2L1078A</vt:lpstr>
      <vt:lpstr>Eco6L(Kaktus)-W2L1005</vt:lpstr>
      <vt:lpstr>'Auto2-W2L1074'!Print_Area</vt:lpstr>
      <vt:lpstr>'Auto7L-W2L1058'!Print_Area</vt:lpstr>
      <vt:lpstr>'Delicate 40-W2L960'!Print_Area</vt:lpstr>
      <vt:lpstr>'Eco50-W2L1017'!Print_Area</vt:lpstr>
      <vt:lpstr>'Eco50-W2L1050'!Print_Area</vt:lpstr>
      <vt:lpstr>'Eco50-W2L1078A'!Print_Area</vt:lpstr>
      <vt:lpstr>'Eco50-W2L1078S'!Print_Area</vt:lpstr>
      <vt:lpstr>'Eco50-W2L10XXA'!Print_Area</vt:lpstr>
      <vt:lpstr>'Eco6L(Kaktus)-W2L1005'!Print_Area</vt:lpstr>
      <vt:lpstr>'Express 58''-W2L126'!Print_Area</vt:lpstr>
      <vt:lpstr>'Hygiene 70+-W2L081'!Print_Area</vt:lpstr>
      <vt:lpstr>'Intensive 70-W2L950'!Print_Area</vt:lpstr>
      <vt:lpstr>'Mini 30-W2L021'!Print_Area</vt:lpstr>
      <vt:lpstr>'MixWash2-W2L1054'!Print_Area</vt:lpstr>
      <vt:lpstr>'PreWash-W2L011'!Print_Area</vt:lpstr>
    </vt:vector>
  </TitlesOfParts>
  <Company>ARCELIK A.S.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Win7X64SP1</cp:lastModifiedBy>
  <cp:lastPrinted>2012-07-13T13:26:38Z</cp:lastPrinted>
  <dcterms:created xsi:type="dcterms:W3CDTF">2012-05-17T03:09:04Z</dcterms:created>
  <dcterms:modified xsi:type="dcterms:W3CDTF">2012-12-11T07:52:39Z</dcterms:modified>
</cp:coreProperties>
</file>