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b787c275a9d3e3/Documents/Personal/"/>
    </mc:Choice>
  </mc:AlternateContent>
  <xr:revisionPtr revIDLastSave="483" documentId="11_3C58F908C01EC8F6778498022F41D8DA4D7ED361" xr6:coauthVersionLast="47" xr6:coauthVersionMax="47" xr10:uidLastSave="{3605F838-7E00-4EEB-A5FD-BC6185A721AF}"/>
  <bookViews>
    <workbookView xWindow="-108" yWindow="-108" windowWidth="23256" windowHeight="13896" tabRatio="50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" l="1"/>
  <c r="H15" i="1"/>
  <c r="H9" i="1"/>
  <c r="H6" i="1"/>
  <c r="H14" i="1"/>
  <c r="H17" i="1"/>
  <c r="H16" i="1"/>
  <c r="H12" i="1"/>
  <c r="H13" i="1"/>
  <c r="H10" i="1"/>
  <c r="H8" i="1"/>
  <c r="H7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tc={57E67231-2193-417F-A261-14BEBC35EDEC}</author>
    <author>Sean Li</author>
    <author>Li Sean</author>
  </authors>
  <commentList>
    <comment ref="O5" authorId="0" shapeId="0" xr:uid="{57E67231-2193-417F-A261-14BEBC35EDEC}">
      <text>
        <t>[Threaded comment]
Your version of Excel allows you to read this threaded comment; however, any edits to it will get removed if the file is opened in a newer version of Excel. Learn more: https://go.microsoft.com/fwlink/?linkid=870924
Comment:
    开始使用这天上海最低温度零下二度
Reply:
    收起来这天上海14~31度</t>
      </text>
    </comment>
    <comment ref="O6" authorId="1" shapeId="0" xr:uid="{50373429-3BFE-48BB-AEB3-88C06837C873}">
      <text>
        <r>
          <rPr>
            <b/>
            <sz val="9"/>
            <color indexed="81"/>
            <rFont val="Tahoma"/>
            <charset val="1"/>
          </rPr>
          <t>Sean Li:</t>
        </r>
        <r>
          <rPr>
            <sz val="9"/>
            <color indexed="81"/>
            <rFont val="Tahoma"/>
            <charset val="1"/>
          </rPr>
          <t xml:space="preserve">
上海 16~18</t>
        </r>
      </text>
    </comment>
    <comment ref="O7" authorId="1" shapeId="0" xr:uid="{21A28091-827B-4E6D-A92B-2605C5B322BB}">
      <text>
        <r>
          <rPr>
            <b/>
            <sz val="9"/>
            <color indexed="81"/>
            <rFont val="Tahoma"/>
            <charset val="1"/>
          </rPr>
          <t>Sean Li:</t>
        </r>
        <r>
          <rPr>
            <sz val="9"/>
            <color indexed="81"/>
            <rFont val="Tahoma"/>
            <charset val="1"/>
          </rPr>
          <t xml:space="preserve">
使用日最低温度8°C
收起日温度14~26°C</t>
        </r>
      </text>
    </comment>
    <comment ref="P8" authorId="1" shapeId="0" xr:uid="{733CADA0-BC56-4DE1-82C4-9D36658C896E}">
      <text>
        <r>
          <rPr>
            <b/>
            <sz val="9"/>
            <color indexed="81"/>
            <rFont val="Tahoma"/>
            <charset val="1"/>
          </rPr>
          <t>Sean Li:</t>
        </r>
        <r>
          <rPr>
            <sz val="9"/>
            <color indexed="81"/>
            <rFont val="Tahoma"/>
            <charset val="1"/>
          </rPr>
          <t xml:space="preserve">
当天上海温度14~24
</t>
        </r>
      </text>
    </comment>
    <comment ref="O11" authorId="1" shapeId="0" xr:uid="{8E2B20C7-1CFE-4A83-8F93-BE1A39F4396F}">
      <text>
        <r>
          <rPr>
            <b/>
            <sz val="9"/>
            <color indexed="81"/>
            <rFont val="Tahoma"/>
            <charset val="1"/>
          </rPr>
          <t>Sean Li:</t>
        </r>
        <r>
          <rPr>
            <sz val="9"/>
            <color indexed="81"/>
            <rFont val="Tahoma"/>
            <charset val="1"/>
          </rPr>
          <t xml:space="preserve">
更换日温度12~19°</t>
        </r>
      </text>
    </comment>
    <comment ref="O13" authorId="1" shapeId="0" xr:uid="{FB37234F-34C1-49B4-B683-288EE167FFEB}">
      <text>
        <r>
          <rPr>
            <b/>
            <sz val="9"/>
            <color indexed="81"/>
            <rFont val="Tahoma"/>
            <charset val="1"/>
          </rPr>
          <t>Sean Li:</t>
        </r>
        <r>
          <rPr>
            <sz val="9"/>
            <color indexed="81"/>
            <rFont val="Tahoma"/>
            <charset val="1"/>
          </rPr>
          <t xml:space="preserve">
当天上海温度21~31°C</t>
        </r>
      </text>
    </comment>
    <comment ref="O16" authorId="2" shapeId="0" xr:uid="{765A0618-10F4-4F88-A32C-B95C02134FCB}">
      <text>
        <r>
          <rPr>
            <sz val="11"/>
            <color rgb="FF000000"/>
            <rFont val="微软雅黑"/>
            <family val="2"/>
            <charset val="134"/>
          </rPr>
          <t>Li Sean:
太小了，更换日温度27~30°C</t>
        </r>
      </text>
    </comment>
  </commentList>
</comments>
</file>

<file path=xl/sharedStrings.xml><?xml version="1.0" encoding="utf-8"?>
<sst xmlns="http://schemas.openxmlformats.org/spreadsheetml/2006/main" count="189" uniqueCount="138">
  <si>
    <t>Group</t>
  </si>
  <si>
    <t>编号</t>
  </si>
  <si>
    <t>季节</t>
  </si>
  <si>
    <t>填充物</t>
  </si>
  <si>
    <t>颜色</t>
  </si>
  <si>
    <t>长</t>
  </si>
  <si>
    <t>宽</t>
  </si>
  <si>
    <t>重量（g）</t>
  </si>
  <si>
    <t>放置位置</t>
  </si>
  <si>
    <t>包</t>
  </si>
  <si>
    <t>使用时间段</t>
  </si>
  <si>
    <t>品牌</t>
  </si>
  <si>
    <t>购买日期</t>
  </si>
  <si>
    <t>备注</t>
  </si>
  <si>
    <t>上次使用</t>
  </si>
  <si>
    <t>上上次使用</t>
  </si>
  <si>
    <t>上上上次使用</t>
  </si>
  <si>
    <t>上^4次</t>
  </si>
  <si>
    <t>上^5次</t>
  </si>
  <si>
    <t>上^6次</t>
  </si>
  <si>
    <t>上^7次</t>
  </si>
  <si>
    <t>上^8次</t>
  </si>
  <si>
    <t>上^9次</t>
  </si>
  <si>
    <t>冬</t>
  </si>
  <si>
    <t>50%棉+50%聚酯纤维</t>
  </si>
  <si>
    <t>纯白</t>
  </si>
  <si>
    <t>壁柜右下层</t>
  </si>
  <si>
    <t>浅绿色三角图案包</t>
  </si>
  <si>
    <t>LOVO</t>
  </si>
  <si>
    <t>冬被，最重一条</t>
  </si>
  <si>
    <t>2023/11/30~2024/05/04</t>
  </si>
  <si>
    <t>2020/11/28 ~2021/4/30</t>
  </si>
  <si>
    <t>2018/11/15~2019/4/20</t>
  </si>
  <si>
    <t>纯棉</t>
  </si>
  <si>
    <t>透明包</t>
  </si>
  <si>
    <t>7斤厚棉被</t>
  </si>
  <si>
    <t>2022/11/15~2023/04/13</t>
  </si>
  <si>
    <t>2021/11/7~2021/12/17</t>
  </si>
  <si>
    <t>2021/2/19 ~2021/4/30</t>
  </si>
  <si>
    <t>2020/10/17~2020/12/7</t>
  </si>
  <si>
    <t>2020/3/20~2020/4/29</t>
  </si>
  <si>
    <t>2019/11/20~2019/12/15</t>
  </si>
  <si>
    <t>羊毛</t>
  </si>
  <si>
    <t>粉红</t>
  </si>
  <si>
    <t>壁柜右上层</t>
  </si>
  <si>
    <t>深蓝色飞鹤包</t>
  </si>
  <si>
    <t>上海福沁</t>
  </si>
  <si>
    <t>冬被，标3500克</t>
  </si>
  <si>
    <t>2021/12/17~2022/5/6</t>
  </si>
  <si>
    <t>2019/12/15~2020/4/28</t>
  </si>
  <si>
    <t>鹅绒</t>
  </si>
  <si>
    <t>壁柜右中层</t>
  </si>
  <si>
    <t>浅紫色超大包</t>
  </si>
  <si>
    <t>东隆朵朵</t>
  </si>
  <si>
    <t>含绒1300g，家中最厚一床</t>
  </si>
  <si>
    <t>2023/12/20~2024/03/30</t>
  </si>
  <si>
    <t>2022/12/13~2023/4/1</t>
  </si>
  <si>
    <t>2021/12/27~2022/3/11</t>
  </si>
  <si>
    <t>2020/12/7 ~ 2021/2/19</t>
  </si>
  <si>
    <t>2019/12/15~2020/3/20</t>
  </si>
  <si>
    <t>2018/12/10~2019/3/30</t>
  </si>
  <si>
    <t>春秋</t>
  </si>
  <si>
    <t>80%棉+20%莱赛尔</t>
  </si>
  <si>
    <t>LOVO原装包</t>
  </si>
  <si>
    <t>2025/04/08~</t>
  </si>
  <si>
    <t>春秋被，看起来比较薄</t>
  </si>
  <si>
    <t>2024/05/04~2024/06/04</t>
  </si>
  <si>
    <t>2022/10/10~2022/12/13</t>
  </si>
  <si>
    <t>2020/9/23~2020/10/17</t>
  </si>
  <si>
    <t>2020/4/28~2020/6/8</t>
  </si>
  <si>
    <t>2019/10/1~2019/11/1</t>
  </si>
  <si>
    <t>95%鹅绒</t>
  </si>
  <si>
    <t>紫色小花包</t>
  </si>
  <si>
    <t>奈士迪</t>
  </si>
  <si>
    <t>含绒1000g</t>
  </si>
  <si>
    <t>2024/11/25~2025/03/24</t>
  </si>
  <si>
    <t>2023/11/8~2024/05/08</t>
  </si>
  <si>
    <t>2022/11/29~2023/4/18</t>
  </si>
  <si>
    <t>2021/11/7~2022/3/11</t>
  </si>
  <si>
    <t>2020/12/3 ~ 2021/3/8</t>
  </si>
  <si>
    <t>2018/12/10~2019/4/20</t>
  </si>
  <si>
    <t>春秋被</t>
  </si>
  <si>
    <t>2023/04/17~2023/7/18</t>
    <phoneticPr fontId="1" type="noConversion"/>
  </si>
  <si>
    <t>2024/05/08~2024/06/03</t>
  </si>
  <si>
    <t>2022/10/7~2022/11/8</t>
  </si>
  <si>
    <t>2022/3/11~2022/5/31</t>
  </si>
  <si>
    <t>2021/4/30~2021/6/6</t>
  </si>
  <si>
    <t>2020/4/30~2020/6/1</t>
  </si>
  <si>
    <t>2019/9/20~2019/10/31</t>
  </si>
  <si>
    <t>2019/4/20~2019/6/16</t>
  </si>
  <si>
    <t>95%鸭绒</t>
  </si>
  <si>
    <t>奶白</t>
  </si>
  <si>
    <t>壁柜左下层</t>
  </si>
  <si>
    <t>银色原装包</t>
  </si>
  <si>
    <t>百思寒</t>
  </si>
  <si>
    <t>子母被组合2之母被，含绒800g</t>
  </si>
  <si>
    <t>2024/11/23~2025/04/08</t>
  </si>
  <si>
    <t>夏</t>
  </si>
  <si>
    <t>30%蚕丝+70%纤维</t>
  </si>
  <si>
    <t>褐色</t>
  </si>
  <si>
    <t>深蓝色出差包</t>
  </si>
  <si>
    <t>船牌</t>
  </si>
  <si>
    <t>薄被</t>
  </si>
  <si>
    <t>2024/07/01~2024/10/15</t>
  </si>
  <si>
    <t>2022/5/6~2022/10/10</t>
  </si>
  <si>
    <t>2021/6/3~2021/10/18</t>
  </si>
  <si>
    <t>2020/6/1~2020/10/17</t>
  </si>
  <si>
    <t>2018/10/1~2018/10/31</t>
  </si>
  <si>
    <t>100%鸭绒</t>
  </si>
  <si>
    <t>浅绿</t>
  </si>
  <si>
    <t>原装绿色圆筒包</t>
  </si>
  <si>
    <t>含绒200g</t>
  </si>
  <si>
    <t>2024/10/04~2024/11/17</t>
  </si>
  <si>
    <t>蚕丝</t>
  </si>
  <si>
    <t>新丝绸之路包</t>
  </si>
  <si>
    <t>合欢</t>
  </si>
  <si>
    <t>2024/06/03~2024/10/25</t>
  </si>
  <si>
    <t>2022/5/31~2022/10/15</t>
  </si>
  <si>
    <t>2021/7/5~2021/10/16</t>
  </si>
  <si>
    <t>蓝白</t>
  </si>
  <si>
    <t>衣柜右上箱</t>
  </si>
  <si>
    <t>蓝色小花薄被</t>
  </si>
  <si>
    <t>2024/06/03~2024/10/04</t>
  </si>
  <si>
    <t>2023/07/18~2023/11/5</t>
    <phoneticPr fontId="1" type="noConversion"/>
  </si>
  <si>
    <t>2021/6/6~2021/10/15</t>
  </si>
  <si>
    <t>2020/6/1~2020/9/18</t>
  </si>
  <si>
    <t>在用</t>
  </si>
  <si>
    <t>2024/11/05~</t>
  </si>
  <si>
    <t>子母被组合1之母被，含绒550g</t>
  </si>
  <si>
    <t>2024/11/15~</t>
  </si>
  <si>
    <t>子母被组合2之子被，含绒400g</t>
  </si>
  <si>
    <t>2024/10/04~2024/11/05</t>
  </si>
  <si>
    <t>涤纶中空纤维</t>
  </si>
  <si>
    <t>松田</t>
  </si>
  <si>
    <t>填充物500g</t>
  </si>
  <si>
    <t>2024/06/04~2024/07/01</t>
  </si>
  <si>
    <t>2025/03/24~</t>
  </si>
  <si>
    <t>子母被组合1之子被，含绒250g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</si>
</sst>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3" borderId="0" xfId="0" applyFont="1" applyFill="1">
      <alignment vertical="center"/>
    </xf>
    <xf numFmtId="0" fontId="4" fillId="6" borderId="0" xfId="0" applyFont="1" applyFill="1">
      <alignment vertical="center"/>
    </xf>
    <xf numFmtId="0" fontId="5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6633"/>
      <color rgb="FF9966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73440</xdr:rowOff>
    </xdr:from>
    <xdr:to>
      <xdr:col>17</xdr:col>
      <xdr:colOff>4680</xdr:colOff>
      <xdr:row>11</xdr:row>
      <xdr:rowOff>80640</xdr:rowOff>
    </xdr:to>
    <xdr:pic>
      <xdr:nvPicPr>
        <xdr:cNvPr id="2" name="墨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326880" y="2847600"/>
          <a:ext cx="4680" cy="7200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an Li" id="{4676E577-EBDC-42CB-9089-F19A842D7534}" userId="a4b787c275a9d3e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" dT="2023-12-20T10:53:33.66" personId="{4676E577-EBDC-42CB-9089-F19A842D7534}" id="{57E67231-2193-417F-A261-14BEBC35EDEC}">
    <text>开始使用这天上海最低温度零下二度</text>
  </threadedComment>
  <threadedComment ref="O5" dT="2024-03-30T10:22:38.49" personId="{4676E577-EBDC-42CB-9089-F19A842D7534}" id="{FE486886-73AB-400E-AA5D-E48F0A39A3C0}" parentId="{57E67231-2193-417F-A261-14BEBC35EDEC}">
    <text>收起来这天上海14~31度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Normal="100" workbookViewId="0">
      <selection activeCell="K9" sqref="K9"/>
    </sheetView>
  </sheetViews>
  <sheetFormatPr defaultColWidth="7.33203125" defaultRowHeight="14.45"/>
  <cols>
    <col min="1" max="1" width="9.109375" style="2" bestFit="1" customWidth="1"/>
    <col min="2" max="3" width="7.77734375" style="2" bestFit="1" customWidth="1"/>
    <col min="4" max="4" width="18.109375" style="2" bestFit="1" customWidth="1"/>
    <col min="5" max="5" width="7.77734375" style="2" bestFit="1" customWidth="1"/>
    <col min="6" max="7" width="6.109375" style="2" bestFit="1" customWidth="1"/>
    <col min="8" max="8" width="11.77734375" style="2" bestFit="1" customWidth="1"/>
    <col min="9" max="9" width="11" style="2" bestFit="1" customWidth="1"/>
    <col min="10" max="10" width="14" style="2" bestFit="1" customWidth="1"/>
    <col min="11" max="11" width="12.6640625" style="2" bestFit="1" customWidth="1"/>
    <col min="12" max="12" width="9" style="2" customWidth="1"/>
    <col min="13" max="13" width="11" style="2" bestFit="1" customWidth="1"/>
    <col min="14" max="14" width="30.88671875" style="2" bestFit="1" customWidth="1"/>
    <col min="15" max="16" width="18.6640625" style="2" bestFit="1" customWidth="1"/>
    <col min="17" max="18" width="17.77734375" style="2" bestFit="1" customWidth="1"/>
    <col min="19" max="20" width="18.6640625" style="2" bestFit="1" customWidth="1"/>
    <col min="21" max="22" width="17.77734375" style="2" bestFit="1" customWidth="1"/>
    <col min="23" max="23" width="16.77734375" style="2" bestFit="1" customWidth="1"/>
    <col min="24" max="16384" width="7.33203125" style="2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">
      <c r="A2" s="2">
        <v>1</v>
      </c>
      <c r="B2" s="2">
        <v>1</v>
      </c>
      <c r="C2" s="2" t="s">
        <v>23</v>
      </c>
      <c r="D2" s="2" t="s">
        <v>24</v>
      </c>
      <c r="E2" s="2" t="s">
        <v>25</v>
      </c>
      <c r="F2" s="2">
        <v>240</v>
      </c>
      <c r="G2" s="2">
        <v>220</v>
      </c>
      <c r="H2" s="2">
        <f>7.5*500</f>
        <v>3750</v>
      </c>
      <c r="I2" s="2" t="s">
        <v>26</v>
      </c>
      <c r="J2" s="2" t="s">
        <v>27</v>
      </c>
      <c r="L2" s="2" t="s">
        <v>28</v>
      </c>
      <c r="N2" s="2" t="s">
        <v>29</v>
      </c>
      <c r="O2" s="2" t="s">
        <v>30</v>
      </c>
      <c r="P2" s="3" t="s">
        <v>31</v>
      </c>
      <c r="Q2" s="2" t="s">
        <v>32</v>
      </c>
    </row>
    <row r="3" spans="1:23" ht="15">
      <c r="A3" s="2">
        <v>2</v>
      </c>
      <c r="B3" s="2">
        <v>2</v>
      </c>
      <c r="C3" s="2" t="s">
        <v>23</v>
      </c>
      <c r="D3" s="2" t="s">
        <v>33</v>
      </c>
      <c r="E3" s="2" t="s">
        <v>25</v>
      </c>
      <c r="F3" s="2">
        <v>230</v>
      </c>
      <c r="G3" s="2">
        <v>200</v>
      </c>
      <c r="H3" s="2">
        <f>6.9*500</f>
        <v>3450</v>
      </c>
      <c r="I3" s="2" t="s">
        <v>26</v>
      </c>
      <c r="J3" s="2" t="s">
        <v>34</v>
      </c>
      <c r="L3" s="2" t="s">
        <v>28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</row>
    <row r="4" spans="1:23" ht="15">
      <c r="A4" s="2">
        <v>1</v>
      </c>
      <c r="B4" s="2">
        <v>3</v>
      </c>
      <c r="C4" s="2" t="s">
        <v>23</v>
      </c>
      <c r="D4" s="2" t="s">
        <v>42</v>
      </c>
      <c r="E4" s="6" t="s">
        <v>43</v>
      </c>
      <c r="F4" s="2">
        <v>220</v>
      </c>
      <c r="G4" s="2">
        <v>200</v>
      </c>
      <c r="H4" s="2">
        <f>6.5*500</f>
        <v>3250</v>
      </c>
      <c r="I4" s="2" t="s">
        <v>44</v>
      </c>
      <c r="J4" s="2" t="s">
        <v>45</v>
      </c>
      <c r="L4" s="2" t="s">
        <v>46</v>
      </c>
      <c r="N4" s="2" t="s">
        <v>47</v>
      </c>
      <c r="O4" s="2" t="s">
        <v>48</v>
      </c>
      <c r="P4" s="2" t="s">
        <v>49</v>
      </c>
    </row>
    <row r="5" spans="1:23" ht="15">
      <c r="A5" s="2">
        <v>1</v>
      </c>
      <c r="B5" s="2">
        <v>4</v>
      </c>
      <c r="C5" s="2" t="s">
        <v>23</v>
      </c>
      <c r="D5" s="2" t="s">
        <v>50</v>
      </c>
      <c r="E5" s="2" t="s">
        <v>25</v>
      </c>
      <c r="F5" s="2">
        <v>240</v>
      </c>
      <c r="G5" s="2">
        <v>220</v>
      </c>
      <c r="H5" s="2">
        <f>5.9*500</f>
        <v>2950</v>
      </c>
      <c r="I5" s="4" t="s">
        <v>51</v>
      </c>
      <c r="J5" s="2" t="s">
        <v>52</v>
      </c>
      <c r="L5" s="2" t="s">
        <v>53</v>
      </c>
      <c r="N5" s="2" t="s">
        <v>54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59</v>
      </c>
      <c r="T5" s="2" t="s">
        <v>60</v>
      </c>
    </row>
    <row r="6" spans="1:23" ht="15">
      <c r="A6" s="2">
        <v>3</v>
      </c>
      <c r="B6" s="2">
        <v>5</v>
      </c>
      <c r="C6" s="2" t="s">
        <v>61</v>
      </c>
      <c r="D6" s="2" t="s">
        <v>62</v>
      </c>
      <c r="E6" s="2" t="s">
        <v>25</v>
      </c>
      <c r="F6" s="2">
        <v>230</v>
      </c>
      <c r="G6" s="2">
        <v>200</v>
      </c>
      <c r="H6" s="2">
        <f>5.5*500</f>
        <v>2750</v>
      </c>
      <c r="I6" s="4" t="s">
        <v>51</v>
      </c>
      <c r="J6" s="4" t="s">
        <v>63</v>
      </c>
      <c r="K6" s="2" t="s">
        <v>64</v>
      </c>
      <c r="L6" s="2" t="s">
        <v>28</v>
      </c>
      <c r="N6" s="2" t="s">
        <v>65</v>
      </c>
      <c r="O6" s="2" t="s">
        <v>66</v>
      </c>
      <c r="P6" s="2" t="s">
        <v>67</v>
      </c>
      <c r="Q6" s="2" t="s">
        <v>68</v>
      </c>
      <c r="R6" s="2" t="s">
        <v>69</v>
      </c>
      <c r="S6" s="2" t="s">
        <v>70</v>
      </c>
      <c r="T6" s="2" t="s">
        <v>32</v>
      </c>
    </row>
    <row r="7" spans="1:23" ht="15">
      <c r="A7" s="2">
        <v>1</v>
      </c>
      <c r="B7" s="2">
        <v>6</v>
      </c>
      <c r="C7" s="2" t="s">
        <v>23</v>
      </c>
      <c r="D7" s="2" t="s">
        <v>71</v>
      </c>
      <c r="E7" s="2" t="s">
        <v>25</v>
      </c>
      <c r="F7" s="2">
        <v>230</v>
      </c>
      <c r="G7" s="2">
        <v>200</v>
      </c>
      <c r="H7" s="2">
        <f>5*500</f>
        <v>2500</v>
      </c>
      <c r="I7" s="2" t="s">
        <v>51</v>
      </c>
      <c r="J7" s="2" t="s">
        <v>72</v>
      </c>
      <c r="L7" s="2" t="s">
        <v>73</v>
      </c>
      <c r="N7" s="2" t="s">
        <v>74</v>
      </c>
      <c r="O7" s="2" t="s">
        <v>75</v>
      </c>
      <c r="P7" s="2" t="s">
        <v>76</v>
      </c>
      <c r="Q7" s="3" t="s">
        <v>77</v>
      </c>
      <c r="R7" s="2" t="s">
        <v>78</v>
      </c>
      <c r="S7" s="3" t="s">
        <v>79</v>
      </c>
      <c r="T7" s="2" t="s">
        <v>59</v>
      </c>
      <c r="U7" s="2" t="s">
        <v>80</v>
      </c>
    </row>
    <row r="8" spans="1:23" ht="15">
      <c r="A8" s="2">
        <v>3</v>
      </c>
      <c r="B8" s="2">
        <v>7</v>
      </c>
      <c r="C8" s="2" t="s">
        <v>61</v>
      </c>
      <c r="D8" s="2" t="s">
        <v>33</v>
      </c>
      <c r="E8" s="2" t="s">
        <v>25</v>
      </c>
      <c r="F8" s="2">
        <v>230</v>
      </c>
      <c r="G8" s="2">
        <v>200</v>
      </c>
      <c r="H8" s="2">
        <f>4.9*500</f>
        <v>2450</v>
      </c>
      <c r="I8" s="2" t="s">
        <v>44</v>
      </c>
      <c r="J8" s="4" t="s">
        <v>63</v>
      </c>
      <c r="L8" s="2" t="s">
        <v>28</v>
      </c>
      <c r="N8" s="2" t="s">
        <v>81</v>
      </c>
      <c r="O8" s="2" t="s">
        <v>82</v>
      </c>
      <c r="P8" s="2" t="s">
        <v>83</v>
      </c>
      <c r="Q8" s="2" t="s">
        <v>84</v>
      </c>
      <c r="R8" s="2" t="s">
        <v>85</v>
      </c>
      <c r="S8" s="2" t="s">
        <v>86</v>
      </c>
      <c r="T8" s="2" t="s">
        <v>87</v>
      </c>
      <c r="U8" s="2" t="s">
        <v>88</v>
      </c>
      <c r="V8" s="2" t="s">
        <v>89</v>
      </c>
    </row>
    <row r="9" spans="1:23" ht="15">
      <c r="A9" s="2">
        <v>3</v>
      </c>
      <c r="B9" s="2">
        <v>9</v>
      </c>
      <c r="C9" s="2" t="s">
        <v>61</v>
      </c>
      <c r="D9" s="2" t="s">
        <v>90</v>
      </c>
      <c r="E9" s="13" t="s">
        <v>91</v>
      </c>
      <c r="F9" s="2">
        <v>230</v>
      </c>
      <c r="G9" s="2">
        <v>200</v>
      </c>
      <c r="H9" s="2">
        <f>3.8*500</f>
        <v>1900</v>
      </c>
      <c r="I9" s="2" t="s">
        <v>92</v>
      </c>
      <c r="J9" s="2" t="s">
        <v>93</v>
      </c>
      <c r="L9" s="2" t="s">
        <v>94</v>
      </c>
      <c r="M9" s="5">
        <v>45607</v>
      </c>
      <c r="N9" s="2" t="s">
        <v>95</v>
      </c>
      <c r="O9" s="2" t="s">
        <v>96</v>
      </c>
    </row>
    <row r="10" spans="1:23" ht="15">
      <c r="A10" s="2">
        <v>4</v>
      </c>
      <c r="B10" s="2">
        <v>10</v>
      </c>
      <c r="C10" s="2" t="s">
        <v>97</v>
      </c>
      <c r="D10" s="2" t="s">
        <v>98</v>
      </c>
      <c r="E10" s="7" t="s">
        <v>99</v>
      </c>
      <c r="F10" s="2">
        <v>220</v>
      </c>
      <c r="G10" s="2">
        <v>200</v>
      </c>
      <c r="H10" s="2">
        <f>3.7*500</f>
        <v>1850</v>
      </c>
      <c r="I10" s="4" t="s">
        <v>51</v>
      </c>
      <c r="J10" s="2" t="s">
        <v>100</v>
      </c>
      <c r="L10" s="2" t="s">
        <v>101</v>
      </c>
      <c r="N10" s="2" t="s">
        <v>102</v>
      </c>
      <c r="O10" s="2" t="s">
        <v>103</v>
      </c>
      <c r="P10" s="2" t="s">
        <v>104</v>
      </c>
      <c r="Q10" s="2" t="s">
        <v>105</v>
      </c>
      <c r="R10" s="3" t="s">
        <v>106</v>
      </c>
      <c r="S10" s="2" t="s">
        <v>107</v>
      </c>
    </row>
    <row r="11" spans="1:23" ht="15">
      <c r="A11" s="2">
        <v>3</v>
      </c>
      <c r="B11" s="2">
        <v>11</v>
      </c>
      <c r="C11" s="2" t="s">
        <v>61</v>
      </c>
      <c r="D11" s="2" t="s">
        <v>108</v>
      </c>
      <c r="E11" s="8" t="s">
        <v>109</v>
      </c>
      <c r="F11" s="2">
        <v>230</v>
      </c>
      <c r="G11" s="2">
        <v>200</v>
      </c>
      <c r="H11" s="2">
        <f>3.5*500</f>
        <v>1750</v>
      </c>
      <c r="I11" s="4" t="s">
        <v>51</v>
      </c>
      <c r="J11" s="2" t="s">
        <v>110</v>
      </c>
      <c r="L11" s="2" t="s">
        <v>94</v>
      </c>
      <c r="M11" s="5">
        <v>45566</v>
      </c>
      <c r="N11" s="2" t="s">
        <v>111</v>
      </c>
      <c r="O11" s="2" t="s">
        <v>112</v>
      </c>
    </row>
    <row r="12" spans="1:23" ht="15">
      <c r="A12" s="2">
        <v>4</v>
      </c>
      <c r="B12" s="2">
        <v>12</v>
      </c>
      <c r="C12" s="2" t="s">
        <v>97</v>
      </c>
      <c r="D12" s="2" t="s">
        <v>113</v>
      </c>
      <c r="E12" s="2" t="s">
        <v>25</v>
      </c>
      <c r="F12" s="2">
        <v>210</v>
      </c>
      <c r="G12" s="2">
        <v>150</v>
      </c>
      <c r="H12" s="2">
        <f>1.5*1000</f>
        <v>1500</v>
      </c>
      <c r="I12" s="2" t="s">
        <v>26</v>
      </c>
      <c r="J12" s="2" t="s">
        <v>114</v>
      </c>
      <c r="L12" s="2" t="s">
        <v>115</v>
      </c>
      <c r="N12" s="2" t="s">
        <v>102</v>
      </c>
      <c r="O12" s="2" t="s">
        <v>116</v>
      </c>
      <c r="P12" s="2" t="s">
        <v>117</v>
      </c>
      <c r="Q12" s="2" t="s">
        <v>118</v>
      </c>
    </row>
    <row r="13" spans="1:23" ht="15">
      <c r="A13" s="2">
        <v>4</v>
      </c>
      <c r="B13" s="2">
        <v>13</v>
      </c>
      <c r="C13" s="2" t="s">
        <v>97</v>
      </c>
      <c r="D13" s="2" t="s">
        <v>113</v>
      </c>
      <c r="E13" s="2" t="s">
        <v>119</v>
      </c>
      <c r="F13" s="2">
        <v>200</v>
      </c>
      <c r="G13" s="2">
        <v>150</v>
      </c>
      <c r="H13" s="2">
        <f>2.9*500</f>
        <v>1450</v>
      </c>
      <c r="I13" s="2" t="s">
        <v>120</v>
      </c>
      <c r="N13" s="2" t="s">
        <v>121</v>
      </c>
      <c r="O13" s="2" t="s">
        <v>122</v>
      </c>
      <c r="P13" s="2" t="s">
        <v>123</v>
      </c>
      <c r="Q13" s="2" t="s">
        <v>124</v>
      </c>
      <c r="R13" s="2" t="s">
        <v>125</v>
      </c>
      <c r="S13" s="2" t="s">
        <v>107</v>
      </c>
    </row>
    <row r="14" spans="1:23" s="9" customFormat="1" ht="15">
      <c r="A14" s="9">
        <v>3</v>
      </c>
      <c r="B14" s="9">
        <v>14</v>
      </c>
      <c r="C14" s="9" t="s">
        <v>61</v>
      </c>
      <c r="D14" s="9" t="s">
        <v>90</v>
      </c>
      <c r="E14" s="11" t="s">
        <v>99</v>
      </c>
      <c r="F14" s="9">
        <v>210</v>
      </c>
      <c r="G14" s="9">
        <v>150</v>
      </c>
      <c r="H14" s="9">
        <f>2.9*500</f>
        <v>1450</v>
      </c>
      <c r="I14" s="9" t="s">
        <v>126</v>
      </c>
      <c r="K14" s="9" t="s">
        <v>127</v>
      </c>
      <c r="L14" s="9" t="s">
        <v>94</v>
      </c>
      <c r="M14" s="10">
        <v>45566</v>
      </c>
      <c r="N14" s="9" t="s">
        <v>128</v>
      </c>
    </row>
    <row r="15" spans="1:23" s="9" customFormat="1" ht="15">
      <c r="A15" s="9">
        <v>3</v>
      </c>
      <c r="B15" s="9">
        <v>15</v>
      </c>
      <c r="C15" s="9" t="s">
        <v>61</v>
      </c>
      <c r="D15" s="9" t="s">
        <v>90</v>
      </c>
      <c r="E15" s="12" t="s">
        <v>91</v>
      </c>
      <c r="F15" s="9">
        <v>230</v>
      </c>
      <c r="G15" s="9">
        <v>200</v>
      </c>
      <c r="H15" s="9">
        <f>2.8*500</f>
        <v>1400</v>
      </c>
      <c r="I15" s="9" t="s">
        <v>126</v>
      </c>
      <c r="K15" s="9" t="s">
        <v>129</v>
      </c>
      <c r="L15" s="9" t="s">
        <v>94</v>
      </c>
      <c r="M15" s="10">
        <v>45607</v>
      </c>
      <c r="N15" s="9" t="s">
        <v>130</v>
      </c>
      <c r="O15" s="9" t="s">
        <v>131</v>
      </c>
    </row>
    <row r="16" spans="1:23" s="9" customFormat="1" ht="15">
      <c r="A16" s="9">
        <v>4</v>
      </c>
      <c r="B16" s="9">
        <v>16</v>
      </c>
      <c r="C16" s="9" t="s">
        <v>97</v>
      </c>
      <c r="D16" s="9" t="s">
        <v>132</v>
      </c>
      <c r="E16" s="9" t="s">
        <v>119</v>
      </c>
      <c r="F16" s="9">
        <v>170</v>
      </c>
      <c r="G16" s="9">
        <v>170</v>
      </c>
      <c r="H16" s="9">
        <f>2.7*500</f>
        <v>1350</v>
      </c>
      <c r="I16" s="9" t="s">
        <v>126</v>
      </c>
      <c r="L16" s="9" t="s">
        <v>133</v>
      </c>
      <c r="N16" s="9" t="s">
        <v>134</v>
      </c>
      <c r="O16" s="9" t="s">
        <v>135</v>
      </c>
    </row>
    <row r="17" spans="1:15" s="9" customFormat="1" ht="15">
      <c r="A17" s="9">
        <v>3</v>
      </c>
      <c r="B17" s="9">
        <v>17</v>
      </c>
      <c r="C17" s="9" t="s">
        <v>61</v>
      </c>
      <c r="D17" s="9" t="s">
        <v>90</v>
      </c>
      <c r="E17" s="11" t="s">
        <v>99</v>
      </c>
      <c r="F17" s="9">
        <v>210</v>
      </c>
      <c r="G17" s="9">
        <v>150</v>
      </c>
      <c r="H17" s="9">
        <f>2.2*500</f>
        <v>1100</v>
      </c>
      <c r="I17" s="9" t="s">
        <v>126</v>
      </c>
      <c r="K17" s="9" t="s">
        <v>136</v>
      </c>
      <c r="L17" s="9" t="s">
        <v>94</v>
      </c>
      <c r="M17" s="10">
        <v>45566</v>
      </c>
      <c r="N17" s="9" t="s">
        <v>137</v>
      </c>
      <c r="O17" s="9" t="s">
        <v>131</v>
      </c>
    </row>
  </sheetData>
  <autoFilter ref="A1:W1" xr:uid="{00000000-0001-0000-0000-000000000000}">
    <sortState xmlns:xlrd2="http://schemas.microsoft.com/office/spreadsheetml/2017/richdata2" ref="A2:W17">
      <sortCondition descending="1" ref="H1"/>
    </sortState>
  </autoFilter>
  <phoneticPr fontId="1" type="noConversion"/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Li</dc:creator>
  <cp:keywords/>
  <dc:description/>
  <cp:lastModifiedBy>Sean Li</cp:lastModifiedBy>
  <cp:revision>2</cp:revision>
  <dcterms:created xsi:type="dcterms:W3CDTF">2018-04-22T00:54:18Z</dcterms:created>
  <dcterms:modified xsi:type="dcterms:W3CDTF">2025-04-08T08:46:49Z</dcterms:modified>
  <cp:category/>
  <cp:contentStatus/>
</cp:coreProperties>
</file>