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82" documentId="11_20721D0C992EC7B0E8683A7CBF75DD43955F2DA1" xr6:coauthVersionLast="47" xr6:coauthVersionMax="47" xr10:uidLastSave="{0D46C208-AEB4-4EEE-970A-A740F5C10A4A}"/>
  <bookViews>
    <workbookView xWindow="570" yWindow="8160" windowWidth="28740" windowHeight="12615" xr2:uid="{00000000-000D-0000-FFFF-FFFF00000000}"/>
  </bookViews>
  <sheets>
    <sheet name="main" sheetId="4" r:id="rId1"/>
    <sheet name="T-2 vs 3m" sheetId="3" r:id="rId2"/>
    <sheet name="T-2 vs 1y" sheetId="2" r:id="rId3"/>
    <sheet name="T-2 vs 5y" sheetId="1" r:id="rId4"/>
  </sheets>
  <externalReferences>
    <externalReference r:id="rId5"/>
  </externalReferences>
  <definedNames>
    <definedName name="_xlnm._FilterDatabase" localSheetId="0">main!$A$1:$J$50</definedName>
    <definedName name="_xlnm._FilterDatabase" localSheetId="2" hidden="1">'T-2 vs 1y'!$A$1:$F$50</definedName>
    <definedName name="_xlnm._FilterDatabase" localSheetId="1" hidden="1">'T-2 vs 3m'!$A$1:$J$50</definedName>
    <definedName name="_xlnm._FilterDatabase" localSheetId="3" hidden="1">'T-2 vs 5y'!$A$1:$F$50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2" i="4"/>
  <c r="A48" i="2"/>
  <c r="A4" i="2"/>
  <c r="A19" i="2"/>
  <c r="A23" i="2"/>
  <c r="A39" i="2"/>
  <c r="A44" i="2"/>
  <c r="A33" i="2"/>
  <c r="A25" i="2"/>
  <c r="A21" i="2"/>
  <c r="A7" i="2"/>
  <c r="A8" i="2"/>
  <c r="A18" i="2"/>
  <c r="A14" i="2"/>
  <c r="A38" i="2"/>
  <c r="A27" i="2"/>
  <c r="A15" i="2"/>
  <c r="A40" i="2"/>
  <c r="A16" i="2"/>
  <c r="A9" i="2"/>
  <c r="A20" i="2"/>
  <c r="A13" i="2"/>
  <c r="A32" i="2"/>
  <c r="A22" i="2"/>
  <c r="A3" i="2"/>
  <c r="A5" i="2"/>
  <c r="A50" i="2"/>
  <c r="A45" i="2"/>
  <c r="A10" i="2"/>
  <c r="A30" i="2"/>
  <c r="A47" i="2"/>
  <c r="A28" i="2"/>
  <c r="A31" i="2"/>
  <c r="A46" i="2"/>
  <c r="A43" i="2"/>
  <c r="A6" i="2"/>
  <c r="A42" i="2"/>
  <c r="A2" i="2"/>
  <c r="A36" i="2"/>
  <c r="A35" i="2"/>
  <c r="A24" i="2"/>
  <c r="A41" i="2"/>
  <c r="A12" i="2"/>
  <c r="A26" i="2"/>
  <c r="A49" i="2"/>
  <c r="A34" i="2"/>
  <c r="A11" i="2"/>
  <c r="A29" i="2"/>
  <c r="A37" i="2"/>
  <c r="A39" i="1"/>
  <c r="A44" i="1"/>
  <c r="A25" i="1"/>
  <c r="A19" i="1"/>
  <c r="A48" i="1"/>
  <c r="A37" i="1"/>
  <c r="A22" i="1"/>
  <c r="A33" i="1"/>
  <c r="A43" i="1"/>
  <c r="A20" i="1"/>
  <c r="A29" i="1"/>
  <c r="A28" i="1"/>
  <c r="A21" i="1"/>
  <c r="A30" i="1"/>
  <c r="A3" i="1"/>
  <c r="A8" i="1"/>
  <c r="A50" i="1"/>
  <c r="A16" i="1"/>
  <c r="A2" i="1"/>
  <c r="A7" i="1"/>
  <c r="A42" i="1"/>
  <c r="A27" i="1"/>
  <c r="A31" i="1"/>
  <c r="A4" i="1"/>
  <c r="A18" i="1"/>
  <c r="A32" i="1"/>
  <c r="A12" i="1"/>
  <c r="A11" i="1"/>
  <c r="A45" i="1"/>
  <c r="A40" i="1"/>
  <c r="A6" i="1"/>
  <c r="A14" i="1"/>
  <c r="A9" i="1"/>
  <c r="A34" i="1"/>
  <c r="A10" i="1"/>
  <c r="A41" i="1"/>
  <c r="A49" i="1"/>
  <c r="A35" i="1"/>
  <c r="A15" i="1"/>
  <c r="A46" i="1"/>
  <c r="A47" i="1"/>
  <c r="A38" i="1"/>
  <c r="A36" i="1"/>
  <c r="A23" i="1"/>
  <c r="A13" i="1"/>
  <c r="A24" i="1"/>
  <c r="A5" i="1"/>
  <c r="A26" i="1"/>
  <c r="A17" i="1"/>
  <c r="A17" i="2"/>
  <c r="A37" i="3"/>
  <c r="A33" i="3"/>
  <c r="A34" i="3"/>
  <c r="A25" i="3"/>
  <c r="A19" i="3"/>
  <c r="A18" i="3"/>
  <c r="A50" i="3"/>
  <c r="A41" i="3"/>
  <c r="A2" i="3"/>
  <c r="A40" i="3"/>
  <c r="A42" i="3"/>
  <c r="A4" i="3"/>
  <c r="A7" i="3"/>
  <c r="A32" i="3"/>
  <c r="A48" i="3"/>
  <c r="A45" i="3"/>
  <c r="A6" i="3"/>
  <c r="A23" i="3"/>
  <c r="A22" i="3"/>
  <c r="A43" i="3"/>
  <c r="A44" i="3"/>
  <c r="A10" i="3"/>
  <c r="A36" i="3"/>
  <c r="A20" i="3"/>
  <c r="A5" i="3"/>
  <c r="A29" i="3"/>
  <c r="A28" i="3"/>
  <c r="A39" i="3"/>
  <c r="A30" i="3"/>
  <c r="A47" i="3"/>
  <c r="A15" i="3"/>
  <c r="A11" i="3"/>
  <c r="A16" i="3"/>
  <c r="A49" i="3"/>
  <c r="A3" i="3"/>
  <c r="A24" i="3"/>
  <c r="A27" i="3"/>
  <c r="A31" i="3"/>
  <c r="A35" i="3"/>
  <c r="A17" i="3"/>
  <c r="A14" i="3"/>
  <c r="A21" i="3"/>
  <c r="A8" i="3"/>
  <c r="A38" i="3"/>
  <c r="A9" i="3"/>
  <c r="A13" i="3"/>
  <c r="A12" i="3"/>
  <c r="A46" i="3"/>
  <c r="A26" i="3"/>
  <c r="F39" i="1"/>
  <c r="F44" i="1"/>
  <c r="F25" i="1"/>
  <c r="F19" i="1"/>
  <c r="F48" i="1"/>
  <c r="F37" i="1"/>
  <c r="F22" i="1"/>
  <c r="F33" i="1"/>
  <c r="F43" i="1"/>
  <c r="F20" i="1"/>
  <c r="F29" i="1"/>
  <c r="F28" i="1"/>
  <c r="F21" i="1"/>
  <c r="F30" i="1"/>
  <c r="F3" i="1"/>
  <c r="F8" i="1"/>
  <c r="F50" i="1"/>
  <c r="F16" i="1"/>
  <c r="F2" i="1"/>
  <c r="F7" i="1"/>
  <c r="F42" i="1"/>
  <c r="F27" i="1"/>
  <c r="F31" i="1"/>
  <c r="F4" i="1"/>
  <c r="F18" i="1"/>
  <c r="F32" i="1"/>
  <c r="F12" i="1"/>
  <c r="F11" i="1"/>
  <c r="F45" i="1"/>
  <c r="F40" i="1"/>
  <c r="F6" i="1"/>
  <c r="F14" i="1"/>
  <c r="F9" i="1"/>
  <c r="F34" i="1"/>
  <c r="F10" i="1"/>
  <c r="F41" i="1"/>
  <c r="F49" i="1"/>
  <c r="F35" i="1"/>
  <c r="F15" i="1"/>
  <c r="F46" i="1"/>
  <c r="F47" i="1"/>
  <c r="F38" i="1"/>
  <c r="F36" i="1"/>
  <c r="F23" i="1"/>
  <c r="F13" i="1"/>
  <c r="F24" i="1"/>
  <c r="F5" i="1"/>
  <c r="F26" i="1"/>
  <c r="F17" i="1"/>
  <c r="F48" i="2"/>
  <c r="F4" i="2"/>
  <c r="F19" i="2"/>
  <c r="F23" i="2"/>
  <c r="F39" i="2"/>
  <c r="F44" i="2"/>
  <c r="F33" i="2"/>
  <c r="F25" i="2"/>
  <c r="F21" i="2"/>
  <c r="F7" i="2"/>
  <c r="F8" i="2"/>
  <c r="F18" i="2"/>
  <c r="F14" i="2"/>
  <c r="F38" i="2"/>
  <c r="F27" i="2"/>
  <c r="F15" i="2"/>
  <c r="F40" i="2"/>
  <c r="F16" i="2"/>
  <c r="F9" i="2"/>
  <c r="F20" i="2"/>
  <c r="F13" i="2"/>
  <c r="F32" i="2"/>
  <c r="F22" i="2"/>
  <c r="F3" i="2"/>
  <c r="F5" i="2"/>
  <c r="F50" i="2"/>
  <c r="F45" i="2"/>
  <c r="F10" i="2"/>
  <c r="F30" i="2"/>
  <c r="F47" i="2"/>
  <c r="F28" i="2"/>
  <c r="F31" i="2"/>
  <c r="F46" i="2"/>
  <c r="F43" i="2"/>
  <c r="F6" i="2"/>
  <c r="F42" i="2"/>
  <c r="F2" i="2"/>
  <c r="F36" i="2"/>
  <c r="F35" i="2"/>
  <c r="F24" i="2"/>
  <c r="F41" i="2"/>
  <c r="F12" i="2"/>
  <c r="F26" i="2"/>
  <c r="F49" i="2"/>
  <c r="F34" i="2"/>
  <c r="F11" i="2"/>
  <c r="F29" i="2"/>
  <c r="F37" i="2"/>
  <c r="F17" i="2"/>
  <c r="J33" i="3"/>
  <c r="J34" i="3"/>
  <c r="J25" i="3"/>
  <c r="J19" i="3"/>
  <c r="J18" i="3"/>
  <c r="J50" i="3"/>
  <c r="J41" i="3"/>
  <c r="J2" i="3"/>
  <c r="J40" i="3"/>
  <c r="J42" i="3"/>
  <c r="J4" i="3"/>
  <c r="J7" i="3"/>
  <c r="J32" i="3"/>
  <c r="J48" i="3"/>
  <c r="J45" i="3"/>
  <c r="J6" i="3"/>
  <c r="J23" i="3"/>
  <c r="J22" i="3"/>
  <c r="J43" i="3"/>
  <c r="J44" i="3"/>
  <c r="J10" i="3"/>
  <c r="J36" i="3"/>
  <c r="J20" i="3"/>
  <c r="J5" i="3"/>
  <c r="J29" i="3"/>
  <c r="J28" i="3"/>
  <c r="J39" i="3"/>
  <c r="J30" i="3"/>
  <c r="J47" i="3"/>
  <c r="J15" i="3"/>
  <c r="J11" i="3"/>
  <c r="J16" i="3"/>
  <c r="J49" i="3"/>
  <c r="J3" i="3"/>
  <c r="J24" i="3"/>
  <c r="J27" i="3"/>
  <c r="J31" i="3"/>
  <c r="J35" i="3"/>
  <c r="J17" i="3"/>
  <c r="J14" i="3"/>
  <c r="J21" i="3"/>
  <c r="J8" i="3"/>
  <c r="J38" i="3"/>
  <c r="J9" i="3"/>
  <c r="J13" i="3"/>
  <c r="J12" i="3"/>
  <c r="J46" i="3"/>
  <c r="J26" i="3"/>
  <c r="J37" i="3"/>
</calcChain>
</file>

<file path=xl/sharedStrings.xml><?xml version="1.0" encoding="utf-8"?>
<sst xmlns="http://schemas.openxmlformats.org/spreadsheetml/2006/main" count="328" uniqueCount="113">
  <si>
    <t>symbol</t>
  </si>
  <si>
    <t>OI_T-2</t>
  </si>
  <si>
    <t>OI_5y</t>
  </si>
  <si>
    <t>HOF</t>
  </si>
  <si>
    <t>SPS</t>
  </si>
  <si>
    <t>TEO</t>
  </si>
  <si>
    <t>MF7</t>
  </si>
  <si>
    <t>JNB</t>
  </si>
  <si>
    <t>ULD</t>
  </si>
  <si>
    <t>SLS</t>
  </si>
  <si>
    <t>MF4</t>
  </si>
  <si>
    <t>RBS</t>
  </si>
  <si>
    <t>TEN</t>
  </si>
  <si>
    <t>JOE</t>
  </si>
  <si>
    <t>NEC</t>
  </si>
  <si>
    <t>NBG</t>
  </si>
  <si>
    <t>MF3</t>
  </si>
  <si>
    <t>NJC</t>
  </si>
  <si>
    <t>AEO</t>
  </si>
  <si>
    <t>BOA</t>
  </si>
  <si>
    <t>ULM</t>
  </si>
  <si>
    <t>HBT</t>
  </si>
  <si>
    <t>AEB</t>
  </si>
  <si>
    <t>BAR</t>
  </si>
  <si>
    <t>SYS</t>
  </si>
  <si>
    <t>MFT</t>
  </si>
  <si>
    <t>NOB</t>
  </si>
  <si>
    <t>BAO</t>
  </si>
  <si>
    <t>JCN</t>
  </si>
  <si>
    <t>RBR</t>
  </si>
  <si>
    <t>GAS</t>
  </si>
  <si>
    <t>EON</t>
  </si>
  <si>
    <t>UHO</t>
  </si>
  <si>
    <t>SRS</t>
  </si>
  <si>
    <t>BAQ</t>
  </si>
  <si>
    <t>GDO</t>
  </si>
  <si>
    <t>BOB</t>
  </si>
  <si>
    <t>SFF</t>
  </si>
  <si>
    <t>EOB</t>
  </si>
  <si>
    <t>STB</t>
  </si>
  <si>
    <t>ULJ</t>
  </si>
  <si>
    <t>SGB</t>
  </si>
  <si>
    <t>GST.J</t>
  </si>
  <si>
    <t>UHU</t>
  </si>
  <si>
    <t>ULA</t>
  </si>
  <si>
    <t>SMT</t>
  </si>
  <si>
    <t>SJS</t>
  </si>
  <si>
    <t>MF5</t>
  </si>
  <si>
    <t>GDK</t>
  </si>
  <si>
    <t>MF6</t>
  </si>
  <si>
    <t>BAP</t>
  </si>
  <si>
    <t>MFR</t>
  </si>
  <si>
    <t>OI_1y</t>
  </si>
  <si>
    <t>OI_3m</t>
  </si>
  <si>
    <t>Description</t>
  </si>
  <si>
    <t>product_fam</t>
  </si>
  <si>
    <t>pct_3m</t>
  </si>
  <si>
    <t>pct_1y</t>
  </si>
  <si>
    <t>pct_5y</t>
  </si>
  <si>
    <t>Light</t>
  </si>
  <si>
    <t>Gasoline Crack - Argus Eurobob Oxy FOB Rotterdam Barges vs Brent 1st Line Future (in Bbls)</t>
  </si>
  <si>
    <t>Argus Eurobob Oxy FOB Rotterdam Barges Future</t>
  </si>
  <si>
    <t>Middle</t>
  </si>
  <si>
    <t>Gasoil Crack - Singapore Gasoil (Platts) vs Dubai 1st Line (Platts) Future</t>
  </si>
  <si>
    <t>Gasoil Diff - Singapore Gasoil (Platts) vs Low Sulphur Gasoil 1st Line Future (in Bbls)</t>
  </si>
  <si>
    <t>Jet Fuel Diff – Singapore Jet Kerosene Cargoes (Platts) vs Singapore Gasoil 10 ppm (Platts) Future</t>
  </si>
  <si>
    <t>Heavy</t>
  </si>
  <si>
    <t>Fuel Oil 3.5% FOB Rotterdam Barges Balmo Swap</t>
  </si>
  <si>
    <t>Fuel Oil Crack - Fuel Oil 3.5% FOB Rotterdam Barges vs Brent 1st Line Future (in Bbls)</t>
  </si>
  <si>
    <t>Fuel Oil Crack - Fuel Oil 3.5% FOB Rotterdam Barges vs Brent 1st Line Future</t>
  </si>
  <si>
    <t>Gasoline Crack - Argus Eurobob Oxy FOB Rotterdam Barges vs Brent 1st Line Future (in MTs)</t>
  </si>
  <si>
    <t>Argus Eurobob OXY FOB Rotterdam Barges VS Platts Naphtha CIF NWE Cargoes Future</t>
  </si>
  <si>
    <t>Low Sulphur Gasoil Futures</t>
  </si>
  <si>
    <t>Gasoline Diff - Singapore Mogas 92 Unleaded (Platts) vs Argus Eurobob Oxy FOB Rotterdam Barges Future</t>
  </si>
  <si>
    <t>Gasoline Diff - RBOB Gasoline 1st Line vs Argus Eurobob Oxy FOB Rotterdam Barge Future</t>
  </si>
  <si>
    <t>Singapore Gasoil Swap</t>
  </si>
  <si>
    <t>Heating Oil Crack - Heating Oil 1st Line vs Brent 1st Line Future (in bbls)</t>
  </si>
  <si>
    <t>Heating Oil 1st Line Future</t>
  </si>
  <si>
    <t>Jet CIF NWE Cargoes Future</t>
  </si>
  <si>
    <t>Jet Fuel Crack - Jet CIF NWE Cargoes vs Brent 1st Line Future</t>
  </si>
  <si>
    <t>Naphtha Diff - Naphtha C+F Japan vs Naphtha CIF NWE Cargoes Future</t>
  </si>
  <si>
    <t>Marine Fuel 0.5% FOB Rotterdam Barge Swap</t>
  </si>
  <si>
    <t>Marine Fuel 0.5% FOB Singapore Swap</t>
  </si>
  <si>
    <t>Marine Fuel 0.5% FOB Rotterdam Barges vs Fuel Oil 3.5% FOB Rotterdam Barges Swap</t>
  </si>
  <si>
    <t>Fuel Oil Diff - Marine Fuel 0.5% FOB Singapore (Platts) vs 380 CST Singapore (Platts) Future</t>
  </si>
  <si>
    <t>Fuel Oil Diff - Marine Fuel 0.5% FOB Singapore (Platts) vs Marine Fuel 0.5% FOB Rotterdam Barges (Platts) Futures</t>
  </si>
  <si>
    <t>Fuel Oil Crack - Marine Fuel 0.5% FOB Rotterdam Barges (Platts) vs Brent 1st Line Future (in Bbls)</t>
  </si>
  <si>
    <t>Fuel Oil Crack - Marine Fuel 0.5% FOB Singapore (Platts) vs Brent 1st Line Future (in Bbls)</t>
  </si>
  <si>
    <t>Naphtha Crack - Naphtha C+F Japan (Platts) vs Brent 1st Line Future (in Bbls)</t>
  </si>
  <si>
    <t>Naphtha CIF NWE Cargoes Swap</t>
  </si>
  <si>
    <t>Naphtha C+F Japan Cargo Swap</t>
  </si>
  <si>
    <t>Naphtha CIF NWE Cargoes vs Brent 1st Line Swap</t>
  </si>
  <si>
    <t>Gasoline Crack - RBOB Gasoline 1st Line vs Brent 1st Line Future (in bbls)</t>
  </si>
  <si>
    <t>RBOB Gasoline 1st Line Future</t>
  </si>
  <si>
    <t>Jet Fuel Crack - Singapore Jet Kerosene Cargoes (Platts) vs Dubai 1st Line (Platts) Future</t>
  </si>
  <si>
    <t>Gasoil Crack - Singapore Gasoil (Platts) vs Brent 1st Line Future</t>
  </si>
  <si>
    <t>Fuel Oil Diff - Fuel Oil 380 CST Singapore vs. 3.5% FOB Rotterdam Barges Swap</t>
  </si>
  <si>
    <t>Fuel Oil Crack - Fuel Oil 380 CST Singapore vs Dubai 1st Line Future</t>
  </si>
  <si>
    <t>Singapore Mogas 92 Unleaded Swap</t>
  </si>
  <si>
    <t>Fuel Oil Crack - Fuel Oil 380 CST Singapore vs Brent 1st Line Future</t>
  </si>
  <si>
    <t>Singapore Jet Kerosene Swap</t>
  </si>
  <si>
    <t>Singapore Mogas 92 Unleaded vs Brent 1st Line Future</t>
  </si>
  <si>
    <t>Fuel Oil 380 CST Singapore Swap</t>
  </si>
  <si>
    <t>Fuel Oil Crack - Marine Fuel 0.5% FOB Singapore (Platts) vs Brent 1st Line Future (in MTs)</t>
  </si>
  <si>
    <t>Fuel Oil Crack - Marine Fuel 0.5% FOB Rotterdam Barges (Platts) vs Brent 1st Line Future (in MTs)</t>
  </si>
  <si>
    <t>Heating Oil Futures</t>
  </si>
  <si>
    <t>NYH (RBOB) Gasoline Futures</t>
  </si>
  <si>
    <t>Low Sulphur Gasoil 1st Line Future</t>
  </si>
  <si>
    <t>Gasoil Crack - Low Sulphur Gasoil 1st Line vs Brent 1st Line Future (in Bbls)</t>
  </si>
  <si>
    <t>Jet Fuel Diff - Jet CIF NWE Cargoes vs Low Sulphur Gasoil 1st Line Future</t>
  </si>
  <si>
    <t>Heating Oil Arb - Heating Oil 1st Line vs Low Sulphur Gasoil 1st Line Future (in Bbls)</t>
  </si>
  <si>
    <t>conversion_factor</t>
  </si>
  <si>
    <t>OI_bbl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</si>
</sst>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oteicapital-my.sharepoint.com/personal/jiashang_hoteicapital_com/Documents/Desktop/Notebooks/Streamlit_v1/data/OI_product_map.xlsx" TargetMode="External"/><Relationship Id="rId1" Type="http://schemas.openxmlformats.org/officeDocument/2006/relationships/externalLinkPath" Target="OI_product_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1"/>
      <sheetName val="Sheet2"/>
      <sheetName val="Terminal OI"/>
      <sheetName val="Today OI"/>
    </sheetNames>
    <sheetDataSet>
      <sheetData sheetId="0">
        <row r="2">
          <cell r="D2" t="str">
            <v>SMT</v>
          </cell>
          <cell r="E2" t="str">
            <v>'SMT',</v>
          </cell>
          <cell r="F2">
            <v>1</v>
          </cell>
          <cell r="G2" t="str">
            <v>Singapore Mogas 92 Unleaded Swap</v>
          </cell>
          <cell r="H2" t="str">
            <v>SMT (Singapore Mogas 92 Unleaded Swap)</v>
          </cell>
          <cell r="I2" t="str">
            <v>$/BBL</v>
          </cell>
          <cell r="J2" t="str">
            <v>BBL</v>
          </cell>
          <cell r="K2">
            <v>1</v>
          </cell>
          <cell r="L2" t="str">
            <v>Light</v>
          </cell>
          <cell r="M2" t="str">
            <v>S92</v>
          </cell>
        </row>
        <row r="3">
          <cell r="D3" t="str">
            <v>GDK</v>
          </cell>
          <cell r="E3" t="str">
            <v>'GDK',</v>
          </cell>
          <cell r="F3">
            <v>0</v>
          </cell>
          <cell r="G3" t="str">
            <v>Gasoline Diff - Singapore Mogas 92 Unleaded (Platts) vs Argus Eurobob Oxy FOB Rotterdam Barges Future</v>
          </cell>
          <cell r="H3" t="str">
            <v>GDK (Gasoline Diff - Singapore Mogas 92 Unleaded (Platts) vs Argus Eurobob Oxy FOB Rotterdam Barges Future)</v>
          </cell>
          <cell r="I3" t="str">
            <v>$/BBL</v>
          </cell>
          <cell r="J3" t="str">
            <v>BBL</v>
          </cell>
          <cell r="K3">
            <v>1</v>
          </cell>
          <cell r="L3" t="str">
            <v>Light</v>
          </cell>
          <cell r="M3" t="str">
            <v>S92</v>
          </cell>
        </row>
        <row r="4">
          <cell r="D4" t="str">
            <v>STB</v>
          </cell>
          <cell r="E4" t="str">
            <v>'STB',</v>
          </cell>
          <cell r="F4">
            <v>0</v>
          </cell>
          <cell r="G4" t="str">
            <v>Singapore Mogas 92 Unleaded vs Brent 1st Line Future</v>
          </cell>
          <cell r="H4" t="str">
            <v>STB (Singapore Mogas 92 Unleaded vs Brent 1st Line Future)</v>
          </cell>
          <cell r="I4" t="str">
            <v>$/BBL</v>
          </cell>
          <cell r="J4" t="str">
            <v>BBL</v>
          </cell>
          <cell r="K4">
            <v>1</v>
          </cell>
          <cell r="L4" t="str">
            <v>Light</v>
          </cell>
          <cell r="M4" t="str">
            <v>S92</v>
          </cell>
        </row>
        <row r="5">
          <cell r="D5" t="str">
            <v>AEO</v>
          </cell>
          <cell r="E5" t="str">
            <v>'AEO',</v>
          </cell>
          <cell r="F5">
            <v>1</v>
          </cell>
          <cell r="G5" t="str">
            <v>Argus Eurobob Oxy FOB Rotterdam Barges Future</v>
          </cell>
          <cell r="H5" t="str">
            <v>AEO (Argus Eurobob Oxy FOB Rotterdam Barges Future)</v>
          </cell>
          <cell r="I5" t="str">
            <v>$/MT</v>
          </cell>
          <cell r="J5" t="str">
            <v>MT</v>
          </cell>
          <cell r="K5">
            <v>8.33</v>
          </cell>
          <cell r="L5" t="str">
            <v>Light</v>
          </cell>
          <cell r="M5" t="str">
            <v>Ebob</v>
          </cell>
        </row>
        <row r="6">
          <cell r="D6" t="str">
            <v>GDK</v>
          </cell>
          <cell r="E6" t="str">
            <v>'GDK',</v>
          </cell>
          <cell r="F6">
            <v>0</v>
          </cell>
          <cell r="G6" t="str">
            <v>Gasoline Diff - Singapore Mogas 92 Unleaded (Platts) vs Argus Eurobob Oxy FOB Rotterdam Barges Future</v>
          </cell>
          <cell r="H6" t="str">
            <v>GDK (Gasoline Diff - Singapore Mogas 92 Unleaded (Platts) vs Argus Eurobob Oxy FOB Rotterdam Barges Future)</v>
          </cell>
          <cell r="I6" t="str">
            <v>$/BBL</v>
          </cell>
          <cell r="J6" t="str">
            <v>BBL</v>
          </cell>
          <cell r="K6">
            <v>1</v>
          </cell>
          <cell r="L6" t="str">
            <v>Light</v>
          </cell>
          <cell r="M6" t="str">
            <v>Ebob</v>
          </cell>
        </row>
        <row r="7">
          <cell r="D7" t="str">
            <v>EOB</v>
          </cell>
          <cell r="E7" t="str">
            <v>'EOB',</v>
          </cell>
          <cell r="F7">
            <v>0</v>
          </cell>
          <cell r="G7" t="str">
            <v>Gasoline Crack - Argus Eurobob Oxy FOB Rotterdam Barges vs Brent 1st Line Future (in MTs)</v>
          </cell>
          <cell r="H7" t="str">
            <v>EOB (Gasoline Crack - Argus Eurobob Oxy FOB Rotterdam Barges vs Brent 1st Line Future (in MTs))</v>
          </cell>
          <cell r="I7" t="str">
            <v>$/BBL</v>
          </cell>
          <cell r="J7" t="str">
            <v>MT</v>
          </cell>
          <cell r="K7">
            <v>8.33</v>
          </cell>
          <cell r="L7" t="str">
            <v>Light</v>
          </cell>
          <cell r="M7" t="str">
            <v>Ebob</v>
          </cell>
        </row>
        <row r="8">
          <cell r="D8" t="str">
            <v>AEB</v>
          </cell>
          <cell r="E8" t="str">
            <v>'AEB',</v>
          </cell>
          <cell r="F8">
            <v>0</v>
          </cell>
          <cell r="G8" t="str">
            <v>Gasoline Crack - Argus Eurobob Oxy FOB Rotterdam Barges vs Brent 1st Line Future (in Bbls)</v>
          </cell>
          <cell r="H8" t="str">
            <v>AEB (Gasoline Crack - Argus Eurobob Oxy FOB Rotterdam Barges vs Brent 1st Line Future (in Bbls))</v>
          </cell>
          <cell r="I8" t="str">
            <v>$/BBL</v>
          </cell>
          <cell r="J8" t="str">
            <v>BBL</v>
          </cell>
          <cell r="K8">
            <v>1</v>
          </cell>
          <cell r="L8" t="str">
            <v>Light</v>
          </cell>
          <cell r="M8" t="str">
            <v>Ebob</v>
          </cell>
        </row>
        <row r="9">
          <cell r="D9" t="str">
            <v>GDO</v>
          </cell>
          <cell r="E9" t="str">
            <v>'GDO',</v>
          </cell>
          <cell r="F9">
            <v>0</v>
          </cell>
          <cell r="G9" t="str">
            <v>Gasoline Diff - RBOB Gasoline 1st Line vs Argus Eurobob Oxy FOB Rotterdam Barge Future</v>
          </cell>
          <cell r="H9" t="str">
            <v>GDO (Gasoline Diff - RBOB Gasoline 1st Line vs Argus Eurobob Oxy FOB Rotterdam Barge Future)</v>
          </cell>
          <cell r="I9" t="str">
            <v>¢/GAL</v>
          </cell>
          <cell r="J9" t="str">
            <v>MT</v>
          </cell>
          <cell r="K9">
            <v>8.33</v>
          </cell>
          <cell r="L9" t="str">
            <v>Light</v>
          </cell>
          <cell r="M9" t="str">
            <v>Ebob</v>
          </cell>
        </row>
        <row r="10">
          <cell r="D10" t="str">
            <v>EON</v>
          </cell>
          <cell r="E10" t="str">
            <v>'EON',</v>
          </cell>
          <cell r="F10">
            <v>0</v>
          </cell>
          <cell r="G10" t="str">
            <v>Argus Eurobob OXY FOB Rotterdam Barges VS Platts Naphtha CIF NWE Cargoes Future</v>
          </cell>
          <cell r="H10" t="str">
            <v>EON (Argus Eurobob OXY FOB Rotterdam Barges VS Platts Naphtha CIF NWE Cargoes Future)</v>
          </cell>
          <cell r="I10" t="str">
            <v>$/MT</v>
          </cell>
          <cell r="J10" t="str">
            <v>MT</v>
          </cell>
          <cell r="K10">
            <v>8.9</v>
          </cell>
          <cell r="L10" t="str">
            <v>Light</v>
          </cell>
          <cell r="M10" t="str">
            <v>Ebob</v>
          </cell>
        </row>
        <row r="11">
          <cell r="D11" t="str">
            <v>UHU</v>
          </cell>
          <cell r="E11" t="str">
            <v>'UHU',</v>
          </cell>
          <cell r="F11">
            <v>1</v>
          </cell>
          <cell r="G11" t="str">
            <v>NYH (RBOB) Gasoline Futures</v>
          </cell>
          <cell r="H11" t="str">
            <v>UHU (NYH (RBOB) Gasoline Futures)</v>
          </cell>
          <cell r="I11" t="str">
            <v>$/GAL</v>
          </cell>
          <cell r="J11" t="str">
            <v>BBL</v>
          </cell>
          <cell r="K11">
            <v>1</v>
          </cell>
          <cell r="L11" t="str">
            <v>Light</v>
          </cell>
          <cell r="M11" t="str">
            <v>Rbob</v>
          </cell>
        </row>
        <row r="12">
          <cell r="D12" t="str">
            <v>RBS</v>
          </cell>
          <cell r="E12" t="str">
            <v>'RBS',</v>
          </cell>
          <cell r="F12">
            <v>1</v>
          </cell>
          <cell r="G12" t="str">
            <v>RBOB Gasoline 1st Line Future</v>
          </cell>
          <cell r="H12" t="str">
            <v>RBS (RBOB Gasoline 1st Line Future)</v>
          </cell>
          <cell r="I12" t="str">
            <v>$/GAL</v>
          </cell>
          <cell r="J12" t="str">
            <v>BBL</v>
          </cell>
          <cell r="K12">
            <v>1</v>
          </cell>
          <cell r="L12" t="str">
            <v>Light</v>
          </cell>
          <cell r="M12" t="str">
            <v>Rbob</v>
          </cell>
        </row>
        <row r="13">
          <cell r="D13" t="str">
            <v>RBR</v>
          </cell>
          <cell r="E13" t="str">
            <v>'RBR',</v>
          </cell>
          <cell r="F13">
            <v>0</v>
          </cell>
          <cell r="G13" t="str">
            <v>Gasoline Crack - RBOB Gasoline 1st Line vs Brent 1st Line Future (in bbls)</v>
          </cell>
          <cell r="H13" t="str">
            <v>RBR (Gasoline Crack - RBOB Gasoline 1st Line vs Brent 1st Line Future (in bbls))</v>
          </cell>
          <cell r="I13" t="str">
            <v>$/BBL</v>
          </cell>
          <cell r="J13" t="str">
            <v>BBL</v>
          </cell>
          <cell r="K13">
            <v>1</v>
          </cell>
          <cell r="L13" t="str">
            <v>Light</v>
          </cell>
          <cell r="M13" t="str">
            <v>Rbob</v>
          </cell>
        </row>
        <row r="14">
          <cell r="D14" t="str">
            <v>GDO</v>
          </cell>
          <cell r="E14" t="str">
            <v>'GDO',</v>
          </cell>
          <cell r="F14">
            <v>0</v>
          </cell>
          <cell r="G14" t="str">
            <v>Gasoline Diff - RBOB Gasoline 1st Line vs Argus Eurobob Oxy FOB Rotterdam Barge Future</v>
          </cell>
          <cell r="H14" t="str">
            <v>GDO (Gasoline Diff - RBOB Gasoline 1st Line vs Argus Eurobob Oxy FOB Rotterdam Barge Future)</v>
          </cell>
          <cell r="I14" t="str">
            <v>¢/GAL</v>
          </cell>
          <cell r="J14" t="str">
            <v>MT</v>
          </cell>
          <cell r="K14">
            <v>8.33</v>
          </cell>
          <cell r="L14" t="str">
            <v>Light</v>
          </cell>
          <cell r="M14" t="str">
            <v>Rbob</v>
          </cell>
        </row>
        <row r="15">
          <cell r="D15" t="str">
            <v>NJC</v>
          </cell>
          <cell r="E15" t="str">
            <v>'NJC',</v>
          </cell>
          <cell r="F15">
            <v>1</v>
          </cell>
          <cell r="G15" t="str">
            <v>Naphtha C+F Japan Cargo Swap</v>
          </cell>
          <cell r="H15" t="str">
            <v>NJC (Naphtha C+F Japan Cargo Swap)</v>
          </cell>
          <cell r="I15" t="str">
            <v>$/MT</v>
          </cell>
          <cell r="J15" t="str">
            <v>MT</v>
          </cell>
          <cell r="K15">
            <v>8.9</v>
          </cell>
          <cell r="L15" t="str">
            <v>Light</v>
          </cell>
          <cell r="M15" t="str">
            <v>MOPJ Naph</v>
          </cell>
        </row>
        <row r="16">
          <cell r="D16" t="str">
            <v>NBG</v>
          </cell>
          <cell r="E16" t="str">
            <v>'NBG',</v>
          </cell>
          <cell r="F16">
            <v>0</v>
          </cell>
          <cell r="G16" t="str">
            <v>Naphtha Crack - Naphtha C+F Japan (Platts) vs Brent 1st Line Future (in Bbls)</v>
          </cell>
          <cell r="H16" t="str">
            <v>NBG (Naphtha Crack - Naphtha C+F Japan (Platts) vs Brent 1st Line Future (in Bbls))</v>
          </cell>
          <cell r="I16" t="str">
            <v>$/BBL</v>
          </cell>
          <cell r="J16" t="str">
            <v>BBL</v>
          </cell>
          <cell r="K16">
            <v>1</v>
          </cell>
          <cell r="L16" t="str">
            <v>Light</v>
          </cell>
          <cell r="M16" t="str">
            <v>MOPJ Naph</v>
          </cell>
        </row>
        <row r="17">
          <cell r="D17" t="str">
            <v>JOE</v>
          </cell>
          <cell r="E17" t="str">
            <v>'JOE',</v>
          </cell>
          <cell r="F17">
            <v>0</v>
          </cell>
          <cell r="G17" t="str">
            <v>Naphtha Diff - Naphtha C+F Japan vs Naphtha CIF NWE Cargoes Future</v>
          </cell>
          <cell r="H17" t="str">
            <v>JOE (Naphtha Diff - Naphtha C+F Japan vs Naphtha CIF NWE Cargoes Future)</v>
          </cell>
          <cell r="I17" t="str">
            <v>$/MT</v>
          </cell>
          <cell r="J17" t="str">
            <v>MT</v>
          </cell>
          <cell r="K17">
            <v>8.9</v>
          </cell>
          <cell r="L17" t="str">
            <v>Light</v>
          </cell>
          <cell r="M17" t="str">
            <v>MOPJ Naph</v>
          </cell>
        </row>
        <row r="18">
          <cell r="D18" t="str">
            <v>NEC</v>
          </cell>
          <cell r="E18" t="str">
            <v>'NEC',</v>
          </cell>
          <cell r="F18">
            <v>1</v>
          </cell>
          <cell r="G18" t="str">
            <v>Naphtha CIF NWE Cargoes Swap</v>
          </cell>
          <cell r="H18" t="str">
            <v>NEC (Naphtha CIF NWE Cargoes Swap)</v>
          </cell>
          <cell r="I18" t="str">
            <v>$/MT</v>
          </cell>
          <cell r="J18" t="str">
            <v>MT</v>
          </cell>
          <cell r="K18">
            <v>8.9</v>
          </cell>
          <cell r="L18" t="str">
            <v>Light</v>
          </cell>
          <cell r="M18" t="str">
            <v>NWE Naph</v>
          </cell>
        </row>
        <row r="19">
          <cell r="D19" t="str">
            <v>JOE</v>
          </cell>
          <cell r="E19" t="str">
            <v>'JOE',</v>
          </cell>
          <cell r="F19">
            <v>0</v>
          </cell>
          <cell r="G19" t="str">
            <v>Naphtha Diff - Naphtha C+F Japan vs Naphtha CIF NWE Cargoes Future</v>
          </cell>
          <cell r="H19" t="str">
            <v>JOE (Naphtha Diff - Naphtha C+F Japan vs Naphtha CIF NWE Cargoes Future)</v>
          </cell>
          <cell r="I19" t="str">
            <v>$/MT</v>
          </cell>
          <cell r="J19" t="str">
            <v>MT</v>
          </cell>
          <cell r="K19">
            <v>8.9</v>
          </cell>
          <cell r="L19" t="str">
            <v>Light</v>
          </cell>
          <cell r="M19" t="str">
            <v>NWE Naph</v>
          </cell>
        </row>
        <row r="20">
          <cell r="D20" t="str">
            <v>NOB</v>
          </cell>
          <cell r="E20" t="str">
            <v>'NOB',</v>
          </cell>
          <cell r="F20">
            <v>0</v>
          </cell>
          <cell r="G20" t="str">
            <v>Naphtha CIF NWE Cargoes vs Brent 1st Line Swap</v>
          </cell>
          <cell r="H20" t="str">
            <v>NOB (Naphtha CIF NWE Cargoes vs Brent 1st Line Swap)</v>
          </cell>
          <cell r="I20" t="str">
            <v>$/BBL</v>
          </cell>
          <cell r="J20" t="str">
            <v>MT</v>
          </cell>
          <cell r="K20">
            <v>8.9</v>
          </cell>
          <cell r="L20" t="str">
            <v>Light</v>
          </cell>
          <cell r="M20" t="str">
            <v>NWE Naph</v>
          </cell>
        </row>
        <row r="21">
          <cell r="D21" t="str">
            <v>EON</v>
          </cell>
          <cell r="E21" t="str">
            <v>'EON',</v>
          </cell>
          <cell r="F21">
            <v>0</v>
          </cell>
          <cell r="G21" t="str">
            <v>Argus Eurobob OXY FOB Rotterdam Barges VS Platts Naphtha CIF NWE Cargoes Future</v>
          </cell>
          <cell r="H21" t="str">
            <v>EON (Argus Eurobob OXY FOB Rotterdam Barges VS Platts Naphtha CIF NWE Cargoes Future)</v>
          </cell>
          <cell r="I21" t="str">
            <v>$/MT</v>
          </cell>
          <cell r="J21" t="str">
            <v>MT</v>
          </cell>
          <cell r="K21">
            <v>8.9</v>
          </cell>
          <cell r="L21" t="str">
            <v>Light</v>
          </cell>
          <cell r="M21" t="str">
            <v>NWE Naph</v>
          </cell>
        </row>
        <row r="22">
          <cell r="D22" t="str">
            <v>GST.J</v>
          </cell>
          <cell r="E22" t="str">
            <v>'GST.J',</v>
          </cell>
          <cell r="F22">
            <v>1</v>
          </cell>
          <cell r="G22" t="str">
            <v>Singapore Gasoil Swap</v>
          </cell>
          <cell r="H22" t="str">
            <v>GST.J (Singapore Gasoil Swap)</v>
          </cell>
          <cell r="I22" t="str">
            <v>$/BBL</v>
          </cell>
          <cell r="J22" t="str">
            <v>BBL</v>
          </cell>
          <cell r="K22">
            <v>1</v>
          </cell>
          <cell r="L22" t="str">
            <v>Middle</v>
          </cell>
          <cell r="M22" t="str">
            <v>SGO</v>
          </cell>
        </row>
        <row r="23">
          <cell r="D23" t="str">
            <v>SGB</v>
          </cell>
          <cell r="E23" t="str">
            <v>'SGB',</v>
          </cell>
          <cell r="F23">
            <v>0</v>
          </cell>
          <cell r="G23" t="str">
            <v>Gasoil Crack - Singapore Gasoil (Platts) vs Brent 1st Line Future</v>
          </cell>
          <cell r="H23" t="str">
            <v>SGB (Gasoil Crack - Singapore Gasoil (Platts) vs Brent 1st Line Future)</v>
          </cell>
          <cell r="I23" t="str">
            <v>$/BBL</v>
          </cell>
          <cell r="J23" t="str">
            <v>BBL</v>
          </cell>
          <cell r="K23">
            <v>1</v>
          </cell>
          <cell r="L23" t="str">
            <v>Middle</v>
          </cell>
          <cell r="M23" t="str">
            <v>SGO</v>
          </cell>
        </row>
        <row r="24">
          <cell r="D24" t="str">
            <v>BAO</v>
          </cell>
          <cell r="E24" t="str">
            <v>'BAO',</v>
          </cell>
          <cell r="F24">
            <v>0</v>
          </cell>
          <cell r="G24" t="str">
            <v>Gasoil Crack - Singapore Gasoil (Platts) vs Dubai 1st Line (Platts) Future</v>
          </cell>
          <cell r="H24" t="str">
            <v>BAO (Gasoil Crack - Singapore Gasoil (Platts) vs Dubai 1st Line (Platts) Future)</v>
          </cell>
          <cell r="I24" t="str">
            <v>$/BBL</v>
          </cell>
          <cell r="J24" t="str">
            <v>BBL</v>
          </cell>
          <cell r="K24">
            <v>1</v>
          </cell>
          <cell r="L24" t="str">
            <v>Middle</v>
          </cell>
          <cell r="M24" t="str">
            <v>SGO</v>
          </cell>
        </row>
        <row r="25">
          <cell r="D25" t="str">
            <v>BAP</v>
          </cell>
          <cell r="E25" t="str">
            <v>'BAP',</v>
          </cell>
          <cell r="F25">
            <v>0</v>
          </cell>
          <cell r="G25" t="str">
            <v>Gasoil Diff - Singapore Gasoil (Platts) vs Low Sulphur Gasoil 1st Line Future (in Bbls)</v>
          </cell>
          <cell r="H25" t="str">
            <v>BAP (Gasoil Diff - Singapore Gasoil (Platts) vs Low Sulphur Gasoil 1st Line Future (in Bbls))</v>
          </cell>
          <cell r="I25" t="str">
            <v>$/MT</v>
          </cell>
          <cell r="J25" t="str">
            <v>BBL</v>
          </cell>
          <cell r="K25">
            <v>1</v>
          </cell>
          <cell r="L25" t="str">
            <v>Middle</v>
          </cell>
          <cell r="M25" t="str">
            <v>SGO</v>
          </cell>
        </row>
        <row r="26">
          <cell r="D26" t="str">
            <v>BAQ</v>
          </cell>
          <cell r="E26" t="str">
            <v>'BAQ',</v>
          </cell>
          <cell r="F26">
            <v>0</v>
          </cell>
          <cell r="G26" t="str">
            <v>Jet Fuel Diff – Singapore Jet Kerosene Cargoes (Platts) vs Singapore Gasoil 10 ppm (Platts) Future</v>
          </cell>
          <cell r="H26" t="str">
            <v>BAQ (Jet Fuel Diff – Singapore Jet Kerosene Cargoes (Platts) vs Singapore Gasoil 10 ppm (Platts) Future)</v>
          </cell>
          <cell r="I26" t="str">
            <v>$/BBL</v>
          </cell>
          <cell r="J26" t="str">
            <v>BBL</v>
          </cell>
          <cell r="K26">
            <v>1</v>
          </cell>
          <cell r="L26" t="str">
            <v>Middle</v>
          </cell>
          <cell r="M26" t="str">
            <v>SGO</v>
          </cell>
        </row>
        <row r="27">
          <cell r="D27" t="str">
            <v>GAS</v>
          </cell>
          <cell r="E27" t="str">
            <v>'GAS',</v>
          </cell>
          <cell r="F27">
            <v>1</v>
          </cell>
          <cell r="G27" t="str">
            <v>Low Sulphur Gasoil Futures</v>
          </cell>
          <cell r="H27" t="str">
            <v>GAS (Low Sulphur Gasoil Futures)</v>
          </cell>
          <cell r="I27" t="str">
            <v>$/MT</v>
          </cell>
          <cell r="J27" t="str">
            <v>MT</v>
          </cell>
          <cell r="K27">
            <v>7.45</v>
          </cell>
          <cell r="L27" t="str">
            <v>Middle</v>
          </cell>
          <cell r="M27" t="str">
            <v>ICEGO</v>
          </cell>
        </row>
        <row r="28">
          <cell r="D28" t="str">
            <v>ULA</v>
          </cell>
          <cell r="E28" t="str">
            <v>'ULA',</v>
          </cell>
          <cell r="F28">
            <v>1</v>
          </cell>
          <cell r="G28" t="str">
            <v>Low Sulphur Gasoil 1st Line Future</v>
          </cell>
          <cell r="H28" t="str">
            <v>ULA (Low Sulphur Gasoil 1st Line Future)</v>
          </cell>
          <cell r="I28" t="str">
            <v>$/MT</v>
          </cell>
          <cell r="J28" t="str">
            <v>MT</v>
          </cell>
          <cell r="K28">
            <v>7.45</v>
          </cell>
          <cell r="L28" t="str">
            <v>Middle</v>
          </cell>
          <cell r="M28" t="str">
            <v>ICEGO</v>
          </cell>
        </row>
        <row r="29">
          <cell r="D29" t="str">
            <v>ULD</v>
          </cell>
          <cell r="E29" t="str">
            <v>'ULD',</v>
          </cell>
          <cell r="F29">
            <v>0</v>
          </cell>
          <cell r="G29" t="str">
            <v>Gasoil Crack - Low Sulphur Gasoil 1st Line vs Brent 1st Line Future (in Bbls)</v>
          </cell>
          <cell r="H29" t="str">
            <v>ULD (Gasoil Crack - Low Sulphur Gasoil 1st Line vs Brent 1st Line Future (in Bbls))</v>
          </cell>
          <cell r="I29" t="str">
            <v>$/BBL</v>
          </cell>
          <cell r="J29" t="str">
            <v>BBL</v>
          </cell>
          <cell r="K29">
            <v>1</v>
          </cell>
          <cell r="L29" t="str">
            <v>Middle</v>
          </cell>
          <cell r="M29" t="str">
            <v>ICEGO</v>
          </cell>
        </row>
        <row r="30">
          <cell r="D30" t="str">
            <v>ULJ</v>
          </cell>
          <cell r="E30" t="str">
            <v>'ULJ',</v>
          </cell>
          <cell r="F30">
            <v>0</v>
          </cell>
          <cell r="G30" t="str">
            <v>Jet Fuel Diff - Jet CIF NWE Cargoes vs Low Sulphur Gasoil 1st Line Future</v>
          </cell>
          <cell r="H30" t="str">
            <v>ULJ (Jet Fuel Diff - Jet CIF NWE Cargoes vs Low Sulphur Gasoil 1st Line Future)</v>
          </cell>
          <cell r="I30" t="str">
            <v>$/MT</v>
          </cell>
          <cell r="J30" t="str">
            <v>MT</v>
          </cell>
          <cell r="K30">
            <v>7.89</v>
          </cell>
          <cell r="L30" t="str">
            <v>Middle</v>
          </cell>
          <cell r="M30" t="str">
            <v>ICEGO</v>
          </cell>
        </row>
        <row r="31">
          <cell r="D31" t="str">
            <v>BAP</v>
          </cell>
          <cell r="E31" t="str">
            <v>'BAP',</v>
          </cell>
          <cell r="F31">
            <v>0</v>
          </cell>
          <cell r="G31" t="str">
            <v>Gasoil Diff - Singapore Gasoil (Platts) vs Low Sulphur Gasoil 1st Line Future (in Bbls)</v>
          </cell>
          <cell r="H31" t="str">
            <v>BAP (Gasoil Diff - Singapore Gasoil (Platts) vs Low Sulphur Gasoil 1st Line Future (in Bbls))</v>
          </cell>
          <cell r="I31" t="str">
            <v>$/MT</v>
          </cell>
          <cell r="J31" t="str">
            <v>BBL</v>
          </cell>
          <cell r="K31">
            <v>1</v>
          </cell>
          <cell r="L31" t="str">
            <v>Middle</v>
          </cell>
          <cell r="M31" t="str">
            <v>ICEGO</v>
          </cell>
        </row>
        <row r="32">
          <cell r="D32" t="str">
            <v>ULM</v>
          </cell>
          <cell r="E32" t="str">
            <v>'ULM',</v>
          </cell>
          <cell r="F32">
            <v>0</v>
          </cell>
          <cell r="G32" t="str">
            <v>Heating Oil Arb - Heating Oil 1st Line vs Low Sulphur Gasoil 1st Line Future (in Bbls)</v>
          </cell>
          <cell r="H32" t="str">
            <v>ULM (Heating Oil Arb - Heating Oil 1st Line vs Low Sulphur Gasoil 1st Line Future (in Bbls))</v>
          </cell>
          <cell r="I32" t="str">
            <v>$/GAL</v>
          </cell>
          <cell r="J32" t="str">
            <v>BBL</v>
          </cell>
          <cell r="K32">
            <v>1</v>
          </cell>
          <cell r="L32" t="str">
            <v>Middle</v>
          </cell>
          <cell r="M32" t="str">
            <v>ICEGO</v>
          </cell>
        </row>
        <row r="33">
          <cell r="D33" t="str">
            <v>SRS</v>
          </cell>
          <cell r="E33" t="str">
            <v>'SRS',</v>
          </cell>
          <cell r="F33">
            <v>1</v>
          </cell>
          <cell r="G33" t="str">
            <v>Singapore Jet Kerosene Swap</v>
          </cell>
          <cell r="H33" t="str">
            <v>SRS (Singapore Jet Kerosene Swap)</v>
          </cell>
          <cell r="I33" t="str">
            <v>$/BBL</v>
          </cell>
          <cell r="J33" t="str">
            <v>BBL</v>
          </cell>
          <cell r="K33">
            <v>1</v>
          </cell>
          <cell r="L33" t="str">
            <v>Middle</v>
          </cell>
          <cell r="M33" t="str">
            <v>SKO</v>
          </cell>
        </row>
        <row r="34">
          <cell r="D34" t="str">
            <v>SFF</v>
          </cell>
          <cell r="E34" t="str">
            <v>'SFF',</v>
          </cell>
          <cell r="F34">
            <v>0</v>
          </cell>
          <cell r="G34" t="str">
            <v>Jet Fuel Crack - Singapore Jet Kerosene Cargoes (Platts) vs Dubai 1st Line (Platts) Future</v>
          </cell>
          <cell r="H34" t="str">
            <v>SFF (Jet Fuel Crack - Singapore Jet Kerosene Cargoes (Platts) vs Dubai 1st Line (Platts) Future)</v>
          </cell>
          <cell r="I34" t="str">
            <v>$/BBL</v>
          </cell>
          <cell r="J34" t="str">
            <v>BBL</v>
          </cell>
          <cell r="K34">
            <v>1</v>
          </cell>
          <cell r="L34" t="str">
            <v>Middle</v>
          </cell>
          <cell r="M34" t="str">
            <v>SKO</v>
          </cell>
        </row>
        <row r="35">
          <cell r="D35" t="str">
            <v>BAQ</v>
          </cell>
          <cell r="E35" t="str">
            <v>'BAQ',</v>
          </cell>
          <cell r="F35">
            <v>0</v>
          </cell>
          <cell r="G35" t="str">
            <v>Jet Fuel Diff – Singapore Jet Kerosene Cargoes (Platts) vs Singapore Gasoil 10 ppm (Platts) Future</v>
          </cell>
          <cell r="H35" t="str">
            <v>BAQ (Jet Fuel Diff – Singapore Jet Kerosene Cargoes (Platts) vs Singapore Gasoil 10 ppm (Platts) Future)</v>
          </cell>
          <cell r="I35" t="str">
            <v>$/BBL</v>
          </cell>
          <cell r="J35" t="str">
            <v>BBL</v>
          </cell>
          <cell r="K35">
            <v>1</v>
          </cell>
          <cell r="L35" t="str">
            <v>Middle</v>
          </cell>
          <cell r="M35" t="str">
            <v>SKO</v>
          </cell>
        </row>
        <row r="36">
          <cell r="D36" t="str">
            <v>JCN</v>
          </cell>
          <cell r="E36" t="str">
            <v>'JCN',</v>
          </cell>
          <cell r="F36">
            <v>1</v>
          </cell>
          <cell r="G36" t="str">
            <v>Jet CIF NWE Cargoes Future</v>
          </cell>
          <cell r="H36" t="str">
            <v>JCN (Jet CIF NWE Cargoes Future)</v>
          </cell>
          <cell r="I36" t="str">
            <v>$/MT</v>
          </cell>
          <cell r="J36" t="str">
            <v>MT</v>
          </cell>
          <cell r="K36">
            <v>7.89</v>
          </cell>
          <cell r="L36" t="str">
            <v>Middle</v>
          </cell>
          <cell r="M36" t="str">
            <v>NWE Jet</v>
          </cell>
        </row>
        <row r="37">
          <cell r="D37" t="str">
            <v>JNB</v>
          </cell>
          <cell r="E37" t="str">
            <v>'JNB',</v>
          </cell>
          <cell r="F37">
            <v>0</v>
          </cell>
          <cell r="G37" t="str">
            <v>Jet Fuel Crack - Jet CIF NWE Cargoes vs Brent 1st Line Future</v>
          </cell>
          <cell r="H37" t="str">
            <v>JNB (Jet Fuel Crack - Jet CIF NWE Cargoes vs Brent 1st Line Future)</v>
          </cell>
          <cell r="I37" t="str">
            <v>$/BBL</v>
          </cell>
          <cell r="J37" t="str">
            <v>BBL</v>
          </cell>
          <cell r="K37">
            <v>1</v>
          </cell>
          <cell r="L37" t="str">
            <v>Middle</v>
          </cell>
          <cell r="M37" t="str">
            <v>NWE Jet</v>
          </cell>
        </row>
        <row r="38">
          <cell r="D38" t="str">
            <v>ULJ</v>
          </cell>
          <cell r="E38" t="str">
            <v>'ULJ',</v>
          </cell>
          <cell r="F38">
            <v>0</v>
          </cell>
          <cell r="G38" t="str">
            <v>Jet Fuel Diff - Jet CIF NWE Cargoes vs Low Sulphur Gasoil 1st Line Future</v>
          </cell>
          <cell r="H38" t="str">
            <v>ULJ (Jet Fuel Diff - Jet CIF NWE Cargoes vs Low Sulphur Gasoil 1st Line Future)</v>
          </cell>
          <cell r="I38" t="str">
            <v>$/MT</v>
          </cell>
          <cell r="J38" t="str">
            <v>MT</v>
          </cell>
          <cell r="K38">
            <v>7.89</v>
          </cell>
          <cell r="L38" t="str">
            <v>Middle</v>
          </cell>
          <cell r="M38" t="str">
            <v>NWE Jet</v>
          </cell>
        </row>
        <row r="39">
          <cell r="D39" t="str">
            <v>UHO</v>
          </cell>
          <cell r="E39" t="str">
            <v>'UHO',</v>
          </cell>
          <cell r="F39">
            <v>1</v>
          </cell>
          <cell r="G39" t="str">
            <v>Heating Oil Futures</v>
          </cell>
          <cell r="H39" t="str">
            <v>UHO (Heating Oil Futures)</v>
          </cell>
          <cell r="I39" t="str">
            <v>$/GAL</v>
          </cell>
          <cell r="J39" t="str">
            <v>BBL</v>
          </cell>
          <cell r="K39">
            <v>1</v>
          </cell>
          <cell r="L39" t="str">
            <v>Middle</v>
          </cell>
          <cell r="M39" t="str">
            <v>HO</v>
          </cell>
        </row>
        <row r="40">
          <cell r="D40" t="str">
            <v>HOF</v>
          </cell>
          <cell r="E40" t="str">
            <v>'HOF',</v>
          </cell>
          <cell r="F40">
            <v>1</v>
          </cell>
          <cell r="G40" t="str">
            <v>Heating Oil 1st Line Future</v>
          </cell>
          <cell r="H40" t="str">
            <v>HOF (Heating Oil 1st Line Future)</v>
          </cell>
          <cell r="I40" t="str">
            <v>$/GAL</v>
          </cell>
          <cell r="J40" t="str">
            <v>BBL</v>
          </cell>
          <cell r="K40">
            <v>1</v>
          </cell>
          <cell r="L40" t="str">
            <v>Middle</v>
          </cell>
          <cell r="M40" t="str">
            <v>HO</v>
          </cell>
        </row>
        <row r="41">
          <cell r="D41" t="str">
            <v>HBT</v>
          </cell>
          <cell r="E41" t="str">
            <v>'HBT',</v>
          </cell>
          <cell r="F41">
            <v>0</v>
          </cell>
          <cell r="G41" t="str">
            <v>Heating Oil Crack - Heating Oil 1st Line vs Brent 1st Line Future (in bbls)</v>
          </cell>
          <cell r="H41" t="str">
            <v>HBT (Heating Oil Crack - Heating Oil 1st Line vs Brent 1st Line Future (in bbls))</v>
          </cell>
          <cell r="I41" t="str">
            <v>$/BBL</v>
          </cell>
          <cell r="J41" t="str">
            <v>BBL</v>
          </cell>
          <cell r="K41">
            <v>1</v>
          </cell>
          <cell r="L41" t="str">
            <v>Middle</v>
          </cell>
          <cell r="M41" t="str">
            <v>HO</v>
          </cell>
        </row>
        <row r="42">
          <cell r="D42" t="str">
            <v>ULM</v>
          </cell>
          <cell r="E42" t="str">
            <v>'ULM',</v>
          </cell>
          <cell r="F42">
            <v>0</v>
          </cell>
          <cell r="G42" t="str">
            <v>Heating Oil Arb - Heating Oil 1st Line vs Low Sulphur Gasoil 1st Line Future (in Bbls)</v>
          </cell>
          <cell r="H42" t="str">
            <v>ULM (Heating Oil Arb - Heating Oil 1st Line vs Low Sulphur Gasoil 1st Line Future (in Bbls))</v>
          </cell>
          <cell r="I42" t="str">
            <v>$/GAL</v>
          </cell>
          <cell r="J42" t="str">
            <v>BBL</v>
          </cell>
          <cell r="K42">
            <v>1</v>
          </cell>
          <cell r="L42" t="str">
            <v>Middle</v>
          </cell>
          <cell r="M42" t="str">
            <v>HO</v>
          </cell>
        </row>
        <row r="43">
          <cell r="D43" t="str">
            <v>MF4</v>
          </cell>
          <cell r="E43" t="str">
            <v>'MF4',</v>
          </cell>
          <cell r="F43">
            <v>1</v>
          </cell>
          <cell r="G43" t="str">
            <v>Marine Fuel 0.5% FOB Singapore Swap</v>
          </cell>
          <cell r="H43" t="str">
            <v>MF4 (Marine Fuel 0.5% FOB Singapore Swap)</v>
          </cell>
          <cell r="I43" t="str">
            <v>$/MT</v>
          </cell>
          <cell r="J43" t="str">
            <v>MT</v>
          </cell>
          <cell r="K43">
            <v>6.35</v>
          </cell>
          <cell r="L43" t="str">
            <v>Heavy</v>
          </cell>
          <cell r="M43" t="str">
            <v>S0.5</v>
          </cell>
        </row>
        <row r="44">
          <cell r="D44" t="str">
            <v>MFT</v>
          </cell>
          <cell r="E44" t="str">
            <v>'MFT',</v>
          </cell>
          <cell r="F44">
            <v>0</v>
          </cell>
          <cell r="G44" t="str">
            <v>Fuel Oil Crack - Marine Fuel 0.5% FOB Singapore (Platts) vs Brent 1st Line Future (in Bbls)</v>
          </cell>
          <cell r="H44" t="str">
            <v>MFT (Fuel Oil Crack - Marine Fuel 0.5% FOB Singapore (Platts) vs Brent 1st Line Future (in Bbls))</v>
          </cell>
          <cell r="I44" t="str">
            <v>$/BBL</v>
          </cell>
          <cell r="J44" t="str">
            <v>BBL</v>
          </cell>
          <cell r="K44">
            <v>1</v>
          </cell>
          <cell r="L44" t="str">
            <v>Heavy</v>
          </cell>
          <cell r="M44" t="str">
            <v>S0.5</v>
          </cell>
        </row>
        <row r="45">
          <cell r="D45" t="str">
            <v>TEN</v>
          </cell>
          <cell r="E45" t="str">
            <v>'TEN',</v>
          </cell>
          <cell r="F45">
            <v>0</v>
          </cell>
          <cell r="G45" t="str">
            <v>Fuel Oil Crack - Marine Fuel 0.5% FOB Singapore (Platts) vs Brent 1st Line Future (in MTs)</v>
          </cell>
          <cell r="H45" t="str">
            <v>TEN (Fuel Oil Crack - Marine Fuel 0.5% FOB Singapore (Platts) vs Brent 1st Line Future (in MTs))</v>
          </cell>
          <cell r="I45" t="str">
            <v>$/BBL</v>
          </cell>
          <cell r="J45" t="str">
            <v>MT</v>
          </cell>
          <cell r="K45">
            <v>6.35</v>
          </cell>
          <cell r="L45" t="str">
            <v>Heavy</v>
          </cell>
          <cell r="M45" t="str">
            <v>S0.5</v>
          </cell>
        </row>
        <row r="46">
          <cell r="D46" t="str">
            <v>MF6</v>
          </cell>
          <cell r="E46" t="str">
            <v>'MF6',</v>
          </cell>
          <cell r="F46">
            <v>0</v>
          </cell>
          <cell r="G46" t="str">
            <v>Fuel Oil Diff - Marine Fuel 0.5% FOB Singapore (Platts) vs 380 CST Singapore (Platts) Future</v>
          </cell>
          <cell r="H46" t="str">
            <v>MF6 (Fuel Oil Diff - Marine Fuel 0.5% FOB Singapore (Platts) vs 380 CST Singapore (Platts) Future)</v>
          </cell>
          <cell r="I46" t="str">
            <v>$/MT</v>
          </cell>
          <cell r="J46" t="str">
            <v>MT</v>
          </cell>
          <cell r="K46">
            <v>6.35</v>
          </cell>
          <cell r="L46" t="str">
            <v>Heavy</v>
          </cell>
          <cell r="M46" t="str">
            <v>S0.5</v>
          </cell>
        </row>
        <row r="47">
          <cell r="D47" t="str">
            <v>MF7</v>
          </cell>
          <cell r="E47" t="str">
            <v>'MF7',</v>
          </cell>
          <cell r="F47">
            <v>0</v>
          </cell>
          <cell r="G47" t="str">
            <v>Fuel Oil Diff - Marine Fuel 0.5% FOB Singapore (Platts) vs Marine Fuel 0.5% FOB Rotterdam Barges (Platts) Futures</v>
          </cell>
          <cell r="H47" t="str">
            <v>MF7 (Fuel Oil Diff - Marine Fuel 0.5% FOB Singapore (Platts) vs Marine Fuel 0.5% FOB Rotterdam Barges (Platts) Futures)</v>
          </cell>
          <cell r="I47" t="str">
            <v>$/MT</v>
          </cell>
          <cell r="J47" t="str">
            <v>MT</v>
          </cell>
          <cell r="K47">
            <v>6.35</v>
          </cell>
          <cell r="L47" t="str">
            <v>Heavy</v>
          </cell>
          <cell r="M47" t="str">
            <v>S0.5</v>
          </cell>
        </row>
        <row r="48">
          <cell r="D48" t="str">
            <v>FDF</v>
          </cell>
          <cell r="E48" t="str">
            <v>'FDF',</v>
          </cell>
          <cell r="F48">
            <v>0</v>
          </cell>
          <cell r="G48" t="str">
            <v>Fuel Oil Diff - Marine Fuel 0.5% FOB Singapore (Platts) vs Singapore Gasoil (Platts) Future (in MTs)</v>
          </cell>
          <cell r="H48" t="str">
            <v>FDF (Fuel Oil Diff - Marine Fuel 0.5% FOB Singapore (Platts) vs Singapore Gasoil (Platts) Future (in MTs))</v>
          </cell>
          <cell r="I48" t="str">
            <v>$/MT</v>
          </cell>
          <cell r="J48" t="str">
            <v>MT</v>
          </cell>
          <cell r="K48">
            <v>6.35</v>
          </cell>
          <cell r="L48" t="str">
            <v>Heavy</v>
          </cell>
          <cell r="M48" t="str">
            <v>S0.5</v>
          </cell>
        </row>
        <row r="49">
          <cell r="D49" t="str">
            <v>MF3</v>
          </cell>
          <cell r="E49" t="str">
            <v>'MF3',</v>
          </cell>
          <cell r="F49">
            <v>1</v>
          </cell>
          <cell r="G49" t="str">
            <v>Marine Fuel 0.5% FOB Rotterdam Barge Swap</v>
          </cell>
          <cell r="H49" t="str">
            <v>MF3 (Marine Fuel 0.5% FOB Rotterdam Barge Swap)</v>
          </cell>
          <cell r="I49" t="str">
            <v>$/MT</v>
          </cell>
          <cell r="J49" t="str">
            <v>MT</v>
          </cell>
          <cell r="K49">
            <v>6.35</v>
          </cell>
          <cell r="L49" t="str">
            <v>Heavy</v>
          </cell>
          <cell r="M49" t="str">
            <v>Rdm0.5</v>
          </cell>
        </row>
        <row r="50">
          <cell r="D50" t="str">
            <v>MF5</v>
          </cell>
          <cell r="E50" t="str">
            <v>'MF5',</v>
          </cell>
          <cell r="F50">
            <v>0</v>
          </cell>
          <cell r="G50" t="str">
            <v>Marine Fuel 0.5% FOB Rotterdam Barges vs Fuel Oil 3.5% FOB Rotterdam Barges Swap</v>
          </cell>
          <cell r="H50" t="str">
            <v>MF5 (Marine Fuel 0.5% FOB Rotterdam Barges vs Fuel Oil 3.5% FOB Rotterdam Barges Swap)</v>
          </cell>
          <cell r="I50" t="str">
            <v>$/MT</v>
          </cell>
          <cell r="J50" t="str">
            <v>MT</v>
          </cell>
          <cell r="K50">
            <v>6.35</v>
          </cell>
          <cell r="L50" t="str">
            <v>Heavy</v>
          </cell>
          <cell r="M50" t="str">
            <v>Rdm0.5</v>
          </cell>
        </row>
        <row r="51">
          <cell r="D51" t="str">
            <v>MFR</v>
          </cell>
          <cell r="E51" t="str">
            <v>'MFR',</v>
          </cell>
          <cell r="F51">
            <v>0</v>
          </cell>
          <cell r="G51" t="str">
            <v>Fuel Oil Crack - Marine Fuel 0.5% FOB Rotterdam Barges (Platts) vs Brent 1st Line Future (in Bbls)</v>
          </cell>
          <cell r="H51" t="str">
            <v>MFR (Fuel Oil Crack - Marine Fuel 0.5% FOB Rotterdam Barges (Platts) vs Brent 1st Line Future (in Bbls))</v>
          </cell>
          <cell r="I51" t="str">
            <v>$/BBL</v>
          </cell>
          <cell r="J51" t="str">
            <v>BBL</v>
          </cell>
          <cell r="K51">
            <v>1</v>
          </cell>
          <cell r="L51" t="str">
            <v>Heavy</v>
          </cell>
          <cell r="M51" t="str">
            <v>Rdm0.5</v>
          </cell>
        </row>
        <row r="52">
          <cell r="D52" t="str">
            <v>TEO</v>
          </cell>
          <cell r="E52" t="str">
            <v>'TEO',</v>
          </cell>
          <cell r="F52">
            <v>0</v>
          </cell>
          <cell r="G52" t="str">
            <v>Fuel Oil Crack - Marine Fuel 0.5% FOB Rotterdam Barges (Platts) vs Brent 1st Line Future (in MTs)</v>
          </cell>
          <cell r="H52" t="str">
            <v>TEO (Fuel Oil Crack - Marine Fuel 0.5% FOB Rotterdam Barges (Platts) vs Brent 1st Line Future (in MTs))</v>
          </cell>
          <cell r="I52" t="str">
            <v>$/BBL</v>
          </cell>
          <cell r="J52" t="str">
            <v>MT</v>
          </cell>
          <cell r="K52">
            <v>6.35</v>
          </cell>
          <cell r="L52" t="str">
            <v>Heavy</v>
          </cell>
          <cell r="M52" t="str">
            <v>Rdm0.5</v>
          </cell>
        </row>
        <row r="53">
          <cell r="D53" t="str">
            <v>MF7</v>
          </cell>
          <cell r="E53" t="str">
            <v>'MF7',</v>
          </cell>
          <cell r="F53">
            <v>0</v>
          </cell>
          <cell r="G53" t="str">
            <v>Fuel Oil Diff - Marine Fuel 0.5% FOB Singapore (Platts) vs Marine Fuel 0.5% FOB Rotterdam Barges (Platts) Futures</v>
          </cell>
          <cell r="H53" t="str">
            <v>MF7 (Fuel Oil Diff - Marine Fuel 0.5% FOB Singapore (Platts) vs Marine Fuel 0.5% FOB Rotterdam Barges (Platts) Futures)</v>
          </cell>
          <cell r="I53" t="str">
            <v>$/MT</v>
          </cell>
          <cell r="J53" t="str">
            <v>MT</v>
          </cell>
          <cell r="K53">
            <v>6.35</v>
          </cell>
          <cell r="L53" t="str">
            <v>Heavy</v>
          </cell>
          <cell r="M53" t="str">
            <v>Rdm0.5</v>
          </cell>
        </row>
        <row r="54">
          <cell r="D54" t="str">
            <v>SYS</v>
          </cell>
          <cell r="E54" t="str">
            <v>'SYS',</v>
          </cell>
          <cell r="F54">
            <v>1</v>
          </cell>
          <cell r="G54" t="str">
            <v>Fuel Oil 380 CST Singapore Swap</v>
          </cell>
          <cell r="H54" t="str">
            <v>SYS (Fuel Oil 380 CST Singapore Swap)</v>
          </cell>
          <cell r="I54" t="str">
            <v>$/MT</v>
          </cell>
          <cell r="J54" t="str">
            <v>MT</v>
          </cell>
          <cell r="K54">
            <v>6.35</v>
          </cell>
          <cell r="L54" t="str">
            <v>Heavy</v>
          </cell>
          <cell r="M54" t="str">
            <v>S380</v>
          </cell>
        </row>
        <row r="55">
          <cell r="D55" t="str">
            <v>SPS</v>
          </cell>
          <cell r="E55" t="str">
            <v>'SPS',</v>
          </cell>
          <cell r="F55">
            <v>0</v>
          </cell>
          <cell r="G55" t="str">
            <v>Fuel Oil Crack - Fuel Oil 380 CST Singapore vs Brent 1st Line Future</v>
          </cell>
          <cell r="H55" t="str">
            <v>SPS (Fuel Oil Crack - Fuel Oil 380 CST Singapore vs Brent 1st Line Future)</v>
          </cell>
          <cell r="I55" t="str">
            <v>$/BBL</v>
          </cell>
          <cell r="J55" t="str">
            <v>MT</v>
          </cell>
          <cell r="K55">
            <v>6.35</v>
          </cell>
          <cell r="L55" t="str">
            <v>Heavy</v>
          </cell>
          <cell r="M55" t="str">
            <v>S380</v>
          </cell>
        </row>
        <row r="56">
          <cell r="D56" t="str">
            <v>SLS</v>
          </cell>
          <cell r="E56" t="str">
            <v>'SLS',</v>
          </cell>
          <cell r="F56">
            <v>0</v>
          </cell>
          <cell r="G56" t="str">
            <v>Fuel Oil Crack - Fuel Oil 380 CST Singapore vs Dubai 1st Line Future</v>
          </cell>
          <cell r="H56" t="str">
            <v>SLS (Fuel Oil Crack - Fuel Oil 380 CST Singapore vs Dubai 1st Line Future)</v>
          </cell>
          <cell r="I56" t="str">
            <v>$/BBL</v>
          </cell>
          <cell r="J56" t="str">
            <v>MT</v>
          </cell>
          <cell r="K56">
            <v>6.35</v>
          </cell>
          <cell r="L56" t="str">
            <v>Heavy</v>
          </cell>
          <cell r="M56" t="str">
            <v>S380</v>
          </cell>
        </row>
        <row r="57">
          <cell r="D57" t="str">
            <v>SJS</v>
          </cell>
          <cell r="E57" t="str">
            <v>'SJS',</v>
          </cell>
          <cell r="F57">
            <v>0</v>
          </cell>
          <cell r="G57" t="str">
            <v>Fuel Oil Diff - Fuel Oil 380 CST Singapore vs. 3.5% FOB Rotterdam Barges Swap</v>
          </cell>
          <cell r="H57" t="str">
            <v>SJS (Fuel Oil Diff - Fuel Oil 380 CST Singapore vs. 3.5% FOB Rotterdam Barges Swap)</v>
          </cell>
          <cell r="I57" t="str">
            <v>$/MT</v>
          </cell>
          <cell r="J57" t="str">
            <v>MT</v>
          </cell>
          <cell r="K57">
            <v>6.35</v>
          </cell>
          <cell r="L57" t="str">
            <v>Heavy</v>
          </cell>
          <cell r="M57" t="str">
            <v>S380</v>
          </cell>
        </row>
        <row r="58">
          <cell r="D58" t="str">
            <v>MF6</v>
          </cell>
          <cell r="E58" t="str">
            <v>'MF6',</v>
          </cell>
          <cell r="F58">
            <v>0</v>
          </cell>
          <cell r="G58" t="str">
            <v>Fuel Oil Diff - Marine Fuel 0.5% FOB Singapore (Platts) vs 380 CST Singapore (Platts) Future</v>
          </cell>
          <cell r="H58" t="str">
            <v>MF6 (Fuel Oil Diff - Marine Fuel 0.5% FOB Singapore (Platts) vs 380 CST Singapore (Platts) Future)</v>
          </cell>
          <cell r="I58" t="str">
            <v>$/MT</v>
          </cell>
          <cell r="J58" t="str">
            <v>MT</v>
          </cell>
          <cell r="K58">
            <v>6.35</v>
          </cell>
          <cell r="L58" t="str">
            <v>Heavy</v>
          </cell>
          <cell r="M58" t="str">
            <v>S380</v>
          </cell>
        </row>
        <row r="59">
          <cell r="D59" t="str">
            <v>BAR</v>
          </cell>
          <cell r="E59" t="str">
            <v>'BAR',</v>
          </cell>
          <cell r="F59">
            <v>1</v>
          </cell>
          <cell r="G59" t="str">
            <v>Fuel Oil 3.5% FOB Rotterdam Barges Balmo Swap</v>
          </cell>
          <cell r="H59" t="str">
            <v>BAR (Fuel Oil 3.5% FOB Rotterdam Barges Balmo Swap)</v>
          </cell>
          <cell r="I59" t="str">
            <v>$/MT</v>
          </cell>
          <cell r="J59" t="str">
            <v>MT</v>
          </cell>
          <cell r="K59">
            <v>6.35</v>
          </cell>
          <cell r="L59" t="str">
            <v>Heavy</v>
          </cell>
          <cell r="M59" t="str">
            <v>Rdm3.5</v>
          </cell>
        </row>
        <row r="60">
          <cell r="D60" t="str">
            <v>BOB</v>
          </cell>
          <cell r="E60" t="str">
            <v>'BOB',</v>
          </cell>
          <cell r="F60">
            <v>0</v>
          </cell>
          <cell r="G60" t="str">
            <v>Fuel Oil Crack - Fuel Oil 3.5% FOB Rotterdam Barges vs Brent 1st Line Future</v>
          </cell>
          <cell r="H60" t="str">
            <v>BOB (Fuel Oil Crack - Fuel Oil 3.5% FOB Rotterdam Barges vs Brent 1st Line Future)</v>
          </cell>
          <cell r="I60" t="str">
            <v>$/BBL</v>
          </cell>
          <cell r="J60" t="str">
            <v>MT</v>
          </cell>
          <cell r="K60">
            <v>6.35</v>
          </cell>
          <cell r="L60" t="str">
            <v>Heavy</v>
          </cell>
          <cell r="M60" t="str">
            <v>Rdm3.5</v>
          </cell>
        </row>
        <row r="61">
          <cell r="D61" t="str">
            <v>BOA</v>
          </cell>
          <cell r="E61" t="str">
            <v>'BOA',</v>
          </cell>
          <cell r="F61">
            <v>0</v>
          </cell>
          <cell r="G61" t="str">
            <v>Fuel Oil Crack - Fuel Oil 3.5% FOB Rotterdam Barges vs Brent 1st Line Future (in Bbls)</v>
          </cell>
          <cell r="H61" t="str">
            <v>BOA (Fuel Oil Crack - Fuel Oil 3.5% FOB Rotterdam Barges vs Brent 1st Line Future (in Bbls))</v>
          </cell>
          <cell r="I61" t="str">
            <v>$/BBL</v>
          </cell>
          <cell r="J61" t="str">
            <v>BBL</v>
          </cell>
          <cell r="K61">
            <v>1</v>
          </cell>
          <cell r="L61" t="str">
            <v>Heavy</v>
          </cell>
          <cell r="M61" t="str">
            <v>Rdm3.5</v>
          </cell>
        </row>
        <row r="62">
          <cell r="D62" t="str">
            <v>SJS</v>
          </cell>
          <cell r="E62" t="str">
            <v>'SJS',</v>
          </cell>
          <cell r="F62">
            <v>0</v>
          </cell>
          <cell r="G62" t="str">
            <v>Fuel Oil Diff - Fuel Oil 380 CST Singapore vs. 3.5% FOB Rotterdam Barges Swap</v>
          </cell>
          <cell r="H62" t="str">
            <v>SJS (Fuel Oil Diff - Fuel Oil 380 CST Singapore vs. 3.5% FOB Rotterdam Barges Swap)</v>
          </cell>
          <cell r="I62" t="str">
            <v>$/MT</v>
          </cell>
          <cell r="J62" t="str">
            <v>MT</v>
          </cell>
          <cell r="K62">
            <v>6.35</v>
          </cell>
          <cell r="L62" t="str">
            <v>Heavy</v>
          </cell>
          <cell r="M62" t="str">
            <v>Rdm3.5</v>
          </cell>
        </row>
        <row r="63">
          <cell r="D63" t="str">
            <v>MF5</v>
          </cell>
          <cell r="E63" t="str">
            <v>'MF5',</v>
          </cell>
          <cell r="F63">
            <v>0</v>
          </cell>
          <cell r="G63" t="str">
            <v>Marine Fuel 0.5% FOB Rotterdam Barges vs Fuel Oil 3.5% FOB Rotterdam Barges Swap</v>
          </cell>
          <cell r="H63" t="str">
            <v>MF5 (Marine Fuel 0.5% FOB Rotterdam Barges vs Fuel Oil 3.5% FOB Rotterdam Barges Swap)</v>
          </cell>
          <cell r="I63" t="str">
            <v>$/MT</v>
          </cell>
          <cell r="J63" t="str">
            <v>MT</v>
          </cell>
          <cell r="K63">
            <v>6.35</v>
          </cell>
          <cell r="L63" t="str">
            <v>Heavy</v>
          </cell>
          <cell r="M63" t="str">
            <v>Rdm3.5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B0FE-9A0D-4BC0-8195-024A5079DB86}">
  <dimension ref="A1:L50"/>
  <sheetViews>
    <sheetView tabSelected="1" workbookViewId="0">
      <selection activeCell="K8" sqref="K8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03.5703125" bestFit="1" customWidth="1"/>
    <col min="4" max="4" width="11.28515625" bestFit="1" customWidth="1"/>
    <col min="5" max="5" width="12" bestFit="1" customWidth="1"/>
    <col min="6" max="7" width="11.28515625" bestFit="1" customWidth="1"/>
    <col min="8" max="8" width="10.5703125" bestFit="1" customWidth="1"/>
    <col min="9" max="9" width="11.28515625" bestFit="1" customWidth="1"/>
    <col min="10" max="10" width="10.5703125" bestFit="1" customWidth="1"/>
    <col min="11" max="11" width="17" bestFit="1" customWidth="1"/>
  </cols>
  <sheetData>
    <row r="1" spans="1:12" x14ac:dyDescent="0.25">
      <c r="A1" s="2" t="s">
        <v>55</v>
      </c>
      <c r="B1" s="1" t="s">
        <v>0</v>
      </c>
      <c r="C1" s="2" t="s">
        <v>54</v>
      </c>
      <c r="D1" s="1" t="s">
        <v>1</v>
      </c>
      <c r="E1" s="1" t="s">
        <v>56</v>
      </c>
      <c r="F1" s="1" t="s">
        <v>53</v>
      </c>
      <c r="G1" s="1" t="s">
        <v>57</v>
      </c>
      <c r="H1" s="1" t="s">
        <v>52</v>
      </c>
      <c r="I1" s="1" t="s">
        <v>58</v>
      </c>
      <c r="J1" s="1" t="s">
        <v>2</v>
      </c>
      <c r="K1" t="s">
        <v>111</v>
      </c>
      <c r="L1" s="3" t="s">
        <v>112</v>
      </c>
    </row>
    <row r="2" spans="1:12" x14ac:dyDescent="0.25">
      <c r="A2" t="s">
        <v>59</v>
      </c>
      <c r="B2" t="s">
        <v>22</v>
      </c>
      <c r="C2" t="s">
        <v>60</v>
      </c>
      <c r="D2">
        <v>17978</v>
      </c>
      <c r="E2">
        <v>39.799999999999997</v>
      </c>
      <c r="F2">
        <v>12862</v>
      </c>
      <c r="G2">
        <v>5.8</v>
      </c>
      <c r="H2">
        <v>16998</v>
      </c>
      <c r="I2">
        <v>32</v>
      </c>
      <c r="J2">
        <v>13624</v>
      </c>
      <c r="K2">
        <v>1</v>
      </c>
      <c r="L2">
        <f>INT(D2*K2)</f>
        <v>17978</v>
      </c>
    </row>
    <row r="3" spans="1:12" x14ac:dyDescent="0.25">
      <c r="A3" t="s">
        <v>59</v>
      </c>
      <c r="B3" t="s">
        <v>18</v>
      </c>
      <c r="C3" t="s">
        <v>61</v>
      </c>
      <c r="D3">
        <v>3894</v>
      </c>
      <c r="E3">
        <v>11.6</v>
      </c>
      <c r="F3">
        <v>3489</v>
      </c>
      <c r="G3">
        <v>-19.5</v>
      </c>
      <c r="H3">
        <v>4840</v>
      </c>
      <c r="I3">
        <v>43.2</v>
      </c>
      <c r="J3">
        <v>2720</v>
      </c>
      <c r="K3">
        <v>8.33</v>
      </c>
      <c r="L3">
        <f t="shared" ref="L3:L50" si="0">INT(D3*K3)</f>
        <v>32437</v>
      </c>
    </row>
    <row r="4" spans="1:12" x14ac:dyDescent="0.25">
      <c r="A4" t="s">
        <v>62</v>
      </c>
      <c r="B4" t="s">
        <v>27</v>
      </c>
      <c r="C4" t="s">
        <v>63</v>
      </c>
      <c r="D4">
        <v>2092</v>
      </c>
      <c r="E4">
        <v>35.299999999999997</v>
      </c>
      <c r="F4">
        <v>1546</v>
      </c>
      <c r="G4">
        <v>147.6</v>
      </c>
      <c r="H4">
        <v>845</v>
      </c>
      <c r="I4">
        <v>-24</v>
      </c>
      <c r="J4">
        <v>2751</v>
      </c>
      <c r="K4">
        <v>1</v>
      </c>
      <c r="L4">
        <f t="shared" si="0"/>
        <v>2092</v>
      </c>
    </row>
    <row r="5" spans="1:12" x14ac:dyDescent="0.25">
      <c r="A5" t="s">
        <v>62</v>
      </c>
      <c r="B5" t="s">
        <v>50</v>
      </c>
      <c r="C5" t="s">
        <v>64</v>
      </c>
      <c r="D5">
        <v>36603</v>
      </c>
      <c r="E5">
        <v>20.2</v>
      </c>
      <c r="F5">
        <v>30446</v>
      </c>
      <c r="G5">
        <v>-19.100000000000001</v>
      </c>
      <c r="H5">
        <v>45218</v>
      </c>
      <c r="I5">
        <v>-0.7</v>
      </c>
      <c r="J5">
        <v>36846</v>
      </c>
      <c r="K5">
        <v>1</v>
      </c>
      <c r="L5">
        <f t="shared" si="0"/>
        <v>36603</v>
      </c>
    </row>
    <row r="6" spans="1:12" x14ac:dyDescent="0.25">
      <c r="A6" t="s">
        <v>62</v>
      </c>
      <c r="B6" t="s">
        <v>34</v>
      </c>
      <c r="C6" t="s">
        <v>65</v>
      </c>
      <c r="D6">
        <v>16206</v>
      </c>
      <c r="E6">
        <v>-27.2</v>
      </c>
      <c r="F6">
        <v>22251</v>
      </c>
      <c r="G6">
        <v>-7.8</v>
      </c>
      <c r="H6">
        <v>17574</v>
      </c>
      <c r="I6">
        <v>15</v>
      </c>
      <c r="J6">
        <v>14089</v>
      </c>
      <c r="K6">
        <v>1</v>
      </c>
      <c r="L6">
        <f t="shared" si="0"/>
        <v>16206</v>
      </c>
    </row>
    <row r="7" spans="1:12" x14ac:dyDescent="0.25">
      <c r="A7" t="s">
        <v>66</v>
      </c>
      <c r="B7" t="s">
        <v>23</v>
      </c>
      <c r="C7" t="s">
        <v>67</v>
      </c>
      <c r="D7">
        <v>4198</v>
      </c>
      <c r="E7">
        <v>34.700000000000003</v>
      </c>
      <c r="F7">
        <v>3116</v>
      </c>
      <c r="G7">
        <v>40.4</v>
      </c>
      <c r="H7">
        <v>2990</v>
      </c>
      <c r="I7">
        <v>29</v>
      </c>
      <c r="J7">
        <v>3254</v>
      </c>
      <c r="K7">
        <v>6.35</v>
      </c>
      <c r="L7">
        <f t="shared" si="0"/>
        <v>26657</v>
      </c>
    </row>
    <row r="8" spans="1:12" x14ac:dyDescent="0.25">
      <c r="A8" t="s">
        <v>66</v>
      </c>
      <c r="B8" t="s">
        <v>19</v>
      </c>
      <c r="C8" t="s">
        <v>68</v>
      </c>
      <c r="D8">
        <v>5534</v>
      </c>
      <c r="E8">
        <v>3.7</v>
      </c>
      <c r="F8">
        <v>5337</v>
      </c>
      <c r="G8">
        <v>39.5</v>
      </c>
      <c r="H8">
        <v>3968</v>
      </c>
      <c r="I8">
        <v>42.5</v>
      </c>
      <c r="J8">
        <v>3884</v>
      </c>
      <c r="K8">
        <v>1</v>
      </c>
      <c r="L8">
        <f t="shared" si="0"/>
        <v>5534</v>
      </c>
    </row>
    <row r="9" spans="1:12" x14ac:dyDescent="0.25">
      <c r="A9" t="s">
        <v>66</v>
      </c>
      <c r="B9" t="s">
        <v>36</v>
      </c>
      <c r="C9" t="s">
        <v>69</v>
      </c>
      <c r="D9">
        <v>3790</v>
      </c>
      <c r="E9">
        <v>2.4</v>
      </c>
      <c r="F9">
        <v>3700</v>
      </c>
      <c r="G9">
        <v>26.8</v>
      </c>
      <c r="H9">
        <v>2988</v>
      </c>
      <c r="I9">
        <v>13.1</v>
      </c>
      <c r="J9">
        <v>3352</v>
      </c>
      <c r="K9">
        <v>6.35</v>
      </c>
      <c r="L9">
        <f t="shared" si="0"/>
        <v>24066</v>
      </c>
    </row>
    <row r="10" spans="1:12" x14ac:dyDescent="0.25">
      <c r="A10" t="s">
        <v>59</v>
      </c>
      <c r="B10" t="s">
        <v>38</v>
      </c>
      <c r="C10" t="s">
        <v>70</v>
      </c>
      <c r="D10">
        <v>438</v>
      </c>
      <c r="E10">
        <v>22.3</v>
      </c>
      <c r="F10">
        <v>358</v>
      </c>
      <c r="G10">
        <v>-14.6</v>
      </c>
      <c r="H10">
        <v>513</v>
      </c>
      <c r="I10">
        <v>11.2</v>
      </c>
      <c r="J10">
        <v>394</v>
      </c>
      <c r="K10">
        <v>8.33</v>
      </c>
      <c r="L10">
        <f t="shared" si="0"/>
        <v>3648</v>
      </c>
    </row>
    <row r="11" spans="1:12" x14ac:dyDescent="0.25">
      <c r="A11" t="s">
        <v>59</v>
      </c>
      <c r="B11" t="s">
        <v>31</v>
      </c>
      <c r="C11" t="s">
        <v>71</v>
      </c>
      <c r="D11">
        <v>517</v>
      </c>
      <c r="E11">
        <v>-12.4</v>
      </c>
      <c r="F11">
        <v>590</v>
      </c>
      <c r="G11">
        <v>1</v>
      </c>
      <c r="H11">
        <v>512</v>
      </c>
      <c r="I11">
        <v>18</v>
      </c>
      <c r="J11">
        <v>438</v>
      </c>
      <c r="K11">
        <v>8.9</v>
      </c>
      <c r="L11">
        <f t="shared" si="0"/>
        <v>4601</v>
      </c>
    </row>
    <row r="12" spans="1:12" x14ac:dyDescent="0.25">
      <c r="A12" t="s">
        <v>62</v>
      </c>
      <c r="B12" t="s">
        <v>30</v>
      </c>
      <c r="C12" t="s">
        <v>72</v>
      </c>
      <c r="D12">
        <v>144940</v>
      </c>
      <c r="E12">
        <v>-1</v>
      </c>
      <c r="F12">
        <v>146395</v>
      </c>
      <c r="G12">
        <v>3.5</v>
      </c>
      <c r="H12">
        <v>140064</v>
      </c>
      <c r="I12">
        <v>18.8</v>
      </c>
      <c r="J12">
        <v>122005</v>
      </c>
      <c r="K12">
        <v>7.45</v>
      </c>
      <c r="L12">
        <f t="shared" si="0"/>
        <v>1079803</v>
      </c>
    </row>
    <row r="13" spans="1:12" x14ac:dyDescent="0.25">
      <c r="A13" t="s">
        <v>59</v>
      </c>
      <c r="B13" t="s">
        <v>48</v>
      </c>
      <c r="C13" t="s">
        <v>73</v>
      </c>
      <c r="D13">
        <v>9871</v>
      </c>
      <c r="E13">
        <v>2</v>
      </c>
      <c r="F13">
        <v>9676</v>
      </c>
      <c r="G13">
        <v>23.9</v>
      </c>
      <c r="H13">
        <v>7968</v>
      </c>
      <c r="I13">
        <v>1.8</v>
      </c>
      <c r="J13">
        <v>9692</v>
      </c>
      <c r="K13">
        <v>1</v>
      </c>
      <c r="L13">
        <f t="shared" si="0"/>
        <v>9871</v>
      </c>
    </row>
    <row r="14" spans="1:12" x14ac:dyDescent="0.25">
      <c r="A14" t="s">
        <v>59</v>
      </c>
      <c r="B14" t="s">
        <v>35</v>
      </c>
      <c r="C14" t="s">
        <v>74</v>
      </c>
      <c r="D14">
        <v>1597</v>
      </c>
      <c r="E14">
        <v>8.1</v>
      </c>
      <c r="F14">
        <v>1477</v>
      </c>
      <c r="G14">
        <v>-37.200000000000003</v>
      </c>
      <c r="H14">
        <v>2543</v>
      </c>
      <c r="I14">
        <v>14.4</v>
      </c>
      <c r="J14">
        <v>1396</v>
      </c>
      <c r="K14">
        <v>8.33</v>
      </c>
      <c r="L14">
        <f t="shared" si="0"/>
        <v>13303</v>
      </c>
    </row>
    <row r="15" spans="1:12" x14ac:dyDescent="0.25">
      <c r="A15" t="s">
        <v>62</v>
      </c>
      <c r="B15" t="s">
        <v>42</v>
      </c>
      <c r="C15" t="s">
        <v>75</v>
      </c>
      <c r="D15">
        <v>41657</v>
      </c>
      <c r="E15">
        <v>12.6</v>
      </c>
      <c r="F15">
        <v>37004</v>
      </c>
      <c r="G15">
        <v>-30.7</v>
      </c>
      <c r="H15">
        <v>60152</v>
      </c>
      <c r="I15">
        <v>-7.1</v>
      </c>
      <c r="J15">
        <v>44817</v>
      </c>
      <c r="K15">
        <v>1</v>
      </c>
      <c r="L15">
        <f t="shared" si="0"/>
        <v>41657</v>
      </c>
    </row>
    <row r="16" spans="1:12" x14ac:dyDescent="0.25">
      <c r="A16" t="s">
        <v>62</v>
      </c>
      <c r="B16" t="s">
        <v>21</v>
      </c>
      <c r="C16" t="s">
        <v>76</v>
      </c>
      <c r="D16">
        <v>1112</v>
      </c>
      <c r="E16">
        <v>-12.2</v>
      </c>
      <c r="F16">
        <v>1267</v>
      </c>
      <c r="G16">
        <v>27.5</v>
      </c>
      <c r="H16">
        <v>872</v>
      </c>
      <c r="I16">
        <v>32.700000000000003</v>
      </c>
      <c r="J16">
        <v>838</v>
      </c>
      <c r="K16">
        <v>1</v>
      </c>
      <c r="L16">
        <f t="shared" si="0"/>
        <v>1112</v>
      </c>
    </row>
    <row r="17" spans="1:12" x14ac:dyDescent="0.25">
      <c r="A17" t="s">
        <v>62</v>
      </c>
      <c r="B17" t="s">
        <v>3</v>
      </c>
      <c r="C17" t="s">
        <v>77</v>
      </c>
      <c r="D17">
        <v>225</v>
      </c>
      <c r="E17">
        <v>8.1999999999999993</v>
      </c>
      <c r="F17">
        <v>208</v>
      </c>
      <c r="G17">
        <v>1025</v>
      </c>
      <c r="H17">
        <v>20</v>
      </c>
      <c r="I17">
        <v>675.9</v>
      </c>
      <c r="J17">
        <v>29</v>
      </c>
      <c r="K17">
        <v>1</v>
      </c>
      <c r="L17">
        <f t="shared" si="0"/>
        <v>225</v>
      </c>
    </row>
    <row r="18" spans="1:12" x14ac:dyDescent="0.25">
      <c r="A18" t="s">
        <v>62</v>
      </c>
      <c r="B18" t="s">
        <v>28</v>
      </c>
      <c r="C18" t="s">
        <v>78</v>
      </c>
      <c r="D18">
        <v>173</v>
      </c>
      <c r="E18">
        <v>-40.299999999999997</v>
      </c>
      <c r="F18">
        <v>290</v>
      </c>
      <c r="G18">
        <v>-38.4</v>
      </c>
      <c r="H18">
        <v>281</v>
      </c>
      <c r="I18">
        <v>-21</v>
      </c>
      <c r="J18">
        <v>219</v>
      </c>
      <c r="K18">
        <v>7.89</v>
      </c>
      <c r="L18">
        <f t="shared" si="0"/>
        <v>1364</v>
      </c>
    </row>
    <row r="19" spans="1:12" x14ac:dyDescent="0.25">
      <c r="A19" t="s">
        <v>62</v>
      </c>
      <c r="B19" t="s">
        <v>7</v>
      </c>
      <c r="C19" t="s">
        <v>79</v>
      </c>
      <c r="D19">
        <v>1545</v>
      </c>
      <c r="E19">
        <v>-46.6</v>
      </c>
      <c r="F19">
        <v>2892</v>
      </c>
      <c r="G19">
        <v>137</v>
      </c>
      <c r="H19">
        <v>652</v>
      </c>
      <c r="I19">
        <v>146</v>
      </c>
      <c r="J19">
        <v>628</v>
      </c>
      <c r="K19">
        <v>1</v>
      </c>
      <c r="L19">
        <f t="shared" si="0"/>
        <v>1545</v>
      </c>
    </row>
    <row r="20" spans="1:12" x14ac:dyDescent="0.25">
      <c r="A20" t="s">
        <v>59</v>
      </c>
      <c r="B20" t="s">
        <v>13</v>
      </c>
      <c r="C20" t="s">
        <v>80</v>
      </c>
      <c r="D20">
        <v>2489</v>
      </c>
      <c r="E20">
        <v>20.6</v>
      </c>
      <c r="F20">
        <v>2064</v>
      </c>
      <c r="G20">
        <v>25</v>
      </c>
      <c r="H20">
        <v>1991</v>
      </c>
      <c r="I20">
        <v>61.6</v>
      </c>
      <c r="J20">
        <v>1540</v>
      </c>
      <c r="K20">
        <v>8.9</v>
      </c>
      <c r="L20">
        <f t="shared" si="0"/>
        <v>22152</v>
      </c>
    </row>
    <row r="21" spans="1:12" x14ac:dyDescent="0.25">
      <c r="A21" t="s">
        <v>66</v>
      </c>
      <c r="B21" t="s">
        <v>16</v>
      </c>
      <c r="C21" t="s">
        <v>81</v>
      </c>
      <c r="D21">
        <v>2411</v>
      </c>
      <c r="E21">
        <v>5.4</v>
      </c>
      <c r="F21">
        <v>2288</v>
      </c>
      <c r="G21">
        <v>53.6</v>
      </c>
      <c r="H21">
        <v>1570</v>
      </c>
      <c r="I21">
        <v>49.4</v>
      </c>
      <c r="J21">
        <v>1614</v>
      </c>
      <c r="K21">
        <v>6.35</v>
      </c>
      <c r="L21">
        <f t="shared" si="0"/>
        <v>15309</v>
      </c>
    </row>
    <row r="22" spans="1:12" x14ac:dyDescent="0.25">
      <c r="A22" t="s">
        <v>66</v>
      </c>
      <c r="B22" t="s">
        <v>10</v>
      </c>
      <c r="C22" t="s">
        <v>82</v>
      </c>
      <c r="D22">
        <v>5096</v>
      </c>
      <c r="E22">
        <v>25.7</v>
      </c>
      <c r="F22">
        <v>4055</v>
      </c>
      <c r="G22">
        <v>19.8</v>
      </c>
      <c r="H22">
        <v>4253</v>
      </c>
      <c r="I22">
        <v>74.900000000000006</v>
      </c>
      <c r="J22">
        <v>2914</v>
      </c>
      <c r="K22">
        <v>6.35</v>
      </c>
      <c r="L22">
        <f t="shared" si="0"/>
        <v>32359</v>
      </c>
    </row>
    <row r="23" spans="1:12" x14ac:dyDescent="0.25">
      <c r="A23" t="s">
        <v>66</v>
      </c>
      <c r="B23" t="s">
        <v>47</v>
      </c>
      <c r="C23" t="s">
        <v>83</v>
      </c>
      <c r="D23">
        <v>178</v>
      </c>
      <c r="E23">
        <v>-27</v>
      </c>
      <c r="F23">
        <v>244</v>
      </c>
      <c r="G23">
        <v>109.4</v>
      </c>
      <c r="H23">
        <v>85</v>
      </c>
      <c r="I23">
        <v>3.5</v>
      </c>
      <c r="J23">
        <v>172</v>
      </c>
      <c r="K23">
        <v>6.35</v>
      </c>
      <c r="L23">
        <f t="shared" si="0"/>
        <v>1130</v>
      </c>
    </row>
    <row r="24" spans="1:12" x14ac:dyDescent="0.25">
      <c r="A24" t="s">
        <v>66</v>
      </c>
      <c r="B24" t="s">
        <v>49</v>
      </c>
      <c r="C24" t="s">
        <v>84</v>
      </c>
      <c r="D24">
        <v>353</v>
      </c>
      <c r="E24">
        <v>-11.5</v>
      </c>
      <c r="F24">
        <v>399</v>
      </c>
      <c r="G24">
        <v>3.8</v>
      </c>
      <c r="H24">
        <v>340</v>
      </c>
      <c r="I24">
        <v>-0.8</v>
      </c>
      <c r="J24">
        <v>356</v>
      </c>
      <c r="K24">
        <v>6.35</v>
      </c>
      <c r="L24">
        <f t="shared" si="0"/>
        <v>2241</v>
      </c>
    </row>
    <row r="25" spans="1:12" x14ac:dyDescent="0.25">
      <c r="A25" t="s">
        <v>66</v>
      </c>
      <c r="B25" t="s">
        <v>6</v>
      </c>
      <c r="C25" t="s">
        <v>85</v>
      </c>
      <c r="D25">
        <v>2042</v>
      </c>
      <c r="E25">
        <v>64.7</v>
      </c>
      <c r="F25">
        <v>1240</v>
      </c>
      <c r="G25">
        <v>81.7</v>
      </c>
      <c r="H25">
        <v>1124</v>
      </c>
      <c r="I25">
        <v>158.19999999999999</v>
      </c>
      <c r="J25">
        <v>791</v>
      </c>
      <c r="K25">
        <v>6.35</v>
      </c>
      <c r="L25">
        <f t="shared" si="0"/>
        <v>12966</v>
      </c>
    </row>
    <row r="26" spans="1:12" x14ac:dyDescent="0.25">
      <c r="A26" t="s">
        <v>66</v>
      </c>
      <c r="B26" t="s">
        <v>51</v>
      </c>
      <c r="C26" t="s">
        <v>86</v>
      </c>
      <c r="D26">
        <v>6961</v>
      </c>
      <c r="E26">
        <v>-0.1</v>
      </c>
      <c r="F26">
        <v>6966</v>
      </c>
      <c r="G26">
        <v>2.6</v>
      </c>
      <c r="H26">
        <v>6786</v>
      </c>
      <c r="I26">
        <v>0</v>
      </c>
      <c r="J26">
        <v>6960</v>
      </c>
      <c r="K26">
        <v>1</v>
      </c>
      <c r="L26">
        <f t="shared" si="0"/>
        <v>6961</v>
      </c>
    </row>
    <row r="27" spans="1:12" x14ac:dyDescent="0.25">
      <c r="A27" t="s">
        <v>66</v>
      </c>
      <c r="B27" t="s">
        <v>25</v>
      </c>
      <c r="C27" t="s">
        <v>87</v>
      </c>
      <c r="D27">
        <v>10685</v>
      </c>
      <c r="E27">
        <v>-9.8000000000000007</v>
      </c>
      <c r="F27">
        <v>11850</v>
      </c>
      <c r="G27">
        <v>31.8</v>
      </c>
      <c r="H27">
        <v>8105</v>
      </c>
      <c r="I27">
        <v>26.1</v>
      </c>
      <c r="J27">
        <v>8471</v>
      </c>
      <c r="K27">
        <v>1</v>
      </c>
      <c r="L27">
        <f t="shared" si="0"/>
        <v>10685</v>
      </c>
    </row>
    <row r="28" spans="1:12" x14ac:dyDescent="0.25">
      <c r="A28" t="s">
        <v>59</v>
      </c>
      <c r="B28" t="s">
        <v>15</v>
      </c>
      <c r="C28" t="s">
        <v>88</v>
      </c>
      <c r="D28">
        <v>3893</v>
      </c>
      <c r="E28">
        <v>-17.5</v>
      </c>
      <c r="F28">
        <v>4719</v>
      </c>
      <c r="G28">
        <v>11.7</v>
      </c>
      <c r="H28">
        <v>3485</v>
      </c>
      <c r="I28">
        <v>53.1</v>
      </c>
      <c r="J28">
        <v>2542</v>
      </c>
      <c r="K28">
        <v>1</v>
      </c>
      <c r="L28">
        <f t="shared" si="0"/>
        <v>3893</v>
      </c>
    </row>
    <row r="29" spans="1:12" x14ac:dyDescent="0.25">
      <c r="A29" t="s">
        <v>59</v>
      </c>
      <c r="B29" t="s">
        <v>14</v>
      </c>
      <c r="C29" t="s">
        <v>89</v>
      </c>
      <c r="D29">
        <v>2914</v>
      </c>
      <c r="E29">
        <v>19.100000000000001</v>
      </c>
      <c r="F29">
        <v>2446</v>
      </c>
      <c r="G29">
        <v>-0.4</v>
      </c>
      <c r="H29">
        <v>2927</v>
      </c>
      <c r="I29">
        <v>54.1</v>
      </c>
      <c r="J29">
        <v>1891</v>
      </c>
      <c r="K29">
        <v>8.9</v>
      </c>
      <c r="L29">
        <f t="shared" si="0"/>
        <v>25934</v>
      </c>
    </row>
    <row r="30" spans="1:12" x14ac:dyDescent="0.25">
      <c r="A30" t="s">
        <v>59</v>
      </c>
      <c r="B30" t="s">
        <v>17</v>
      </c>
      <c r="C30" t="s">
        <v>90</v>
      </c>
      <c r="D30">
        <v>3032</v>
      </c>
      <c r="E30">
        <v>14.7</v>
      </c>
      <c r="F30">
        <v>2643</v>
      </c>
      <c r="G30">
        <v>13.7</v>
      </c>
      <c r="H30">
        <v>2667</v>
      </c>
      <c r="I30">
        <v>45.6</v>
      </c>
      <c r="J30">
        <v>2082</v>
      </c>
      <c r="K30">
        <v>8.9</v>
      </c>
      <c r="L30">
        <f t="shared" si="0"/>
        <v>26984</v>
      </c>
    </row>
    <row r="31" spans="1:12" x14ac:dyDescent="0.25">
      <c r="A31" t="s">
        <v>59</v>
      </c>
      <c r="B31" t="s">
        <v>26</v>
      </c>
      <c r="C31" t="s">
        <v>91</v>
      </c>
      <c r="D31">
        <v>1409</v>
      </c>
      <c r="E31">
        <v>9.8000000000000007</v>
      </c>
      <c r="F31">
        <v>1283</v>
      </c>
      <c r="G31">
        <v>-9.6999999999999993</v>
      </c>
      <c r="H31">
        <v>1561</v>
      </c>
      <c r="I31">
        <v>24.3</v>
      </c>
      <c r="J31">
        <v>1134</v>
      </c>
      <c r="K31">
        <v>8.9</v>
      </c>
      <c r="L31">
        <f t="shared" si="0"/>
        <v>12540</v>
      </c>
    </row>
    <row r="32" spans="1:12" x14ac:dyDescent="0.25">
      <c r="A32" t="s">
        <v>59</v>
      </c>
      <c r="B32" t="s">
        <v>29</v>
      </c>
      <c r="C32" t="s">
        <v>92</v>
      </c>
      <c r="D32">
        <v>2622</v>
      </c>
      <c r="E32">
        <v>-33.5</v>
      </c>
      <c r="F32">
        <v>3945</v>
      </c>
      <c r="G32">
        <v>-20.5</v>
      </c>
      <c r="H32">
        <v>3299</v>
      </c>
      <c r="I32">
        <v>-19</v>
      </c>
      <c r="J32">
        <v>3236</v>
      </c>
      <c r="K32">
        <v>1</v>
      </c>
      <c r="L32">
        <f t="shared" si="0"/>
        <v>2622</v>
      </c>
    </row>
    <row r="33" spans="1:12" x14ac:dyDescent="0.25">
      <c r="A33" t="s">
        <v>59</v>
      </c>
      <c r="B33" t="s">
        <v>11</v>
      </c>
      <c r="C33" t="s">
        <v>93</v>
      </c>
      <c r="D33">
        <v>791</v>
      </c>
      <c r="E33">
        <v>-86.4</v>
      </c>
      <c r="F33">
        <v>5817</v>
      </c>
      <c r="G33">
        <v>-83.4</v>
      </c>
      <c r="H33">
        <v>4763</v>
      </c>
      <c r="I33">
        <v>-74</v>
      </c>
      <c r="J33">
        <v>3043</v>
      </c>
      <c r="K33">
        <v>1</v>
      </c>
      <c r="L33">
        <f t="shared" si="0"/>
        <v>791</v>
      </c>
    </row>
    <row r="34" spans="1:12" x14ac:dyDescent="0.25">
      <c r="A34" t="s">
        <v>62</v>
      </c>
      <c r="B34" t="s">
        <v>37</v>
      </c>
      <c r="C34" t="s">
        <v>94</v>
      </c>
      <c r="D34">
        <v>742</v>
      </c>
      <c r="E34">
        <v>86</v>
      </c>
      <c r="F34">
        <v>399</v>
      </c>
      <c r="G34">
        <v>1.5</v>
      </c>
      <c r="H34">
        <v>731</v>
      </c>
      <c r="I34">
        <v>-11.6</v>
      </c>
      <c r="J34">
        <v>839</v>
      </c>
      <c r="K34">
        <v>1</v>
      </c>
      <c r="L34">
        <f t="shared" si="0"/>
        <v>742</v>
      </c>
    </row>
    <row r="35" spans="1:12" x14ac:dyDescent="0.25">
      <c r="A35" t="s">
        <v>62</v>
      </c>
      <c r="B35" t="s">
        <v>41</v>
      </c>
      <c r="C35" t="s">
        <v>95</v>
      </c>
      <c r="D35">
        <v>1700</v>
      </c>
      <c r="E35">
        <v>-8.6999999999999993</v>
      </c>
      <c r="F35">
        <v>1863</v>
      </c>
      <c r="G35">
        <v>4.0999999999999996</v>
      </c>
      <c r="H35">
        <v>1633</v>
      </c>
      <c r="I35">
        <v>-7.8</v>
      </c>
      <c r="J35">
        <v>1844</v>
      </c>
      <c r="K35">
        <v>1</v>
      </c>
      <c r="L35">
        <f t="shared" si="0"/>
        <v>1700</v>
      </c>
    </row>
    <row r="36" spans="1:12" x14ac:dyDescent="0.25">
      <c r="A36" t="s">
        <v>66</v>
      </c>
      <c r="B36" t="s">
        <v>46</v>
      </c>
      <c r="C36" t="s">
        <v>96</v>
      </c>
      <c r="D36">
        <v>2501</v>
      </c>
      <c r="E36">
        <v>-21.8</v>
      </c>
      <c r="F36">
        <v>3197</v>
      </c>
      <c r="G36">
        <v>-4.4000000000000004</v>
      </c>
      <c r="H36">
        <v>2615</v>
      </c>
      <c r="I36">
        <v>4.5999999999999996</v>
      </c>
      <c r="J36">
        <v>2392</v>
      </c>
      <c r="K36">
        <v>6.35</v>
      </c>
      <c r="L36">
        <f t="shared" si="0"/>
        <v>15881</v>
      </c>
    </row>
    <row r="37" spans="1:12" x14ac:dyDescent="0.25">
      <c r="A37" t="s">
        <v>66</v>
      </c>
      <c r="B37" t="s">
        <v>9</v>
      </c>
      <c r="C37" t="s">
        <v>97</v>
      </c>
      <c r="D37">
        <v>0</v>
      </c>
      <c r="E37">
        <v>-100</v>
      </c>
      <c r="F37">
        <v>28</v>
      </c>
      <c r="H37">
        <v>0</v>
      </c>
      <c r="I37">
        <v>-100</v>
      </c>
      <c r="J37">
        <v>25</v>
      </c>
      <c r="K37">
        <v>6.35</v>
      </c>
      <c r="L37">
        <f t="shared" si="0"/>
        <v>0</v>
      </c>
    </row>
    <row r="38" spans="1:12" x14ac:dyDescent="0.25">
      <c r="A38" t="s">
        <v>59</v>
      </c>
      <c r="B38" t="s">
        <v>45</v>
      </c>
      <c r="C38" t="s">
        <v>98</v>
      </c>
      <c r="D38">
        <v>19596</v>
      </c>
      <c r="E38">
        <v>-2.7</v>
      </c>
      <c r="F38">
        <v>20146</v>
      </c>
      <c r="G38">
        <v>-33.700000000000003</v>
      </c>
      <c r="H38">
        <v>29571</v>
      </c>
      <c r="I38">
        <v>-5.2</v>
      </c>
      <c r="J38">
        <v>20667</v>
      </c>
      <c r="K38">
        <v>1</v>
      </c>
      <c r="L38">
        <f t="shared" si="0"/>
        <v>19596</v>
      </c>
    </row>
    <row r="39" spans="1:12" x14ac:dyDescent="0.25">
      <c r="A39" t="s">
        <v>66</v>
      </c>
      <c r="B39" t="s">
        <v>4</v>
      </c>
      <c r="C39" t="s">
        <v>99</v>
      </c>
      <c r="D39">
        <v>2258</v>
      </c>
      <c r="E39">
        <v>-17</v>
      </c>
      <c r="F39">
        <v>2720</v>
      </c>
      <c r="G39">
        <v>108.1</v>
      </c>
      <c r="H39">
        <v>1085</v>
      </c>
      <c r="I39">
        <v>213.6</v>
      </c>
      <c r="J39">
        <v>720</v>
      </c>
      <c r="K39">
        <v>6.35</v>
      </c>
      <c r="L39">
        <f t="shared" si="0"/>
        <v>14338</v>
      </c>
    </row>
    <row r="40" spans="1:12" x14ac:dyDescent="0.25">
      <c r="A40" t="s">
        <v>62</v>
      </c>
      <c r="B40" t="s">
        <v>33</v>
      </c>
      <c r="C40" t="s">
        <v>100</v>
      </c>
      <c r="D40">
        <v>10529</v>
      </c>
      <c r="E40">
        <v>-39.6</v>
      </c>
      <c r="F40">
        <v>17432</v>
      </c>
      <c r="G40">
        <v>-30.6</v>
      </c>
      <c r="H40">
        <v>15179</v>
      </c>
      <c r="I40">
        <v>-15.4</v>
      </c>
      <c r="J40">
        <v>12449</v>
      </c>
      <c r="K40">
        <v>1</v>
      </c>
      <c r="L40">
        <f t="shared" si="0"/>
        <v>10529</v>
      </c>
    </row>
    <row r="41" spans="1:12" x14ac:dyDescent="0.25">
      <c r="A41" t="s">
        <v>59</v>
      </c>
      <c r="B41" t="s">
        <v>39</v>
      </c>
      <c r="C41" t="s">
        <v>101</v>
      </c>
      <c r="D41">
        <v>12653</v>
      </c>
      <c r="E41">
        <v>40.1</v>
      </c>
      <c r="F41">
        <v>9034</v>
      </c>
      <c r="G41">
        <v>-3.5</v>
      </c>
      <c r="H41">
        <v>13115</v>
      </c>
      <c r="I41">
        <v>11.1</v>
      </c>
      <c r="J41">
        <v>11392</v>
      </c>
      <c r="K41">
        <v>1</v>
      </c>
      <c r="L41">
        <f t="shared" si="0"/>
        <v>12653</v>
      </c>
    </row>
    <row r="42" spans="1:12" x14ac:dyDescent="0.25">
      <c r="A42" t="s">
        <v>66</v>
      </c>
      <c r="B42" t="s">
        <v>24</v>
      </c>
      <c r="C42" t="s">
        <v>102</v>
      </c>
      <c r="D42">
        <v>5478</v>
      </c>
      <c r="E42">
        <v>-36.5</v>
      </c>
      <c r="F42">
        <v>8621</v>
      </c>
      <c r="G42">
        <v>-7.2</v>
      </c>
      <c r="H42">
        <v>5906</v>
      </c>
      <c r="I42">
        <v>28.5</v>
      </c>
      <c r="J42">
        <v>4263</v>
      </c>
      <c r="K42">
        <v>6.35</v>
      </c>
      <c r="L42">
        <f t="shared" si="0"/>
        <v>34785</v>
      </c>
    </row>
    <row r="43" spans="1:12" x14ac:dyDescent="0.25">
      <c r="A43" t="s">
        <v>66</v>
      </c>
      <c r="B43" t="s">
        <v>12</v>
      </c>
      <c r="C43" t="s">
        <v>103</v>
      </c>
      <c r="D43">
        <v>798</v>
      </c>
      <c r="E43">
        <v>-24</v>
      </c>
      <c r="F43">
        <v>1050</v>
      </c>
      <c r="G43">
        <v>-8.6999999999999993</v>
      </c>
      <c r="H43">
        <v>874</v>
      </c>
      <c r="I43">
        <v>66.2</v>
      </c>
      <c r="J43">
        <v>480</v>
      </c>
      <c r="K43">
        <v>6.35</v>
      </c>
      <c r="L43">
        <f t="shared" si="0"/>
        <v>5067</v>
      </c>
    </row>
    <row r="44" spans="1:12" x14ac:dyDescent="0.25">
      <c r="A44" t="s">
        <v>66</v>
      </c>
      <c r="B44" t="s">
        <v>5</v>
      </c>
      <c r="C44" t="s">
        <v>104</v>
      </c>
      <c r="D44">
        <v>949</v>
      </c>
      <c r="E44">
        <v>22.5</v>
      </c>
      <c r="F44">
        <v>775</v>
      </c>
      <c r="G44">
        <v>97.7</v>
      </c>
      <c r="H44">
        <v>480</v>
      </c>
      <c r="I44">
        <v>158.6</v>
      </c>
      <c r="J44">
        <v>367</v>
      </c>
      <c r="K44">
        <v>6.35</v>
      </c>
      <c r="L44">
        <f t="shared" si="0"/>
        <v>6026</v>
      </c>
    </row>
    <row r="45" spans="1:12" x14ac:dyDescent="0.25">
      <c r="A45" t="s">
        <v>62</v>
      </c>
      <c r="B45" t="s">
        <v>32</v>
      </c>
      <c r="C45" t="s">
        <v>105</v>
      </c>
      <c r="D45">
        <v>4007</v>
      </c>
      <c r="E45">
        <v>-31.4</v>
      </c>
      <c r="F45">
        <v>5840</v>
      </c>
      <c r="G45">
        <v>-17.3</v>
      </c>
      <c r="H45">
        <v>4848</v>
      </c>
      <c r="I45">
        <v>17.2</v>
      </c>
      <c r="J45">
        <v>3418</v>
      </c>
      <c r="K45">
        <v>1</v>
      </c>
      <c r="L45">
        <f t="shared" si="0"/>
        <v>4007</v>
      </c>
    </row>
    <row r="46" spans="1:12" x14ac:dyDescent="0.25">
      <c r="A46" t="s">
        <v>59</v>
      </c>
      <c r="B46" t="s">
        <v>43</v>
      </c>
      <c r="C46" t="s">
        <v>106</v>
      </c>
      <c r="D46">
        <v>4995</v>
      </c>
      <c r="E46">
        <v>0.1</v>
      </c>
      <c r="F46">
        <v>4992</v>
      </c>
      <c r="G46">
        <v>-8.6999999999999993</v>
      </c>
      <c r="H46">
        <v>5471</v>
      </c>
      <c r="I46">
        <v>6</v>
      </c>
      <c r="J46">
        <v>4711</v>
      </c>
      <c r="K46">
        <v>1</v>
      </c>
      <c r="L46">
        <f t="shared" si="0"/>
        <v>4995</v>
      </c>
    </row>
    <row r="47" spans="1:12" x14ac:dyDescent="0.25">
      <c r="A47" t="s">
        <v>62</v>
      </c>
      <c r="B47" t="s">
        <v>44</v>
      </c>
      <c r="C47" t="s">
        <v>107</v>
      </c>
      <c r="D47">
        <v>19237</v>
      </c>
      <c r="E47">
        <v>-14.3</v>
      </c>
      <c r="F47">
        <v>22458</v>
      </c>
      <c r="G47">
        <v>-12.8</v>
      </c>
      <c r="H47">
        <v>22065</v>
      </c>
      <c r="I47">
        <v>5.9</v>
      </c>
      <c r="J47">
        <v>18165</v>
      </c>
      <c r="K47">
        <v>7.45</v>
      </c>
      <c r="L47">
        <f t="shared" si="0"/>
        <v>143315</v>
      </c>
    </row>
    <row r="48" spans="1:12" x14ac:dyDescent="0.25">
      <c r="A48" t="s">
        <v>62</v>
      </c>
      <c r="B48" t="s">
        <v>8</v>
      </c>
      <c r="C48" t="s">
        <v>108</v>
      </c>
      <c r="D48">
        <v>45913</v>
      </c>
      <c r="E48">
        <v>33.1</v>
      </c>
      <c r="F48">
        <v>34488</v>
      </c>
      <c r="G48">
        <v>171.3</v>
      </c>
      <c r="H48">
        <v>16924</v>
      </c>
      <c r="I48">
        <v>141.19999999999999</v>
      </c>
      <c r="J48">
        <v>19036</v>
      </c>
      <c r="K48">
        <v>1</v>
      </c>
      <c r="L48">
        <f t="shared" si="0"/>
        <v>45913</v>
      </c>
    </row>
    <row r="49" spans="1:12" x14ac:dyDescent="0.25">
      <c r="A49" t="s">
        <v>62</v>
      </c>
      <c r="B49" t="s">
        <v>40</v>
      </c>
      <c r="C49" t="s">
        <v>109</v>
      </c>
      <c r="D49">
        <v>2252</v>
      </c>
      <c r="E49">
        <v>-11.9</v>
      </c>
      <c r="F49">
        <v>2556</v>
      </c>
      <c r="G49">
        <v>2.2999999999999998</v>
      </c>
      <c r="H49">
        <v>2201</v>
      </c>
      <c r="I49">
        <v>10.3</v>
      </c>
      <c r="J49">
        <v>2041</v>
      </c>
      <c r="K49">
        <v>7.89</v>
      </c>
      <c r="L49">
        <f t="shared" si="0"/>
        <v>17768</v>
      </c>
    </row>
    <row r="50" spans="1:12" x14ac:dyDescent="0.25">
      <c r="A50" t="s">
        <v>62</v>
      </c>
      <c r="B50" t="s">
        <v>20</v>
      </c>
      <c r="C50" t="s">
        <v>110</v>
      </c>
      <c r="D50">
        <v>1563</v>
      </c>
      <c r="E50">
        <v>-40.200000000000003</v>
      </c>
      <c r="F50">
        <v>2615</v>
      </c>
      <c r="G50">
        <v>-18.899999999999999</v>
      </c>
      <c r="H50">
        <v>1928</v>
      </c>
      <c r="I50">
        <v>-33.1</v>
      </c>
      <c r="J50">
        <v>2338</v>
      </c>
      <c r="K50">
        <v>1</v>
      </c>
      <c r="L50">
        <f t="shared" si="0"/>
        <v>1563</v>
      </c>
    </row>
  </sheetData>
  <autoFilter ref="A1:J50" xr:uid="{00000000-0001-0000-0200-000000000000}">
    <sortState xmlns:xlrd2="http://schemas.microsoft.com/office/spreadsheetml/2017/richdata2" ref="A2:J50">
      <sortCondition ref="B1:B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topLeftCell="A13" workbookViewId="0">
      <selection activeCell="E6" sqref="E6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11.28515625" bestFit="1" customWidth="1"/>
    <col min="4" max="4" width="12" bestFit="1" customWidth="1"/>
    <col min="5" max="6" width="11.28515625" bestFit="1" customWidth="1"/>
    <col min="7" max="7" width="10.5703125" bestFit="1" customWidth="1"/>
    <col min="8" max="8" width="11.28515625" bestFit="1" customWidth="1"/>
    <col min="9" max="9" width="10.5703125" bestFit="1" customWidth="1"/>
    <col min="10" max="10" width="103.5703125" bestFit="1" customWidth="1"/>
  </cols>
  <sheetData>
    <row r="1" spans="1:10" x14ac:dyDescent="0.25">
      <c r="A1" s="2" t="s">
        <v>55</v>
      </c>
      <c r="B1" s="1" t="s">
        <v>0</v>
      </c>
      <c r="C1" s="1" t="s">
        <v>1</v>
      </c>
      <c r="D1" s="1" t="s">
        <v>56</v>
      </c>
      <c r="E1" s="1" t="s">
        <v>53</v>
      </c>
      <c r="F1" s="1" t="s">
        <v>57</v>
      </c>
      <c r="G1" s="1" t="s">
        <v>52</v>
      </c>
      <c r="H1" s="1" t="s">
        <v>58</v>
      </c>
      <c r="I1" s="1" t="s">
        <v>2</v>
      </c>
      <c r="J1" s="2" t="s">
        <v>54</v>
      </c>
    </row>
    <row r="2" spans="1:10" x14ac:dyDescent="0.25">
      <c r="A2" t="str">
        <f>VLOOKUP(B2, [1]Data!$D$2:$M$63,9, FALSE)</f>
        <v>Light</v>
      </c>
      <c r="B2" t="s">
        <v>22</v>
      </c>
      <c r="C2">
        <v>17978</v>
      </c>
      <c r="D2">
        <v>39.799999999999997</v>
      </c>
      <c r="E2">
        <v>12862</v>
      </c>
      <c r="F2">
        <v>5.8</v>
      </c>
      <c r="G2">
        <v>16998</v>
      </c>
      <c r="H2">
        <v>32</v>
      </c>
      <c r="I2">
        <v>13624</v>
      </c>
      <c r="J2" t="str">
        <f>VLOOKUP(B2, [1]Data!$D$2:$G$63, 4, FALSE)</f>
        <v>Gasoline Crack - Argus Eurobob Oxy FOB Rotterdam Barges vs Brent 1st Line Future (in Bbls)</v>
      </c>
    </row>
    <row r="3" spans="1:10" x14ac:dyDescent="0.25">
      <c r="A3" t="str">
        <f>VLOOKUP(B3, [1]Data!$D$2:$M$63,9, FALSE)</f>
        <v>Light</v>
      </c>
      <c r="B3" t="s">
        <v>18</v>
      </c>
      <c r="C3">
        <v>3894</v>
      </c>
      <c r="D3">
        <v>11.6</v>
      </c>
      <c r="E3">
        <v>3489</v>
      </c>
      <c r="F3">
        <v>-19.5</v>
      </c>
      <c r="G3">
        <v>4840</v>
      </c>
      <c r="H3">
        <v>43.2</v>
      </c>
      <c r="I3">
        <v>2720</v>
      </c>
      <c r="J3" t="str">
        <f>VLOOKUP(B3, [1]Data!$D$2:$G$63, 4, FALSE)</f>
        <v>Argus Eurobob Oxy FOB Rotterdam Barges Future</v>
      </c>
    </row>
    <row r="4" spans="1:10" x14ac:dyDescent="0.25">
      <c r="A4" t="str">
        <f>VLOOKUP(B4, [1]Data!$D$2:$M$63,9, FALSE)</f>
        <v>Middle</v>
      </c>
      <c r="B4" t="s">
        <v>27</v>
      </c>
      <c r="C4">
        <v>2092</v>
      </c>
      <c r="D4">
        <v>35.299999999999997</v>
      </c>
      <c r="E4">
        <v>1546</v>
      </c>
      <c r="F4">
        <v>147.6</v>
      </c>
      <c r="G4">
        <v>845</v>
      </c>
      <c r="H4">
        <v>-24</v>
      </c>
      <c r="I4">
        <v>2751</v>
      </c>
      <c r="J4" t="str">
        <f>VLOOKUP(B4, [1]Data!$D$2:$G$63, 4, FALSE)</f>
        <v>Gasoil Crack - Singapore Gasoil (Platts) vs Dubai 1st Line (Platts) Future</v>
      </c>
    </row>
    <row r="5" spans="1:10" x14ac:dyDescent="0.25">
      <c r="A5" t="str">
        <f>VLOOKUP(B5, [1]Data!$D$2:$M$63,9, FALSE)</f>
        <v>Middle</v>
      </c>
      <c r="B5" t="s">
        <v>50</v>
      </c>
      <c r="C5">
        <v>36603</v>
      </c>
      <c r="D5">
        <v>20.2</v>
      </c>
      <c r="E5">
        <v>30446</v>
      </c>
      <c r="F5">
        <v>-19.100000000000001</v>
      </c>
      <c r="G5">
        <v>45218</v>
      </c>
      <c r="H5">
        <v>-0.7</v>
      </c>
      <c r="I5">
        <v>36846</v>
      </c>
      <c r="J5" t="str">
        <f>VLOOKUP(B5, [1]Data!$D$2:$G$63, 4, FALSE)</f>
        <v>Gasoil Diff - Singapore Gasoil (Platts) vs Low Sulphur Gasoil 1st Line Future (in Bbls)</v>
      </c>
    </row>
    <row r="6" spans="1:10" x14ac:dyDescent="0.25">
      <c r="A6" t="str">
        <f>VLOOKUP(B6, [1]Data!$D$2:$M$63,9, FALSE)</f>
        <v>Middle</v>
      </c>
      <c r="B6" t="s">
        <v>34</v>
      </c>
      <c r="C6">
        <v>16206</v>
      </c>
      <c r="D6">
        <v>-27.2</v>
      </c>
      <c r="E6">
        <v>22251</v>
      </c>
      <c r="F6">
        <v>-7.8</v>
      </c>
      <c r="G6">
        <v>17574</v>
      </c>
      <c r="H6">
        <v>15</v>
      </c>
      <c r="I6">
        <v>14089</v>
      </c>
      <c r="J6" t="str">
        <f>VLOOKUP(B6, [1]Data!$D$2:$G$63, 4, FALSE)</f>
        <v>Jet Fuel Diff – Singapore Jet Kerosene Cargoes (Platts) vs Singapore Gasoil 10 ppm (Platts) Future</v>
      </c>
    </row>
    <row r="7" spans="1:10" x14ac:dyDescent="0.25">
      <c r="A7" t="str">
        <f>VLOOKUP(B7, [1]Data!$D$2:$M$63,9, FALSE)</f>
        <v>Heavy</v>
      </c>
      <c r="B7" t="s">
        <v>23</v>
      </c>
      <c r="C7">
        <v>4198</v>
      </c>
      <c r="D7">
        <v>34.700000000000003</v>
      </c>
      <c r="E7">
        <v>3116</v>
      </c>
      <c r="F7">
        <v>40.4</v>
      </c>
      <c r="G7">
        <v>2990</v>
      </c>
      <c r="H7">
        <v>29</v>
      </c>
      <c r="I7">
        <v>3254</v>
      </c>
      <c r="J7" t="str">
        <f>VLOOKUP(B7, [1]Data!$D$2:$G$63, 4, FALSE)</f>
        <v>Fuel Oil 3.5% FOB Rotterdam Barges Balmo Swap</v>
      </c>
    </row>
    <row r="8" spans="1:10" x14ac:dyDescent="0.25">
      <c r="A8" t="str">
        <f>VLOOKUP(B8, [1]Data!$D$2:$M$63,9, FALSE)</f>
        <v>Heavy</v>
      </c>
      <c r="B8" t="s">
        <v>19</v>
      </c>
      <c r="C8">
        <v>5534</v>
      </c>
      <c r="D8">
        <v>3.7</v>
      </c>
      <c r="E8">
        <v>5337</v>
      </c>
      <c r="F8">
        <v>39.5</v>
      </c>
      <c r="G8">
        <v>3968</v>
      </c>
      <c r="H8">
        <v>42.5</v>
      </c>
      <c r="I8">
        <v>3884</v>
      </c>
      <c r="J8" t="str">
        <f>VLOOKUP(B8, [1]Data!$D$2:$G$63, 4, FALSE)</f>
        <v>Fuel Oil Crack - Fuel Oil 3.5% FOB Rotterdam Barges vs Brent 1st Line Future (in Bbls)</v>
      </c>
    </row>
    <row r="9" spans="1:10" x14ac:dyDescent="0.25">
      <c r="A9" t="str">
        <f>VLOOKUP(B9, [1]Data!$D$2:$M$63,9, FALSE)</f>
        <v>Heavy</v>
      </c>
      <c r="B9" t="s">
        <v>36</v>
      </c>
      <c r="C9">
        <v>3790</v>
      </c>
      <c r="D9">
        <v>2.4</v>
      </c>
      <c r="E9">
        <v>3700</v>
      </c>
      <c r="F9">
        <v>26.8</v>
      </c>
      <c r="G9">
        <v>2988</v>
      </c>
      <c r="H9">
        <v>13.1</v>
      </c>
      <c r="I9">
        <v>3352</v>
      </c>
      <c r="J9" t="str">
        <f>VLOOKUP(B9, [1]Data!$D$2:$G$63, 4, FALSE)</f>
        <v>Fuel Oil Crack - Fuel Oil 3.5% FOB Rotterdam Barges vs Brent 1st Line Future</v>
      </c>
    </row>
    <row r="10" spans="1:10" x14ac:dyDescent="0.25">
      <c r="A10" t="str">
        <f>VLOOKUP(B10, [1]Data!$D$2:$M$63,9, FALSE)</f>
        <v>Light</v>
      </c>
      <c r="B10" t="s">
        <v>38</v>
      </c>
      <c r="C10">
        <v>438</v>
      </c>
      <c r="D10">
        <v>22.3</v>
      </c>
      <c r="E10">
        <v>358</v>
      </c>
      <c r="F10">
        <v>-14.6</v>
      </c>
      <c r="G10">
        <v>513</v>
      </c>
      <c r="H10">
        <v>11.2</v>
      </c>
      <c r="I10">
        <v>394</v>
      </c>
      <c r="J10" t="str">
        <f>VLOOKUP(B10, [1]Data!$D$2:$G$63, 4, FALSE)</f>
        <v>Gasoline Crack - Argus Eurobob Oxy FOB Rotterdam Barges vs Brent 1st Line Future (in MTs)</v>
      </c>
    </row>
    <row r="11" spans="1:10" x14ac:dyDescent="0.25">
      <c r="A11" t="str">
        <f>VLOOKUP(B11, [1]Data!$D$2:$M$63,9, FALSE)</f>
        <v>Light</v>
      </c>
      <c r="B11" t="s">
        <v>31</v>
      </c>
      <c r="C11">
        <v>517</v>
      </c>
      <c r="D11">
        <v>-12.4</v>
      </c>
      <c r="E11">
        <v>590</v>
      </c>
      <c r="F11">
        <v>1</v>
      </c>
      <c r="G11">
        <v>512</v>
      </c>
      <c r="H11">
        <v>18</v>
      </c>
      <c r="I11">
        <v>438</v>
      </c>
      <c r="J11" t="str">
        <f>VLOOKUP(B11, [1]Data!$D$2:$G$63, 4, FALSE)</f>
        <v>Argus Eurobob OXY FOB Rotterdam Barges VS Platts Naphtha CIF NWE Cargoes Future</v>
      </c>
    </row>
    <row r="12" spans="1:10" x14ac:dyDescent="0.25">
      <c r="A12" t="str">
        <f>VLOOKUP(B12, [1]Data!$D$2:$M$63,9, FALSE)</f>
        <v>Middle</v>
      </c>
      <c r="B12" t="s">
        <v>30</v>
      </c>
      <c r="C12">
        <v>144940</v>
      </c>
      <c r="D12">
        <v>-1</v>
      </c>
      <c r="E12">
        <v>146395</v>
      </c>
      <c r="F12">
        <v>3.5</v>
      </c>
      <c r="G12">
        <v>140064</v>
      </c>
      <c r="H12">
        <v>18.8</v>
      </c>
      <c r="I12">
        <v>122005</v>
      </c>
      <c r="J12" t="str">
        <f>VLOOKUP(B12, [1]Data!$D$2:$G$63, 4, FALSE)</f>
        <v>Low Sulphur Gasoil Futures</v>
      </c>
    </row>
    <row r="13" spans="1:10" x14ac:dyDescent="0.25">
      <c r="A13" t="str">
        <f>VLOOKUP(B13, [1]Data!$D$2:$M$63,9, FALSE)</f>
        <v>Light</v>
      </c>
      <c r="B13" t="s">
        <v>48</v>
      </c>
      <c r="C13">
        <v>9871</v>
      </c>
      <c r="D13">
        <v>2</v>
      </c>
      <c r="E13">
        <v>9676</v>
      </c>
      <c r="F13">
        <v>23.9</v>
      </c>
      <c r="G13">
        <v>7968</v>
      </c>
      <c r="H13">
        <v>1.8</v>
      </c>
      <c r="I13">
        <v>9692</v>
      </c>
      <c r="J13" t="str">
        <f>VLOOKUP(B13, [1]Data!$D$2:$G$63, 4, FALSE)</f>
        <v>Gasoline Diff - Singapore Mogas 92 Unleaded (Platts) vs Argus Eurobob Oxy FOB Rotterdam Barges Future</v>
      </c>
    </row>
    <row r="14" spans="1:10" x14ac:dyDescent="0.25">
      <c r="A14" t="str">
        <f>VLOOKUP(B14, [1]Data!$D$2:$M$63,9, FALSE)</f>
        <v>Light</v>
      </c>
      <c r="B14" t="s">
        <v>35</v>
      </c>
      <c r="C14">
        <v>1597</v>
      </c>
      <c r="D14">
        <v>8.1</v>
      </c>
      <c r="E14">
        <v>1477</v>
      </c>
      <c r="F14">
        <v>-37.200000000000003</v>
      </c>
      <c r="G14">
        <v>2543</v>
      </c>
      <c r="H14">
        <v>14.4</v>
      </c>
      <c r="I14">
        <v>1396</v>
      </c>
      <c r="J14" t="str">
        <f>VLOOKUP(B14, [1]Data!$D$2:$G$63, 4, FALSE)</f>
        <v>Gasoline Diff - RBOB Gasoline 1st Line vs Argus Eurobob Oxy FOB Rotterdam Barge Future</v>
      </c>
    </row>
    <row r="15" spans="1:10" x14ac:dyDescent="0.25">
      <c r="A15" t="str">
        <f>VLOOKUP(B15, [1]Data!$D$2:$M$63,9, FALSE)</f>
        <v>Middle</v>
      </c>
      <c r="B15" t="s">
        <v>42</v>
      </c>
      <c r="C15">
        <v>41657</v>
      </c>
      <c r="D15">
        <v>12.6</v>
      </c>
      <c r="E15">
        <v>37004</v>
      </c>
      <c r="F15">
        <v>-30.7</v>
      </c>
      <c r="G15">
        <v>60152</v>
      </c>
      <c r="H15">
        <v>-7.1</v>
      </c>
      <c r="I15">
        <v>44817</v>
      </c>
      <c r="J15" t="str">
        <f>VLOOKUP(B15, [1]Data!$D$2:$G$63, 4, FALSE)</f>
        <v>Singapore Gasoil Swap</v>
      </c>
    </row>
    <row r="16" spans="1:10" x14ac:dyDescent="0.25">
      <c r="A16" t="str">
        <f>VLOOKUP(B16, [1]Data!$D$2:$M$63,9, FALSE)</f>
        <v>Middle</v>
      </c>
      <c r="B16" t="s">
        <v>21</v>
      </c>
      <c r="C16">
        <v>1112</v>
      </c>
      <c r="D16">
        <v>-12.2</v>
      </c>
      <c r="E16">
        <v>1267</v>
      </c>
      <c r="F16">
        <v>27.5</v>
      </c>
      <c r="G16">
        <v>872</v>
      </c>
      <c r="H16">
        <v>32.700000000000003</v>
      </c>
      <c r="I16">
        <v>838</v>
      </c>
      <c r="J16" t="str">
        <f>VLOOKUP(B16, [1]Data!$D$2:$G$63, 4, FALSE)</f>
        <v>Heating Oil Crack - Heating Oil 1st Line vs Brent 1st Line Future (in bbls)</v>
      </c>
    </row>
    <row r="17" spans="1:10" x14ac:dyDescent="0.25">
      <c r="A17" t="str">
        <f>VLOOKUP(B17, [1]Data!$D$2:$M$63,9, FALSE)</f>
        <v>Middle</v>
      </c>
      <c r="B17" t="s">
        <v>3</v>
      </c>
      <c r="C17">
        <v>225</v>
      </c>
      <c r="D17">
        <v>8.1999999999999993</v>
      </c>
      <c r="E17">
        <v>208</v>
      </c>
      <c r="F17">
        <v>1025</v>
      </c>
      <c r="G17">
        <v>20</v>
      </c>
      <c r="H17">
        <v>675.9</v>
      </c>
      <c r="I17">
        <v>29</v>
      </c>
      <c r="J17" t="str">
        <f>VLOOKUP(B17, [1]Data!$D$2:$G$63, 4, FALSE)</f>
        <v>Heating Oil 1st Line Future</v>
      </c>
    </row>
    <row r="18" spans="1:10" x14ac:dyDescent="0.25">
      <c r="A18" t="str">
        <f>VLOOKUP(B18, [1]Data!$D$2:$M$63,9, FALSE)</f>
        <v>Middle</v>
      </c>
      <c r="B18" t="s">
        <v>28</v>
      </c>
      <c r="C18">
        <v>173</v>
      </c>
      <c r="D18">
        <v>-40.299999999999997</v>
      </c>
      <c r="E18">
        <v>290</v>
      </c>
      <c r="F18">
        <v>-38.4</v>
      </c>
      <c r="G18">
        <v>281</v>
      </c>
      <c r="H18">
        <v>-21</v>
      </c>
      <c r="I18">
        <v>219</v>
      </c>
      <c r="J18" t="str">
        <f>VLOOKUP(B18, [1]Data!$D$2:$G$63, 4, FALSE)</f>
        <v>Jet CIF NWE Cargoes Future</v>
      </c>
    </row>
    <row r="19" spans="1:10" x14ac:dyDescent="0.25">
      <c r="A19" t="str">
        <f>VLOOKUP(B19, [1]Data!$D$2:$M$63,9, FALSE)</f>
        <v>Middle</v>
      </c>
      <c r="B19" t="s">
        <v>7</v>
      </c>
      <c r="C19">
        <v>1545</v>
      </c>
      <c r="D19">
        <v>-46.6</v>
      </c>
      <c r="E19">
        <v>2892</v>
      </c>
      <c r="F19">
        <v>137</v>
      </c>
      <c r="G19">
        <v>652</v>
      </c>
      <c r="H19">
        <v>146</v>
      </c>
      <c r="I19">
        <v>628</v>
      </c>
      <c r="J19" t="str">
        <f>VLOOKUP(B19, [1]Data!$D$2:$G$63, 4, FALSE)</f>
        <v>Jet Fuel Crack - Jet CIF NWE Cargoes vs Brent 1st Line Future</v>
      </c>
    </row>
    <row r="20" spans="1:10" x14ac:dyDescent="0.25">
      <c r="A20" t="str">
        <f>VLOOKUP(B20, [1]Data!$D$2:$M$63,9, FALSE)</f>
        <v>Light</v>
      </c>
      <c r="B20" t="s">
        <v>13</v>
      </c>
      <c r="C20">
        <v>2489</v>
      </c>
      <c r="D20">
        <v>20.6</v>
      </c>
      <c r="E20">
        <v>2064</v>
      </c>
      <c r="F20">
        <v>25</v>
      </c>
      <c r="G20">
        <v>1991</v>
      </c>
      <c r="H20">
        <v>61.6</v>
      </c>
      <c r="I20">
        <v>1540</v>
      </c>
      <c r="J20" t="str">
        <f>VLOOKUP(B20, [1]Data!$D$2:$G$63, 4, FALSE)</f>
        <v>Naphtha Diff - Naphtha C+F Japan vs Naphtha CIF NWE Cargoes Future</v>
      </c>
    </row>
    <row r="21" spans="1:10" x14ac:dyDescent="0.25">
      <c r="A21" t="str">
        <f>VLOOKUP(B21, [1]Data!$D$2:$M$63,9, FALSE)</f>
        <v>Heavy</v>
      </c>
      <c r="B21" t="s">
        <v>16</v>
      </c>
      <c r="C21">
        <v>2411</v>
      </c>
      <c r="D21">
        <v>5.4</v>
      </c>
      <c r="E21">
        <v>2288</v>
      </c>
      <c r="F21">
        <v>53.6</v>
      </c>
      <c r="G21">
        <v>1570</v>
      </c>
      <c r="H21">
        <v>49.4</v>
      </c>
      <c r="I21">
        <v>1614</v>
      </c>
      <c r="J21" t="str">
        <f>VLOOKUP(B21, [1]Data!$D$2:$G$63, 4, FALSE)</f>
        <v>Marine Fuel 0.5% FOB Rotterdam Barge Swap</v>
      </c>
    </row>
    <row r="22" spans="1:10" x14ac:dyDescent="0.25">
      <c r="A22" t="str">
        <f>VLOOKUP(B22, [1]Data!$D$2:$M$63,9, FALSE)</f>
        <v>Heavy</v>
      </c>
      <c r="B22" t="s">
        <v>10</v>
      </c>
      <c r="C22">
        <v>5096</v>
      </c>
      <c r="D22">
        <v>25.7</v>
      </c>
      <c r="E22">
        <v>4055</v>
      </c>
      <c r="F22">
        <v>19.8</v>
      </c>
      <c r="G22">
        <v>4253</v>
      </c>
      <c r="H22">
        <v>74.900000000000006</v>
      </c>
      <c r="I22">
        <v>2914</v>
      </c>
      <c r="J22" t="str">
        <f>VLOOKUP(B22, [1]Data!$D$2:$G$63, 4, FALSE)</f>
        <v>Marine Fuel 0.5% FOB Singapore Swap</v>
      </c>
    </row>
    <row r="23" spans="1:10" x14ac:dyDescent="0.25">
      <c r="A23" t="str">
        <f>VLOOKUP(B23, [1]Data!$D$2:$M$63,9, FALSE)</f>
        <v>Heavy</v>
      </c>
      <c r="B23" t="s">
        <v>47</v>
      </c>
      <c r="C23">
        <v>178</v>
      </c>
      <c r="D23">
        <v>-27</v>
      </c>
      <c r="E23">
        <v>244</v>
      </c>
      <c r="F23">
        <v>109.4</v>
      </c>
      <c r="G23">
        <v>85</v>
      </c>
      <c r="H23">
        <v>3.5</v>
      </c>
      <c r="I23">
        <v>172</v>
      </c>
      <c r="J23" t="str">
        <f>VLOOKUP(B23, [1]Data!$D$2:$G$63, 4, FALSE)</f>
        <v>Marine Fuel 0.5% FOB Rotterdam Barges vs Fuel Oil 3.5% FOB Rotterdam Barges Swap</v>
      </c>
    </row>
    <row r="24" spans="1:10" x14ac:dyDescent="0.25">
      <c r="A24" t="str">
        <f>VLOOKUP(B24, [1]Data!$D$2:$M$63,9, FALSE)</f>
        <v>Heavy</v>
      </c>
      <c r="B24" t="s">
        <v>49</v>
      </c>
      <c r="C24">
        <v>353</v>
      </c>
      <c r="D24">
        <v>-11.5</v>
      </c>
      <c r="E24">
        <v>399</v>
      </c>
      <c r="F24">
        <v>3.8</v>
      </c>
      <c r="G24">
        <v>340</v>
      </c>
      <c r="H24">
        <v>-0.8</v>
      </c>
      <c r="I24">
        <v>356</v>
      </c>
      <c r="J24" t="str">
        <f>VLOOKUP(B24, [1]Data!$D$2:$G$63, 4, FALSE)</f>
        <v>Fuel Oil Diff - Marine Fuel 0.5% FOB Singapore (Platts) vs 380 CST Singapore (Platts) Future</v>
      </c>
    </row>
    <row r="25" spans="1:10" x14ac:dyDescent="0.25">
      <c r="A25" t="str">
        <f>VLOOKUP(B25, [1]Data!$D$2:$M$63,9, FALSE)</f>
        <v>Heavy</v>
      </c>
      <c r="B25" t="s">
        <v>6</v>
      </c>
      <c r="C25">
        <v>2042</v>
      </c>
      <c r="D25">
        <v>64.7</v>
      </c>
      <c r="E25">
        <v>1240</v>
      </c>
      <c r="F25">
        <v>81.7</v>
      </c>
      <c r="G25">
        <v>1124</v>
      </c>
      <c r="H25">
        <v>158.19999999999999</v>
      </c>
      <c r="I25">
        <v>791</v>
      </c>
      <c r="J25" t="str">
        <f>VLOOKUP(B25, [1]Data!$D$2:$G$63, 4, FALSE)</f>
        <v>Fuel Oil Diff - Marine Fuel 0.5% FOB Singapore (Platts) vs Marine Fuel 0.5% FOB Rotterdam Barges (Platts) Futures</v>
      </c>
    </row>
    <row r="26" spans="1:10" x14ac:dyDescent="0.25">
      <c r="A26" t="str">
        <f>VLOOKUP(B26, [1]Data!$D$2:$M$63,9, FALSE)</f>
        <v>Heavy</v>
      </c>
      <c r="B26" t="s">
        <v>51</v>
      </c>
      <c r="C26">
        <v>6961</v>
      </c>
      <c r="D26">
        <v>-0.1</v>
      </c>
      <c r="E26">
        <v>6966</v>
      </c>
      <c r="F26">
        <v>2.6</v>
      </c>
      <c r="G26">
        <v>6786</v>
      </c>
      <c r="H26">
        <v>0</v>
      </c>
      <c r="I26">
        <v>6960</v>
      </c>
      <c r="J26" t="str">
        <f>VLOOKUP(B26, [1]Data!$D$2:$G$63, 4, FALSE)</f>
        <v>Fuel Oil Crack - Marine Fuel 0.5% FOB Rotterdam Barges (Platts) vs Brent 1st Line Future (in Bbls)</v>
      </c>
    </row>
    <row r="27" spans="1:10" x14ac:dyDescent="0.25">
      <c r="A27" t="str">
        <f>VLOOKUP(B27, [1]Data!$D$2:$M$63,9, FALSE)</f>
        <v>Heavy</v>
      </c>
      <c r="B27" t="s">
        <v>25</v>
      </c>
      <c r="C27">
        <v>10685</v>
      </c>
      <c r="D27">
        <v>-9.8000000000000007</v>
      </c>
      <c r="E27">
        <v>11850</v>
      </c>
      <c r="F27">
        <v>31.8</v>
      </c>
      <c r="G27">
        <v>8105</v>
      </c>
      <c r="H27">
        <v>26.1</v>
      </c>
      <c r="I27">
        <v>8471</v>
      </c>
      <c r="J27" t="str">
        <f>VLOOKUP(B27, [1]Data!$D$2:$G$63, 4, FALSE)</f>
        <v>Fuel Oil Crack - Marine Fuel 0.5% FOB Singapore (Platts) vs Brent 1st Line Future (in Bbls)</v>
      </c>
    </row>
    <row r="28" spans="1:10" x14ac:dyDescent="0.25">
      <c r="A28" t="str">
        <f>VLOOKUP(B28, [1]Data!$D$2:$M$63,9, FALSE)</f>
        <v>Light</v>
      </c>
      <c r="B28" t="s">
        <v>15</v>
      </c>
      <c r="C28">
        <v>3893</v>
      </c>
      <c r="D28">
        <v>-17.5</v>
      </c>
      <c r="E28">
        <v>4719</v>
      </c>
      <c r="F28">
        <v>11.7</v>
      </c>
      <c r="G28">
        <v>3485</v>
      </c>
      <c r="H28">
        <v>53.1</v>
      </c>
      <c r="I28">
        <v>2542</v>
      </c>
      <c r="J28" t="str">
        <f>VLOOKUP(B28, [1]Data!$D$2:$G$63, 4, FALSE)</f>
        <v>Naphtha Crack - Naphtha C+F Japan (Platts) vs Brent 1st Line Future (in Bbls)</v>
      </c>
    </row>
    <row r="29" spans="1:10" x14ac:dyDescent="0.25">
      <c r="A29" t="str">
        <f>VLOOKUP(B29, [1]Data!$D$2:$M$63,9, FALSE)</f>
        <v>Light</v>
      </c>
      <c r="B29" t="s">
        <v>14</v>
      </c>
      <c r="C29">
        <v>2914</v>
      </c>
      <c r="D29">
        <v>19.100000000000001</v>
      </c>
      <c r="E29">
        <v>2446</v>
      </c>
      <c r="F29">
        <v>-0.4</v>
      </c>
      <c r="G29">
        <v>2927</v>
      </c>
      <c r="H29">
        <v>54.1</v>
      </c>
      <c r="I29">
        <v>1891</v>
      </c>
      <c r="J29" t="str">
        <f>VLOOKUP(B29, [1]Data!$D$2:$G$63, 4, FALSE)</f>
        <v>Naphtha CIF NWE Cargoes Swap</v>
      </c>
    </row>
    <row r="30" spans="1:10" x14ac:dyDescent="0.25">
      <c r="A30" t="str">
        <f>VLOOKUP(B30, [1]Data!$D$2:$M$63,9, FALSE)</f>
        <v>Light</v>
      </c>
      <c r="B30" t="s">
        <v>17</v>
      </c>
      <c r="C30">
        <v>3032</v>
      </c>
      <c r="D30">
        <v>14.7</v>
      </c>
      <c r="E30">
        <v>2643</v>
      </c>
      <c r="F30">
        <v>13.7</v>
      </c>
      <c r="G30">
        <v>2667</v>
      </c>
      <c r="H30">
        <v>45.6</v>
      </c>
      <c r="I30">
        <v>2082</v>
      </c>
      <c r="J30" t="str">
        <f>VLOOKUP(B30, [1]Data!$D$2:$G$63, 4, FALSE)</f>
        <v>Naphtha C+F Japan Cargo Swap</v>
      </c>
    </row>
    <row r="31" spans="1:10" x14ac:dyDescent="0.25">
      <c r="A31" t="str">
        <f>VLOOKUP(B31, [1]Data!$D$2:$M$63,9, FALSE)</f>
        <v>Light</v>
      </c>
      <c r="B31" t="s">
        <v>26</v>
      </c>
      <c r="C31">
        <v>1409</v>
      </c>
      <c r="D31">
        <v>9.8000000000000007</v>
      </c>
      <c r="E31">
        <v>1283</v>
      </c>
      <c r="F31">
        <v>-9.6999999999999993</v>
      </c>
      <c r="G31">
        <v>1561</v>
      </c>
      <c r="H31">
        <v>24.3</v>
      </c>
      <c r="I31">
        <v>1134</v>
      </c>
      <c r="J31" t="str">
        <f>VLOOKUP(B31, [1]Data!$D$2:$G$63, 4, FALSE)</f>
        <v>Naphtha CIF NWE Cargoes vs Brent 1st Line Swap</v>
      </c>
    </row>
    <row r="32" spans="1:10" x14ac:dyDescent="0.25">
      <c r="A32" t="str">
        <f>VLOOKUP(B32, [1]Data!$D$2:$M$63,9, FALSE)</f>
        <v>Light</v>
      </c>
      <c r="B32" t="s">
        <v>29</v>
      </c>
      <c r="C32">
        <v>2622</v>
      </c>
      <c r="D32">
        <v>-33.5</v>
      </c>
      <c r="E32">
        <v>3945</v>
      </c>
      <c r="F32">
        <v>-20.5</v>
      </c>
      <c r="G32">
        <v>3299</v>
      </c>
      <c r="H32">
        <v>-19</v>
      </c>
      <c r="I32">
        <v>3236</v>
      </c>
      <c r="J32" t="str">
        <f>VLOOKUP(B32, [1]Data!$D$2:$G$63, 4, FALSE)</f>
        <v>Gasoline Crack - RBOB Gasoline 1st Line vs Brent 1st Line Future (in bbls)</v>
      </c>
    </row>
    <row r="33" spans="1:10" x14ac:dyDescent="0.25">
      <c r="A33" t="str">
        <f>VLOOKUP(B33, [1]Data!$D$2:$M$63,9, FALSE)</f>
        <v>Light</v>
      </c>
      <c r="B33" t="s">
        <v>11</v>
      </c>
      <c r="C33">
        <v>791</v>
      </c>
      <c r="D33">
        <v>-86.4</v>
      </c>
      <c r="E33">
        <v>5817</v>
      </c>
      <c r="F33">
        <v>-83.4</v>
      </c>
      <c r="G33">
        <v>4763</v>
      </c>
      <c r="H33">
        <v>-74</v>
      </c>
      <c r="I33">
        <v>3043</v>
      </c>
      <c r="J33" t="str">
        <f>VLOOKUP(B33, [1]Data!$D$2:$G$63, 4, FALSE)</f>
        <v>RBOB Gasoline 1st Line Future</v>
      </c>
    </row>
    <row r="34" spans="1:10" x14ac:dyDescent="0.25">
      <c r="A34" t="str">
        <f>VLOOKUP(B34, [1]Data!$D$2:$M$63,9, FALSE)</f>
        <v>Middle</v>
      </c>
      <c r="B34" t="s">
        <v>37</v>
      </c>
      <c r="C34">
        <v>742</v>
      </c>
      <c r="D34">
        <v>86</v>
      </c>
      <c r="E34">
        <v>399</v>
      </c>
      <c r="F34">
        <v>1.5</v>
      </c>
      <c r="G34">
        <v>731</v>
      </c>
      <c r="H34">
        <v>-11.6</v>
      </c>
      <c r="I34">
        <v>839</v>
      </c>
      <c r="J34" t="str">
        <f>VLOOKUP(B34, [1]Data!$D$2:$G$63, 4, FALSE)</f>
        <v>Jet Fuel Crack - Singapore Jet Kerosene Cargoes (Platts) vs Dubai 1st Line (Platts) Future</v>
      </c>
    </row>
    <row r="35" spans="1:10" x14ac:dyDescent="0.25">
      <c r="A35" t="str">
        <f>VLOOKUP(B35, [1]Data!$D$2:$M$63,9, FALSE)</f>
        <v>Middle</v>
      </c>
      <c r="B35" t="s">
        <v>41</v>
      </c>
      <c r="C35">
        <v>1700</v>
      </c>
      <c r="D35">
        <v>-8.6999999999999993</v>
      </c>
      <c r="E35">
        <v>1863</v>
      </c>
      <c r="F35">
        <v>4.0999999999999996</v>
      </c>
      <c r="G35">
        <v>1633</v>
      </c>
      <c r="H35">
        <v>-7.8</v>
      </c>
      <c r="I35">
        <v>1844</v>
      </c>
      <c r="J35" t="str">
        <f>VLOOKUP(B35, [1]Data!$D$2:$G$63, 4, FALSE)</f>
        <v>Gasoil Crack - Singapore Gasoil (Platts) vs Brent 1st Line Future</v>
      </c>
    </row>
    <row r="36" spans="1:10" x14ac:dyDescent="0.25">
      <c r="A36" t="str">
        <f>VLOOKUP(B36, [1]Data!$D$2:$M$63,9, FALSE)</f>
        <v>Heavy</v>
      </c>
      <c r="B36" t="s">
        <v>46</v>
      </c>
      <c r="C36">
        <v>2501</v>
      </c>
      <c r="D36">
        <v>-21.8</v>
      </c>
      <c r="E36">
        <v>3197</v>
      </c>
      <c r="F36">
        <v>-4.4000000000000004</v>
      </c>
      <c r="G36">
        <v>2615</v>
      </c>
      <c r="H36">
        <v>4.5999999999999996</v>
      </c>
      <c r="I36">
        <v>2392</v>
      </c>
      <c r="J36" t="str">
        <f>VLOOKUP(B36, [1]Data!$D$2:$G$63, 4, FALSE)</f>
        <v>Fuel Oil Diff - Fuel Oil 380 CST Singapore vs. 3.5% FOB Rotterdam Barges Swap</v>
      </c>
    </row>
    <row r="37" spans="1:10" x14ac:dyDescent="0.25">
      <c r="A37" t="str">
        <f>VLOOKUP($B37, [1]Data!$D$2:$M$63,9, FALSE)</f>
        <v>Heavy</v>
      </c>
      <c r="B37" t="s">
        <v>9</v>
      </c>
      <c r="C37">
        <v>0</v>
      </c>
      <c r="D37">
        <v>-100</v>
      </c>
      <c r="E37">
        <v>28</v>
      </c>
      <c r="G37">
        <v>0</v>
      </c>
      <c r="H37">
        <v>-100</v>
      </c>
      <c r="I37">
        <v>25</v>
      </c>
      <c r="J37" t="str">
        <f>VLOOKUP(B37, [1]Data!$D$2:$G$63, 4, FALSE)</f>
        <v>Fuel Oil Crack - Fuel Oil 380 CST Singapore vs Dubai 1st Line Future</v>
      </c>
    </row>
    <row r="38" spans="1:10" x14ac:dyDescent="0.25">
      <c r="A38" t="str">
        <f>VLOOKUP(B38, [1]Data!$D$2:$M$63,9, FALSE)</f>
        <v>Light</v>
      </c>
      <c r="B38" t="s">
        <v>45</v>
      </c>
      <c r="C38">
        <v>19596</v>
      </c>
      <c r="D38">
        <v>-2.7</v>
      </c>
      <c r="E38">
        <v>20146</v>
      </c>
      <c r="F38">
        <v>-33.700000000000003</v>
      </c>
      <c r="G38">
        <v>29571</v>
      </c>
      <c r="H38">
        <v>-5.2</v>
      </c>
      <c r="I38">
        <v>20667</v>
      </c>
      <c r="J38" t="str">
        <f>VLOOKUP(B38, [1]Data!$D$2:$G$63, 4, FALSE)</f>
        <v>Singapore Mogas 92 Unleaded Swap</v>
      </c>
    </row>
    <row r="39" spans="1:10" x14ac:dyDescent="0.25">
      <c r="A39" t="str">
        <f>VLOOKUP(B39, [1]Data!$D$2:$M$63,9, FALSE)</f>
        <v>Heavy</v>
      </c>
      <c r="B39" t="s">
        <v>4</v>
      </c>
      <c r="C39">
        <v>2258</v>
      </c>
      <c r="D39">
        <v>-17</v>
      </c>
      <c r="E39">
        <v>2720</v>
      </c>
      <c r="F39">
        <v>108.1</v>
      </c>
      <c r="G39">
        <v>1085</v>
      </c>
      <c r="H39">
        <v>213.6</v>
      </c>
      <c r="I39">
        <v>720</v>
      </c>
      <c r="J39" t="str">
        <f>VLOOKUP(B39, [1]Data!$D$2:$G$63, 4, FALSE)</f>
        <v>Fuel Oil Crack - Fuel Oil 380 CST Singapore vs Brent 1st Line Future</v>
      </c>
    </row>
    <row r="40" spans="1:10" x14ac:dyDescent="0.25">
      <c r="A40" t="str">
        <f>VLOOKUP(B40, [1]Data!$D$2:$M$63,9, FALSE)</f>
        <v>Middle</v>
      </c>
      <c r="B40" t="s">
        <v>33</v>
      </c>
      <c r="C40">
        <v>10529</v>
      </c>
      <c r="D40">
        <v>-39.6</v>
      </c>
      <c r="E40">
        <v>17432</v>
      </c>
      <c r="F40">
        <v>-30.6</v>
      </c>
      <c r="G40">
        <v>15179</v>
      </c>
      <c r="H40">
        <v>-15.4</v>
      </c>
      <c r="I40">
        <v>12449</v>
      </c>
      <c r="J40" t="str">
        <f>VLOOKUP(B40, [1]Data!$D$2:$G$63, 4, FALSE)</f>
        <v>Singapore Jet Kerosene Swap</v>
      </c>
    </row>
    <row r="41" spans="1:10" x14ac:dyDescent="0.25">
      <c r="A41" t="str">
        <f>VLOOKUP(B41, [1]Data!$D$2:$M$63,9, FALSE)</f>
        <v>Light</v>
      </c>
      <c r="B41" t="s">
        <v>39</v>
      </c>
      <c r="C41">
        <v>12653</v>
      </c>
      <c r="D41">
        <v>40.1</v>
      </c>
      <c r="E41">
        <v>9034</v>
      </c>
      <c r="F41">
        <v>-3.5</v>
      </c>
      <c r="G41">
        <v>13115</v>
      </c>
      <c r="H41">
        <v>11.1</v>
      </c>
      <c r="I41">
        <v>11392</v>
      </c>
      <c r="J41" t="str">
        <f>VLOOKUP(B41, [1]Data!$D$2:$G$63, 4, FALSE)</f>
        <v>Singapore Mogas 92 Unleaded vs Brent 1st Line Future</v>
      </c>
    </row>
    <row r="42" spans="1:10" x14ac:dyDescent="0.25">
      <c r="A42" t="str">
        <f>VLOOKUP(B42, [1]Data!$D$2:$M$63,9, FALSE)</f>
        <v>Heavy</v>
      </c>
      <c r="B42" t="s">
        <v>24</v>
      </c>
      <c r="C42">
        <v>5478</v>
      </c>
      <c r="D42">
        <v>-36.5</v>
      </c>
      <c r="E42">
        <v>8621</v>
      </c>
      <c r="F42">
        <v>-7.2</v>
      </c>
      <c r="G42">
        <v>5906</v>
      </c>
      <c r="H42">
        <v>28.5</v>
      </c>
      <c r="I42">
        <v>4263</v>
      </c>
      <c r="J42" t="str">
        <f>VLOOKUP(B42, [1]Data!$D$2:$G$63, 4, FALSE)</f>
        <v>Fuel Oil 380 CST Singapore Swap</v>
      </c>
    </row>
    <row r="43" spans="1:10" x14ac:dyDescent="0.25">
      <c r="A43" t="str">
        <f>VLOOKUP(B43, [1]Data!$D$2:$M$63,9, FALSE)</f>
        <v>Heavy</v>
      </c>
      <c r="B43" t="s">
        <v>12</v>
      </c>
      <c r="C43">
        <v>798</v>
      </c>
      <c r="D43">
        <v>-24</v>
      </c>
      <c r="E43">
        <v>1050</v>
      </c>
      <c r="F43">
        <v>-8.6999999999999993</v>
      </c>
      <c r="G43">
        <v>874</v>
      </c>
      <c r="H43">
        <v>66.2</v>
      </c>
      <c r="I43">
        <v>480</v>
      </c>
      <c r="J43" t="str">
        <f>VLOOKUP(B43, [1]Data!$D$2:$G$63, 4, FALSE)</f>
        <v>Fuel Oil Crack - Marine Fuel 0.5% FOB Singapore (Platts) vs Brent 1st Line Future (in MTs)</v>
      </c>
    </row>
    <row r="44" spans="1:10" x14ac:dyDescent="0.25">
      <c r="A44" t="str">
        <f>VLOOKUP(B44, [1]Data!$D$2:$M$63,9, FALSE)</f>
        <v>Heavy</v>
      </c>
      <c r="B44" t="s">
        <v>5</v>
      </c>
      <c r="C44">
        <v>949</v>
      </c>
      <c r="D44">
        <v>22.5</v>
      </c>
      <c r="E44">
        <v>775</v>
      </c>
      <c r="F44">
        <v>97.7</v>
      </c>
      <c r="G44">
        <v>480</v>
      </c>
      <c r="H44">
        <v>158.6</v>
      </c>
      <c r="I44">
        <v>367</v>
      </c>
      <c r="J44" t="str">
        <f>VLOOKUP(B44, [1]Data!$D$2:$G$63, 4, FALSE)</f>
        <v>Fuel Oil Crack - Marine Fuel 0.5% FOB Rotterdam Barges (Platts) vs Brent 1st Line Future (in MTs)</v>
      </c>
    </row>
    <row r="45" spans="1:10" x14ac:dyDescent="0.25">
      <c r="A45" t="str">
        <f>VLOOKUP(B45, [1]Data!$D$2:$M$63,9, FALSE)</f>
        <v>Middle</v>
      </c>
      <c r="B45" t="s">
        <v>32</v>
      </c>
      <c r="C45">
        <v>4007</v>
      </c>
      <c r="D45">
        <v>-31.4</v>
      </c>
      <c r="E45">
        <v>5840</v>
      </c>
      <c r="F45">
        <v>-17.3</v>
      </c>
      <c r="G45">
        <v>4848</v>
      </c>
      <c r="H45">
        <v>17.2</v>
      </c>
      <c r="I45">
        <v>3418</v>
      </c>
      <c r="J45" t="str">
        <f>VLOOKUP(B45, [1]Data!$D$2:$G$63, 4, FALSE)</f>
        <v>Heating Oil Futures</v>
      </c>
    </row>
    <row r="46" spans="1:10" x14ac:dyDescent="0.25">
      <c r="A46" t="str">
        <f>VLOOKUP(B46, [1]Data!$D$2:$M$63,9, FALSE)</f>
        <v>Light</v>
      </c>
      <c r="B46" t="s">
        <v>43</v>
      </c>
      <c r="C46">
        <v>4995</v>
      </c>
      <c r="D46">
        <v>0.1</v>
      </c>
      <c r="E46">
        <v>4992</v>
      </c>
      <c r="F46">
        <v>-8.6999999999999993</v>
      </c>
      <c r="G46">
        <v>5471</v>
      </c>
      <c r="H46">
        <v>6</v>
      </c>
      <c r="I46">
        <v>4711</v>
      </c>
      <c r="J46" t="str">
        <f>VLOOKUP(B46, [1]Data!$D$2:$G$63, 4, FALSE)</f>
        <v>NYH (RBOB) Gasoline Futures</v>
      </c>
    </row>
    <row r="47" spans="1:10" x14ac:dyDescent="0.25">
      <c r="A47" t="str">
        <f>VLOOKUP(B47, [1]Data!$D$2:$M$63,9, FALSE)</f>
        <v>Middle</v>
      </c>
      <c r="B47" t="s">
        <v>44</v>
      </c>
      <c r="C47">
        <v>19237</v>
      </c>
      <c r="D47">
        <v>-14.3</v>
      </c>
      <c r="E47">
        <v>22458</v>
      </c>
      <c r="F47">
        <v>-12.8</v>
      </c>
      <c r="G47">
        <v>22065</v>
      </c>
      <c r="H47">
        <v>5.9</v>
      </c>
      <c r="I47">
        <v>18165</v>
      </c>
      <c r="J47" t="str">
        <f>VLOOKUP(B47, [1]Data!$D$2:$G$63, 4, FALSE)</f>
        <v>Low Sulphur Gasoil 1st Line Future</v>
      </c>
    </row>
    <row r="48" spans="1:10" x14ac:dyDescent="0.25">
      <c r="A48" t="str">
        <f>VLOOKUP(B48, [1]Data!$D$2:$M$63,9, FALSE)</f>
        <v>Middle</v>
      </c>
      <c r="B48" t="s">
        <v>8</v>
      </c>
      <c r="C48">
        <v>45913</v>
      </c>
      <c r="D48">
        <v>33.1</v>
      </c>
      <c r="E48">
        <v>34488</v>
      </c>
      <c r="F48">
        <v>171.3</v>
      </c>
      <c r="G48">
        <v>16924</v>
      </c>
      <c r="H48">
        <v>141.19999999999999</v>
      </c>
      <c r="I48">
        <v>19036</v>
      </c>
      <c r="J48" t="str">
        <f>VLOOKUP(B48, [1]Data!$D$2:$G$63, 4, FALSE)</f>
        <v>Gasoil Crack - Low Sulphur Gasoil 1st Line vs Brent 1st Line Future (in Bbls)</v>
      </c>
    </row>
    <row r="49" spans="1:10" x14ac:dyDescent="0.25">
      <c r="A49" t="str">
        <f>VLOOKUP(B49, [1]Data!$D$2:$M$63,9, FALSE)</f>
        <v>Middle</v>
      </c>
      <c r="B49" t="s">
        <v>40</v>
      </c>
      <c r="C49">
        <v>2252</v>
      </c>
      <c r="D49">
        <v>-11.9</v>
      </c>
      <c r="E49">
        <v>2556</v>
      </c>
      <c r="F49">
        <v>2.2999999999999998</v>
      </c>
      <c r="G49">
        <v>2201</v>
      </c>
      <c r="H49">
        <v>10.3</v>
      </c>
      <c r="I49">
        <v>2041</v>
      </c>
      <c r="J49" t="str">
        <f>VLOOKUP(B49, [1]Data!$D$2:$G$63, 4, FALSE)</f>
        <v>Jet Fuel Diff - Jet CIF NWE Cargoes vs Low Sulphur Gasoil 1st Line Future</v>
      </c>
    </row>
    <row r="50" spans="1:10" x14ac:dyDescent="0.25">
      <c r="A50" t="str">
        <f>VLOOKUP(B50, [1]Data!$D$2:$M$63,9, FALSE)</f>
        <v>Middle</v>
      </c>
      <c r="B50" t="s">
        <v>20</v>
      </c>
      <c r="C50">
        <v>1563</v>
      </c>
      <c r="D50">
        <v>-40.200000000000003</v>
      </c>
      <c r="E50">
        <v>2615</v>
      </c>
      <c r="F50">
        <v>-18.899999999999999</v>
      </c>
      <c r="G50">
        <v>1928</v>
      </c>
      <c r="H50">
        <v>-33.1</v>
      </c>
      <c r="I50">
        <v>2338</v>
      </c>
      <c r="J50" t="str">
        <f>VLOOKUP(B50, [1]Data!$D$2:$G$63, 4, FALSE)</f>
        <v>Heating Oil Arb - Heating Oil 1st Line vs Low Sulphur Gasoil 1st Line Future (in Bbls)</v>
      </c>
    </row>
  </sheetData>
  <autoFilter ref="A1:J50" xr:uid="{00000000-0001-0000-0200-000000000000}">
    <sortState xmlns:xlrd2="http://schemas.microsoft.com/office/spreadsheetml/2017/richdata2" ref="A2:J50">
      <sortCondition ref="B1:B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workbookViewId="0">
      <selection activeCell="E1" activeCellId="1" sqref="C1:C1048576 E1:E1048576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8.28515625" bestFit="1" customWidth="1"/>
    <col min="4" max="4" width="11.28515625" bestFit="1" customWidth="1"/>
    <col min="5" max="5" width="10.5703125" bestFit="1" customWidth="1"/>
    <col min="6" max="6" width="103.5703125" bestFit="1" customWidth="1"/>
  </cols>
  <sheetData>
    <row r="1" spans="1:6" x14ac:dyDescent="0.25">
      <c r="A1" s="2" t="s">
        <v>55</v>
      </c>
      <c r="B1" s="1" t="s">
        <v>0</v>
      </c>
      <c r="C1" s="1" t="s">
        <v>57</v>
      </c>
      <c r="D1" s="1" t="s">
        <v>1</v>
      </c>
      <c r="E1" s="1" t="s">
        <v>52</v>
      </c>
      <c r="F1" s="2" t="s">
        <v>54</v>
      </c>
    </row>
    <row r="2" spans="1:6" x14ac:dyDescent="0.25">
      <c r="A2" t="str">
        <f>VLOOKUP($B2, [1]Data!$D$2:$M$63,9, FALSE)</f>
        <v>Light</v>
      </c>
      <c r="B2" t="s">
        <v>22</v>
      </c>
      <c r="C2">
        <v>5.8</v>
      </c>
      <c r="D2">
        <v>17978</v>
      </c>
      <c r="E2">
        <v>16998</v>
      </c>
      <c r="F2" t="str">
        <f>VLOOKUP(B2, [1]Data!$D$2:$G$63, 4, FALSE)</f>
        <v>Gasoline Crack - Argus Eurobob Oxy FOB Rotterdam Barges vs Brent 1st Line Future (in Bbls)</v>
      </c>
    </row>
    <row r="3" spans="1:6" x14ac:dyDescent="0.25">
      <c r="A3" t="str">
        <f>VLOOKUP($B3, [1]Data!$D$2:$M$63,9, FALSE)</f>
        <v>Light</v>
      </c>
      <c r="B3" t="s">
        <v>18</v>
      </c>
      <c r="C3">
        <v>-19.5</v>
      </c>
      <c r="D3">
        <v>3894</v>
      </c>
      <c r="E3">
        <v>4840</v>
      </c>
      <c r="F3" t="str">
        <f>VLOOKUP(B3, [1]Data!$D$2:$G$63, 4, FALSE)</f>
        <v>Argus Eurobob Oxy FOB Rotterdam Barges Future</v>
      </c>
    </row>
    <row r="4" spans="1:6" x14ac:dyDescent="0.25">
      <c r="A4" t="str">
        <f>VLOOKUP($B4, [1]Data!$D$2:$M$63,9, FALSE)</f>
        <v>Middle</v>
      </c>
      <c r="B4" t="s">
        <v>27</v>
      </c>
      <c r="C4">
        <v>147.6</v>
      </c>
      <c r="D4">
        <v>2092</v>
      </c>
      <c r="E4">
        <v>845</v>
      </c>
      <c r="F4" t="str">
        <f>VLOOKUP(B4, [1]Data!$D$2:$G$63, 4, FALSE)</f>
        <v>Gasoil Crack - Singapore Gasoil (Platts) vs Dubai 1st Line (Platts) Future</v>
      </c>
    </row>
    <row r="5" spans="1:6" x14ac:dyDescent="0.25">
      <c r="A5" t="str">
        <f>VLOOKUP($B5, [1]Data!$D$2:$M$63,9, FALSE)</f>
        <v>Middle</v>
      </c>
      <c r="B5" t="s">
        <v>50</v>
      </c>
      <c r="C5">
        <v>-19.100000000000001</v>
      </c>
      <c r="D5">
        <v>36603</v>
      </c>
      <c r="E5">
        <v>45218</v>
      </c>
      <c r="F5" t="str">
        <f>VLOOKUP(B5, [1]Data!$D$2:$G$63, 4, FALSE)</f>
        <v>Gasoil Diff - Singapore Gasoil (Platts) vs Low Sulphur Gasoil 1st Line Future (in Bbls)</v>
      </c>
    </row>
    <row r="6" spans="1:6" x14ac:dyDescent="0.25">
      <c r="A6" t="str">
        <f>VLOOKUP($B6, [1]Data!$D$2:$M$63,9, FALSE)</f>
        <v>Middle</v>
      </c>
      <c r="B6" t="s">
        <v>34</v>
      </c>
      <c r="C6">
        <v>-7.8</v>
      </c>
      <c r="D6">
        <v>16206</v>
      </c>
      <c r="E6">
        <v>17574</v>
      </c>
      <c r="F6" t="str">
        <f>VLOOKUP(B6, [1]Data!$D$2:$G$63, 4, FALSE)</f>
        <v>Jet Fuel Diff – Singapore Jet Kerosene Cargoes (Platts) vs Singapore Gasoil 10 ppm (Platts) Future</v>
      </c>
    </row>
    <row r="7" spans="1:6" x14ac:dyDescent="0.25">
      <c r="A7" t="str">
        <f>VLOOKUP($B7, [1]Data!$D$2:$M$63,9, FALSE)</f>
        <v>Heavy</v>
      </c>
      <c r="B7" t="s">
        <v>23</v>
      </c>
      <c r="C7">
        <v>40.4</v>
      </c>
      <c r="D7">
        <v>4198</v>
      </c>
      <c r="E7">
        <v>2990</v>
      </c>
      <c r="F7" t="str">
        <f>VLOOKUP(B7, [1]Data!$D$2:$G$63, 4, FALSE)</f>
        <v>Fuel Oil 3.5% FOB Rotterdam Barges Balmo Swap</v>
      </c>
    </row>
    <row r="8" spans="1:6" x14ac:dyDescent="0.25">
      <c r="A8" t="str">
        <f>VLOOKUP($B8, [1]Data!$D$2:$M$63,9, FALSE)</f>
        <v>Heavy</v>
      </c>
      <c r="B8" t="s">
        <v>19</v>
      </c>
      <c r="C8">
        <v>39.5</v>
      </c>
      <c r="D8">
        <v>5534</v>
      </c>
      <c r="E8">
        <v>3968</v>
      </c>
      <c r="F8" t="str">
        <f>VLOOKUP(B8, [1]Data!$D$2:$G$63, 4, FALSE)</f>
        <v>Fuel Oil Crack - Fuel Oil 3.5% FOB Rotterdam Barges vs Brent 1st Line Future (in Bbls)</v>
      </c>
    </row>
    <row r="9" spans="1:6" x14ac:dyDescent="0.25">
      <c r="A9" t="str">
        <f>VLOOKUP($B9, [1]Data!$D$2:$M$63,9, FALSE)</f>
        <v>Heavy</v>
      </c>
      <c r="B9" t="s">
        <v>36</v>
      </c>
      <c r="C9">
        <v>26.8</v>
      </c>
      <c r="D9">
        <v>3790</v>
      </c>
      <c r="E9">
        <v>2988</v>
      </c>
      <c r="F9" t="str">
        <f>VLOOKUP(B9, [1]Data!$D$2:$G$63, 4, FALSE)</f>
        <v>Fuel Oil Crack - Fuel Oil 3.5% FOB Rotterdam Barges vs Brent 1st Line Future</v>
      </c>
    </row>
    <row r="10" spans="1:6" x14ac:dyDescent="0.25">
      <c r="A10" t="str">
        <f>VLOOKUP($B10, [1]Data!$D$2:$M$63,9, FALSE)</f>
        <v>Light</v>
      </c>
      <c r="B10" t="s">
        <v>38</v>
      </c>
      <c r="C10">
        <v>-14.6</v>
      </c>
      <c r="D10">
        <v>438</v>
      </c>
      <c r="E10">
        <v>513</v>
      </c>
      <c r="F10" t="str">
        <f>VLOOKUP(B10, [1]Data!$D$2:$G$63, 4, FALSE)</f>
        <v>Gasoline Crack - Argus Eurobob Oxy FOB Rotterdam Barges vs Brent 1st Line Future (in MTs)</v>
      </c>
    </row>
    <row r="11" spans="1:6" x14ac:dyDescent="0.25">
      <c r="A11" t="str">
        <f>VLOOKUP($B11, [1]Data!$D$2:$M$63,9, FALSE)</f>
        <v>Light</v>
      </c>
      <c r="B11" t="s">
        <v>31</v>
      </c>
      <c r="C11">
        <v>1</v>
      </c>
      <c r="D11">
        <v>517</v>
      </c>
      <c r="E11">
        <v>512</v>
      </c>
      <c r="F11" t="str">
        <f>VLOOKUP(B11, [1]Data!$D$2:$G$63, 4, FALSE)</f>
        <v>Argus Eurobob OXY FOB Rotterdam Barges VS Platts Naphtha CIF NWE Cargoes Future</v>
      </c>
    </row>
    <row r="12" spans="1:6" x14ac:dyDescent="0.25">
      <c r="A12" t="str">
        <f>VLOOKUP($B12, [1]Data!$D$2:$M$63,9, FALSE)</f>
        <v>Middle</v>
      </c>
      <c r="B12" t="s">
        <v>30</v>
      </c>
      <c r="C12">
        <v>3.5</v>
      </c>
      <c r="D12">
        <v>144940</v>
      </c>
      <c r="E12">
        <v>140064</v>
      </c>
      <c r="F12" t="str">
        <f>VLOOKUP(B12, [1]Data!$D$2:$G$63, 4, FALSE)</f>
        <v>Low Sulphur Gasoil Futures</v>
      </c>
    </row>
    <row r="13" spans="1:6" x14ac:dyDescent="0.25">
      <c r="A13" t="str">
        <f>VLOOKUP($B13, [1]Data!$D$2:$M$63,9, FALSE)</f>
        <v>Light</v>
      </c>
      <c r="B13" t="s">
        <v>48</v>
      </c>
      <c r="C13">
        <v>23.9</v>
      </c>
      <c r="D13">
        <v>9871</v>
      </c>
      <c r="E13">
        <v>7968</v>
      </c>
      <c r="F13" t="str">
        <f>VLOOKUP(B13, [1]Data!$D$2:$G$63, 4, FALSE)</f>
        <v>Gasoline Diff - Singapore Mogas 92 Unleaded (Platts) vs Argus Eurobob Oxy FOB Rotterdam Barges Future</v>
      </c>
    </row>
    <row r="14" spans="1:6" x14ac:dyDescent="0.25">
      <c r="A14" t="str">
        <f>VLOOKUP($B14, [1]Data!$D$2:$M$63,9, FALSE)</f>
        <v>Light</v>
      </c>
      <c r="B14" t="s">
        <v>35</v>
      </c>
      <c r="C14">
        <v>-37.200000000000003</v>
      </c>
      <c r="D14">
        <v>1597</v>
      </c>
      <c r="E14">
        <v>2543</v>
      </c>
      <c r="F14" t="str">
        <f>VLOOKUP(B14, [1]Data!$D$2:$G$63, 4, FALSE)</f>
        <v>Gasoline Diff - RBOB Gasoline 1st Line vs Argus Eurobob Oxy FOB Rotterdam Barge Future</v>
      </c>
    </row>
    <row r="15" spans="1:6" x14ac:dyDescent="0.25">
      <c r="A15" t="str">
        <f>VLOOKUP($B15, [1]Data!$D$2:$M$63,9, FALSE)</f>
        <v>Middle</v>
      </c>
      <c r="B15" t="s">
        <v>42</v>
      </c>
      <c r="C15">
        <v>-30.7</v>
      </c>
      <c r="D15">
        <v>41657</v>
      </c>
      <c r="E15">
        <v>60152</v>
      </c>
      <c r="F15" t="str">
        <f>VLOOKUP(B15, [1]Data!$D$2:$G$63, 4, FALSE)</f>
        <v>Singapore Gasoil Swap</v>
      </c>
    </row>
    <row r="16" spans="1:6" x14ac:dyDescent="0.25">
      <c r="A16" t="str">
        <f>VLOOKUP($B16, [1]Data!$D$2:$M$63,9, FALSE)</f>
        <v>Middle</v>
      </c>
      <c r="B16" t="s">
        <v>21</v>
      </c>
      <c r="C16">
        <v>27.5</v>
      </c>
      <c r="D16">
        <v>1112</v>
      </c>
      <c r="E16">
        <v>872</v>
      </c>
      <c r="F16" t="str">
        <f>VLOOKUP(B16, [1]Data!$D$2:$G$63, 4, FALSE)</f>
        <v>Heating Oil Crack - Heating Oil 1st Line vs Brent 1st Line Future (in bbls)</v>
      </c>
    </row>
    <row r="17" spans="1:6" x14ac:dyDescent="0.25">
      <c r="A17" t="str">
        <f>VLOOKUP($B17, [1]Data!$D$2:$M$63,9, FALSE)</f>
        <v>Middle</v>
      </c>
      <c r="B17" t="s">
        <v>3</v>
      </c>
      <c r="C17">
        <v>1025</v>
      </c>
      <c r="D17">
        <v>225</v>
      </c>
      <c r="E17">
        <v>20</v>
      </c>
      <c r="F17" t="str">
        <f>VLOOKUP(B17, [1]Data!$D$2:$G$63, 4, FALSE)</f>
        <v>Heating Oil 1st Line Future</v>
      </c>
    </row>
    <row r="18" spans="1:6" x14ac:dyDescent="0.25">
      <c r="A18" t="str">
        <f>VLOOKUP($B18, [1]Data!$D$2:$M$63,9, FALSE)</f>
        <v>Middle</v>
      </c>
      <c r="B18" t="s">
        <v>28</v>
      </c>
      <c r="C18">
        <v>-38.4</v>
      </c>
      <c r="D18">
        <v>173</v>
      </c>
      <c r="E18">
        <v>281</v>
      </c>
      <c r="F18" t="str">
        <f>VLOOKUP(B18, [1]Data!$D$2:$G$63, 4, FALSE)</f>
        <v>Jet CIF NWE Cargoes Future</v>
      </c>
    </row>
    <row r="19" spans="1:6" x14ac:dyDescent="0.25">
      <c r="A19" t="str">
        <f>VLOOKUP($B19, [1]Data!$D$2:$M$63,9, FALSE)</f>
        <v>Middle</v>
      </c>
      <c r="B19" t="s">
        <v>7</v>
      </c>
      <c r="C19">
        <v>137</v>
      </c>
      <c r="D19">
        <v>1545</v>
      </c>
      <c r="E19">
        <v>652</v>
      </c>
      <c r="F19" t="str">
        <f>VLOOKUP(B19, [1]Data!$D$2:$G$63, 4, FALSE)</f>
        <v>Jet Fuel Crack - Jet CIF NWE Cargoes vs Brent 1st Line Future</v>
      </c>
    </row>
    <row r="20" spans="1:6" x14ac:dyDescent="0.25">
      <c r="A20" t="str">
        <f>VLOOKUP($B20, [1]Data!$D$2:$M$63,9, FALSE)</f>
        <v>Light</v>
      </c>
      <c r="B20" t="s">
        <v>13</v>
      </c>
      <c r="C20">
        <v>25</v>
      </c>
      <c r="D20">
        <v>2489</v>
      </c>
      <c r="E20">
        <v>1991</v>
      </c>
      <c r="F20" t="str">
        <f>VLOOKUP(B20, [1]Data!$D$2:$G$63, 4, FALSE)</f>
        <v>Naphtha Diff - Naphtha C+F Japan vs Naphtha CIF NWE Cargoes Future</v>
      </c>
    </row>
    <row r="21" spans="1:6" x14ac:dyDescent="0.25">
      <c r="A21" t="str">
        <f>VLOOKUP($B21, [1]Data!$D$2:$M$63,9, FALSE)</f>
        <v>Heavy</v>
      </c>
      <c r="B21" t="s">
        <v>16</v>
      </c>
      <c r="C21">
        <v>53.6</v>
      </c>
      <c r="D21">
        <v>2411</v>
      </c>
      <c r="E21">
        <v>1570</v>
      </c>
      <c r="F21" t="str">
        <f>VLOOKUP(B21, [1]Data!$D$2:$G$63, 4, FALSE)</f>
        <v>Marine Fuel 0.5% FOB Rotterdam Barge Swap</v>
      </c>
    </row>
    <row r="22" spans="1:6" x14ac:dyDescent="0.25">
      <c r="A22" t="str">
        <f>VLOOKUP($B22, [1]Data!$D$2:$M$63,9, FALSE)</f>
        <v>Heavy</v>
      </c>
      <c r="B22" t="s">
        <v>10</v>
      </c>
      <c r="C22">
        <v>19.8</v>
      </c>
      <c r="D22">
        <v>5096</v>
      </c>
      <c r="E22">
        <v>4253</v>
      </c>
      <c r="F22" t="str">
        <f>VLOOKUP(B22, [1]Data!$D$2:$G$63, 4, FALSE)</f>
        <v>Marine Fuel 0.5% FOB Singapore Swap</v>
      </c>
    </row>
    <row r="23" spans="1:6" x14ac:dyDescent="0.25">
      <c r="A23" t="str">
        <f>VLOOKUP($B23, [1]Data!$D$2:$M$63,9, FALSE)</f>
        <v>Heavy</v>
      </c>
      <c r="B23" t="s">
        <v>47</v>
      </c>
      <c r="C23">
        <v>109.4</v>
      </c>
      <c r="D23">
        <v>178</v>
      </c>
      <c r="E23">
        <v>85</v>
      </c>
      <c r="F23" t="str">
        <f>VLOOKUP(B23, [1]Data!$D$2:$G$63, 4, FALSE)</f>
        <v>Marine Fuel 0.5% FOB Rotterdam Barges vs Fuel Oil 3.5% FOB Rotterdam Barges Swap</v>
      </c>
    </row>
    <row r="24" spans="1:6" x14ac:dyDescent="0.25">
      <c r="A24" t="str">
        <f>VLOOKUP($B24, [1]Data!$D$2:$M$63,9, FALSE)</f>
        <v>Heavy</v>
      </c>
      <c r="B24" t="s">
        <v>49</v>
      </c>
      <c r="C24">
        <v>3.8</v>
      </c>
      <c r="D24">
        <v>353</v>
      </c>
      <c r="E24">
        <v>340</v>
      </c>
      <c r="F24" t="str">
        <f>VLOOKUP(B24, [1]Data!$D$2:$G$63, 4, FALSE)</f>
        <v>Fuel Oil Diff - Marine Fuel 0.5% FOB Singapore (Platts) vs 380 CST Singapore (Platts) Future</v>
      </c>
    </row>
    <row r="25" spans="1:6" x14ac:dyDescent="0.25">
      <c r="A25" t="str">
        <f>VLOOKUP($B25, [1]Data!$D$2:$M$63,9, FALSE)</f>
        <v>Heavy</v>
      </c>
      <c r="B25" t="s">
        <v>6</v>
      </c>
      <c r="C25">
        <v>81.7</v>
      </c>
      <c r="D25">
        <v>2042</v>
      </c>
      <c r="E25">
        <v>1124</v>
      </c>
      <c r="F25" t="str">
        <f>VLOOKUP(B25, [1]Data!$D$2:$G$63, 4, FALSE)</f>
        <v>Fuel Oil Diff - Marine Fuel 0.5% FOB Singapore (Platts) vs Marine Fuel 0.5% FOB Rotterdam Barges (Platts) Futures</v>
      </c>
    </row>
    <row r="26" spans="1:6" x14ac:dyDescent="0.25">
      <c r="A26" t="str">
        <f>VLOOKUP($B26, [1]Data!$D$2:$M$63,9, FALSE)</f>
        <v>Heavy</v>
      </c>
      <c r="B26" t="s">
        <v>51</v>
      </c>
      <c r="C26">
        <v>2.6</v>
      </c>
      <c r="D26">
        <v>6961</v>
      </c>
      <c r="E26">
        <v>6786</v>
      </c>
      <c r="F26" t="str">
        <f>VLOOKUP(B26, [1]Data!$D$2:$G$63, 4, FALSE)</f>
        <v>Fuel Oil Crack - Marine Fuel 0.5% FOB Rotterdam Barges (Platts) vs Brent 1st Line Future (in Bbls)</v>
      </c>
    </row>
    <row r="27" spans="1:6" x14ac:dyDescent="0.25">
      <c r="A27" t="str">
        <f>VLOOKUP($B27, [1]Data!$D$2:$M$63,9, FALSE)</f>
        <v>Heavy</v>
      </c>
      <c r="B27" t="s">
        <v>25</v>
      </c>
      <c r="C27">
        <v>31.8</v>
      </c>
      <c r="D27">
        <v>10685</v>
      </c>
      <c r="E27">
        <v>8105</v>
      </c>
      <c r="F27" t="str">
        <f>VLOOKUP(B27, [1]Data!$D$2:$G$63, 4, FALSE)</f>
        <v>Fuel Oil Crack - Marine Fuel 0.5% FOB Singapore (Platts) vs Brent 1st Line Future (in Bbls)</v>
      </c>
    </row>
    <row r="28" spans="1:6" x14ac:dyDescent="0.25">
      <c r="A28" t="str">
        <f>VLOOKUP($B28, [1]Data!$D$2:$M$63,9, FALSE)</f>
        <v>Light</v>
      </c>
      <c r="B28" t="s">
        <v>15</v>
      </c>
      <c r="C28">
        <v>11.7</v>
      </c>
      <c r="D28">
        <v>3893</v>
      </c>
      <c r="E28">
        <v>3485</v>
      </c>
      <c r="F28" t="str">
        <f>VLOOKUP(B28, [1]Data!$D$2:$G$63, 4, FALSE)</f>
        <v>Naphtha Crack - Naphtha C+F Japan (Platts) vs Brent 1st Line Future (in Bbls)</v>
      </c>
    </row>
    <row r="29" spans="1:6" x14ac:dyDescent="0.25">
      <c r="A29" t="str">
        <f>VLOOKUP($B29, [1]Data!$D$2:$M$63,9, FALSE)</f>
        <v>Light</v>
      </c>
      <c r="B29" t="s">
        <v>14</v>
      </c>
      <c r="C29">
        <v>-0.4</v>
      </c>
      <c r="D29">
        <v>2914</v>
      </c>
      <c r="E29">
        <v>2927</v>
      </c>
      <c r="F29" t="str">
        <f>VLOOKUP(B29, [1]Data!$D$2:$G$63, 4, FALSE)</f>
        <v>Naphtha CIF NWE Cargoes Swap</v>
      </c>
    </row>
    <row r="30" spans="1:6" x14ac:dyDescent="0.25">
      <c r="A30" t="str">
        <f>VLOOKUP($B30, [1]Data!$D$2:$M$63,9, FALSE)</f>
        <v>Light</v>
      </c>
      <c r="B30" t="s">
        <v>17</v>
      </c>
      <c r="C30">
        <v>13.7</v>
      </c>
      <c r="D30">
        <v>3032</v>
      </c>
      <c r="E30">
        <v>2667</v>
      </c>
      <c r="F30" t="str">
        <f>VLOOKUP(B30, [1]Data!$D$2:$G$63, 4, FALSE)</f>
        <v>Naphtha C+F Japan Cargo Swap</v>
      </c>
    </row>
    <row r="31" spans="1:6" x14ac:dyDescent="0.25">
      <c r="A31" t="str">
        <f>VLOOKUP($B31, [1]Data!$D$2:$M$63,9, FALSE)</f>
        <v>Light</v>
      </c>
      <c r="B31" t="s">
        <v>26</v>
      </c>
      <c r="C31">
        <v>-9.6999999999999993</v>
      </c>
      <c r="D31">
        <v>1409</v>
      </c>
      <c r="E31">
        <v>1561</v>
      </c>
      <c r="F31" t="str">
        <f>VLOOKUP(B31, [1]Data!$D$2:$G$63, 4, FALSE)</f>
        <v>Naphtha CIF NWE Cargoes vs Brent 1st Line Swap</v>
      </c>
    </row>
    <row r="32" spans="1:6" x14ac:dyDescent="0.25">
      <c r="A32" t="str">
        <f>VLOOKUP($B32, [1]Data!$D$2:$M$63,9, FALSE)</f>
        <v>Light</v>
      </c>
      <c r="B32" t="s">
        <v>29</v>
      </c>
      <c r="C32">
        <v>-20.5</v>
      </c>
      <c r="D32">
        <v>2622</v>
      </c>
      <c r="E32">
        <v>3299</v>
      </c>
      <c r="F32" t="str">
        <f>VLOOKUP(B32, [1]Data!$D$2:$G$63, 4, FALSE)</f>
        <v>Gasoline Crack - RBOB Gasoline 1st Line vs Brent 1st Line Future (in bbls)</v>
      </c>
    </row>
    <row r="33" spans="1:6" x14ac:dyDescent="0.25">
      <c r="A33" t="str">
        <f>VLOOKUP($B33, [1]Data!$D$2:$M$63,9, FALSE)</f>
        <v>Light</v>
      </c>
      <c r="B33" t="s">
        <v>11</v>
      </c>
      <c r="C33">
        <v>-83.4</v>
      </c>
      <c r="D33">
        <v>791</v>
      </c>
      <c r="E33">
        <v>4763</v>
      </c>
      <c r="F33" t="str">
        <f>VLOOKUP(B33, [1]Data!$D$2:$G$63, 4, FALSE)</f>
        <v>RBOB Gasoline 1st Line Future</v>
      </c>
    </row>
    <row r="34" spans="1:6" x14ac:dyDescent="0.25">
      <c r="A34" t="str">
        <f>VLOOKUP($B34, [1]Data!$D$2:$M$63,9, FALSE)</f>
        <v>Middle</v>
      </c>
      <c r="B34" t="s">
        <v>37</v>
      </c>
      <c r="C34">
        <v>1.5</v>
      </c>
      <c r="D34">
        <v>742</v>
      </c>
      <c r="E34">
        <v>731</v>
      </c>
      <c r="F34" t="str">
        <f>VLOOKUP(B34, [1]Data!$D$2:$G$63, 4, FALSE)</f>
        <v>Jet Fuel Crack - Singapore Jet Kerosene Cargoes (Platts) vs Dubai 1st Line (Platts) Future</v>
      </c>
    </row>
    <row r="35" spans="1:6" x14ac:dyDescent="0.25">
      <c r="A35" t="str">
        <f>VLOOKUP($B35, [1]Data!$D$2:$M$63,9, FALSE)</f>
        <v>Middle</v>
      </c>
      <c r="B35" t="s">
        <v>41</v>
      </c>
      <c r="C35">
        <v>4.0999999999999996</v>
      </c>
      <c r="D35">
        <v>1700</v>
      </c>
      <c r="E35">
        <v>1633</v>
      </c>
      <c r="F35" t="str">
        <f>VLOOKUP(B35, [1]Data!$D$2:$G$63, 4, FALSE)</f>
        <v>Gasoil Crack - Singapore Gasoil (Platts) vs Brent 1st Line Future</v>
      </c>
    </row>
    <row r="36" spans="1:6" x14ac:dyDescent="0.25">
      <c r="A36" t="str">
        <f>VLOOKUP($B36, [1]Data!$D$2:$M$63,9, FALSE)</f>
        <v>Heavy</v>
      </c>
      <c r="B36" t="s">
        <v>46</v>
      </c>
      <c r="C36">
        <v>-4.4000000000000004</v>
      </c>
      <c r="D36">
        <v>2501</v>
      </c>
      <c r="E36">
        <v>2615</v>
      </c>
      <c r="F36" t="str">
        <f>VLOOKUP(B36, [1]Data!$D$2:$G$63, 4, FALSE)</f>
        <v>Fuel Oil Diff - Fuel Oil 380 CST Singapore vs. 3.5% FOB Rotterdam Barges Swap</v>
      </c>
    </row>
    <row r="37" spans="1:6" x14ac:dyDescent="0.25">
      <c r="A37" t="str">
        <f>VLOOKUP($B37, [1]Data!$D$2:$M$63,9, FALSE)</f>
        <v>Heavy</v>
      </c>
      <c r="B37" t="s">
        <v>9</v>
      </c>
      <c r="D37">
        <v>0</v>
      </c>
      <c r="E37">
        <v>0</v>
      </c>
      <c r="F37" t="str">
        <f>VLOOKUP(B37, [1]Data!$D$2:$G$63, 4, FALSE)</f>
        <v>Fuel Oil Crack - Fuel Oil 380 CST Singapore vs Dubai 1st Line Future</v>
      </c>
    </row>
    <row r="38" spans="1:6" x14ac:dyDescent="0.25">
      <c r="A38" t="str">
        <f>VLOOKUP($B38, [1]Data!$D$2:$M$63,9, FALSE)</f>
        <v>Light</v>
      </c>
      <c r="B38" t="s">
        <v>45</v>
      </c>
      <c r="C38">
        <v>-33.700000000000003</v>
      </c>
      <c r="D38">
        <v>19596</v>
      </c>
      <c r="E38">
        <v>29571</v>
      </c>
      <c r="F38" t="str">
        <f>VLOOKUP(B38, [1]Data!$D$2:$G$63, 4, FALSE)</f>
        <v>Singapore Mogas 92 Unleaded Swap</v>
      </c>
    </row>
    <row r="39" spans="1:6" x14ac:dyDescent="0.25">
      <c r="A39" t="str">
        <f>VLOOKUP($B39, [1]Data!$D$2:$M$63,9, FALSE)</f>
        <v>Heavy</v>
      </c>
      <c r="B39" t="s">
        <v>4</v>
      </c>
      <c r="C39">
        <v>108.1</v>
      </c>
      <c r="D39">
        <v>2258</v>
      </c>
      <c r="E39">
        <v>1085</v>
      </c>
      <c r="F39" t="str">
        <f>VLOOKUP(B39, [1]Data!$D$2:$G$63, 4, FALSE)</f>
        <v>Fuel Oil Crack - Fuel Oil 380 CST Singapore vs Brent 1st Line Future</v>
      </c>
    </row>
    <row r="40" spans="1:6" x14ac:dyDescent="0.25">
      <c r="A40" t="str">
        <f>VLOOKUP($B40, [1]Data!$D$2:$M$63,9, FALSE)</f>
        <v>Middle</v>
      </c>
      <c r="B40" t="s">
        <v>33</v>
      </c>
      <c r="C40">
        <v>-30.6</v>
      </c>
      <c r="D40">
        <v>10529</v>
      </c>
      <c r="E40">
        <v>15179</v>
      </c>
      <c r="F40" t="str">
        <f>VLOOKUP(B40, [1]Data!$D$2:$G$63, 4, FALSE)</f>
        <v>Singapore Jet Kerosene Swap</v>
      </c>
    </row>
    <row r="41" spans="1:6" x14ac:dyDescent="0.25">
      <c r="A41" t="str">
        <f>VLOOKUP($B41, [1]Data!$D$2:$M$63,9, FALSE)</f>
        <v>Light</v>
      </c>
      <c r="B41" t="s">
        <v>39</v>
      </c>
      <c r="C41">
        <v>-3.5</v>
      </c>
      <c r="D41">
        <v>12653</v>
      </c>
      <c r="E41">
        <v>13115</v>
      </c>
      <c r="F41" t="str">
        <f>VLOOKUP(B41, [1]Data!$D$2:$G$63, 4, FALSE)</f>
        <v>Singapore Mogas 92 Unleaded vs Brent 1st Line Future</v>
      </c>
    </row>
    <row r="42" spans="1:6" x14ac:dyDescent="0.25">
      <c r="A42" t="str">
        <f>VLOOKUP($B42, [1]Data!$D$2:$M$63,9, FALSE)</f>
        <v>Heavy</v>
      </c>
      <c r="B42" t="s">
        <v>24</v>
      </c>
      <c r="C42">
        <v>-7.2</v>
      </c>
      <c r="D42">
        <v>5478</v>
      </c>
      <c r="E42">
        <v>5906</v>
      </c>
      <c r="F42" t="str">
        <f>VLOOKUP(B42, [1]Data!$D$2:$G$63, 4, FALSE)</f>
        <v>Fuel Oil 380 CST Singapore Swap</v>
      </c>
    </row>
    <row r="43" spans="1:6" x14ac:dyDescent="0.25">
      <c r="A43" t="str">
        <f>VLOOKUP($B43, [1]Data!$D$2:$M$63,9, FALSE)</f>
        <v>Heavy</v>
      </c>
      <c r="B43" t="s">
        <v>12</v>
      </c>
      <c r="C43">
        <v>-8.6999999999999993</v>
      </c>
      <c r="D43">
        <v>798</v>
      </c>
      <c r="E43">
        <v>874</v>
      </c>
      <c r="F43" t="str">
        <f>VLOOKUP(B43, [1]Data!$D$2:$G$63, 4, FALSE)</f>
        <v>Fuel Oil Crack - Marine Fuel 0.5% FOB Singapore (Platts) vs Brent 1st Line Future (in MTs)</v>
      </c>
    </row>
    <row r="44" spans="1:6" x14ac:dyDescent="0.25">
      <c r="A44" t="str">
        <f>VLOOKUP($B44, [1]Data!$D$2:$M$63,9, FALSE)</f>
        <v>Heavy</v>
      </c>
      <c r="B44" t="s">
        <v>5</v>
      </c>
      <c r="C44">
        <v>97.7</v>
      </c>
      <c r="D44">
        <v>949</v>
      </c>
      <c r="E44">
        <v>480</v>
      </c>
      <c r="F44" t="str">
        <f>VLOOKUP(B44, [1]Data!$D$2:$G$63, 4, FALSE)</f>
        <v>Fuel Oil Crack - Marine Fuel 0.5% FOB Rotterdam Barges (Platts) vs Brent 1st Line Future (in MTs)</v>
      </c>
    </row>
    <row r="45" spans="1:6" x14ac:dyDescent="0.25">
      <c r="A45" t="str">
        <f>VLOOKUP($B45, [1]Data!$D$2:$M$63,9, FALSE)</f>
        <v>Middle</v>
      </c>
      <c r="B45" t="s">
        <v>32</v>
      </c>
      <c r="C45">
        <v>-17.3</v>
      </c>
      <c r="D45">
        <v>4007</v>
      </c>
      <c r="E45">
        <v>4848</v>
      </c>
      <c r="F45" t="str">
        <f>VLOOKUP(B45, [1]Data!$D$2:$G$63, 4, FALSE)</f>
        <v>Heating Oil Futures</v>
      </c>
    </row>
    <row r="46" spans="1:6" x14ac:dyDescent="0.25">
      <c r="A46" t="str">
        <f>VLOOKUP($B46, [1]Data!$D$2:$M$63,9, FALSE)</f>
        <v>Light</v>
      </c>
      <c r="B46" t="s">
        <v>43</v>
      </c>
      <c r="C46">
        <v>-8.6999999999999993</v>
      </c>
      <c r="D46">
        <v>4995</v>
      </c>
      <c r="E46">
        <v>5471</v>
      </c>
      <c r="F46" t="str">
        <f>VLOOKUP(B46, [1]Data!$D$2:$G$63, 4, FALSE)</f>
        <v>NYH (RBOB) Gasoline Futures</v>
      </c>
    </row>
    <row r="47" spans="1:6" x14ac:dyDescent="0.25">
      <c r="A47" t="str">
        <f>VLOOKUP($B47, [1]Data!$D$2:$M$63,9, FALSE)</f>
        <v>Middle</v>
      </c>
      <c r="B47" t="s">
        <v>44</v>
      </c>
      <c r="C47">
        <v>-12.8</v>
      </c>
      <c r="D47">
        <v>19237</v>
      </c>
      <c r="E47">
        <v>22065</v>
      </c>
      <c r="F47" t="str">
        <f>VLOOKUP(B47, [1]Data!$D$2:$G$63, 4, FALSE)</f>
        <v>Low Sulphur Gasoil 1st Line Future</v>
      </c>
    </row>
    <row r="48" spans="1:6" x14ac:dyDescent="0.25">
      <c r="A48" t="str">
        <f>VLOOKUP($B48, [1]Data!$D$2:$M$63,9, FALSE)</f>
        <v>Middle</v>
      </c>
      <c r="B48" t="s">
        <v>8</v>
      </c>
      <c r="C48">
        <v>171.3</v>
      </c>
      <c r="D48">
        <v>45913</v>
      </c>
      <c r="E48">
        <v>16924</v>
      </c>
      <c r="F48" t="str">
        <f>VLOOKUP(B48, [1]Data!$D$2:$G$63, 4, FALSE)</f>
        <v>Gasoil Crack - Low Sulphur Gasoil 1st Line vs Brent 1st Line Future (in Bbls)</v>
      </c>
    </row>
    <row r="49" spans="1:6" x14ac:dyDescent="0.25">
      <c r="A49" t="str">
        <f>VLOOKUP($B49, [1]Data!$D$2:$M$63,9, FALSE)</f>
        <v>Middle</v>
      </c>
      <c r="B49" t="s">
        <v>40</v>
      </c>
      <c r="C49">
        <v>2.2999999999999998</v>
      </c>
      <c r="D49">
        <v>2252</v>
      </c>
      <c r="E49">
        <v>2201</v>
      </c>
      <c r="F49" t="str">
        <f>VLOOKUP(B49, [1]Data!$D$2:$G$63, 4, FALSE)</f>
        <v>Jet Fuel Diff - Jet CIF NWE Cargoes vs Low Sulphur Gasoil 1st Line Future</v>
      </c>
    </row>
    <row r="50" spans="1:6" x14ac:dyDescent="0.25">
      <c r="A50" t="str">
        <f>VLOOKUP($B50, [1]Data!$D$2:$M$63,9, FALSE)</f>
        <v>Middle</v>
      </c>
      <c r="B50" t="s">
        <v>20</v>
      </c>
      <c r="C50">
        <v>-18.899999999999999</v>
      </c>
      <c r="D50">
        <v>1563</v>
      </c>
      <c r="E50">
        <v>1928</v>
      </c>
      <c r="F50" t="str">
        <f>VLOOKUP(B50, [1]Data!$D$2:$G$63, 4, FALSE)</f>
        <v>Heating Oil Arb - Heating Oil 1st Line vs Low Sulphur Gasoil 1st Line Future (in Bbls)</v>
      </c>
    </row>
  </sheetData>
  <autoFilter ref="A1:F50" xr:uid="{00000000-0001-0000-0100-000000000000}">
    <sortState xmlns:xlrd2="http://schemas.microsoft.com/office/spreadsheetml/2017/richdata2" ref="A2:F50">
      <sortCondition ref="B1:B5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E1" activeCellId="1" sqref="C1:C1048576 E1:E1048576"/>
    </sheetView>
  </sheetViews>
  <sheetFormatPr defaultRowHeight="15" x14ac:dyDescent="0.25"/>
  <cols>
    <col min="1" max="1" width="16.85546875" bestFit="1" customWidth="1"/>
    <col min="2" max="2" width="12" bestFit="1" customWidth="1"/>
    <col min="3" max="3" width="8.28515625" bestFit="1" customWidth="1"/>
    <col min="4" max="4" width="11.28515625" bestFit="1" customWidth="1"/>
    <col min="5" max="5" width="10.5703125" bestFit="1" customWidth="1"/>
    <col min="6" max="6" width="103.5703125" bestFit="1" customWidth="1"/>
  </cols>
  <sheetData>
    <row r="1" spans="1:6" x14ac:dyDescent="0.25">
      <c r="A1" s="2" t="s">
        <v>55</v>
      </c>
      <c r="B1" s="1" t="s">
        <v>0</v>
      </c>
      <c r="C1" s="1" t="s">
        <v>58</v>
      </c>
      <c r="D1" s="1" t="s">
        <v>1</v>
      </c>
      <c r="E1" s="1" t="s">
        <v>2</v>
      </c>
      <c r="F1" s="2" t="s">
        <v>54</v>
      </c>
    </row>
    <row r="2" spans="1:6" x14ac:dyDescent="0.25">
      <c r="A2" t="str">
        <f>VLOOKUP($B2, [1]Data!$D$2:$M$63,9, FALSE)</f>
        <v>Light</v>
      </c>
      <c r="B2" t="s">
        <v>22</v>
      </c>
      <c r="C2">
        <v>32</v>
      </c>
      <c r="D2">
        <v>17978</v>
      </c>
      <c r="E2">
        <v>13624</v>
      </c>
      <c r="F2" t="str">
        <f>VLOOKUP(B2, [1]Data!$D$2:$G$63, 4, FALSE)</f>
        <v>Gasoline Crack - Argus Eurobob Oxy FOB Rotterdam Barges vs Brent 1st Line Future (in Bbls)</v>
      </c>
    </row>
    <row r="3" spans="1:6" x14ac:dyDescent="0.25">
      <c r="A3" t="str">
        <f>VLOOKUP($B3, [1]Data!$D$2:$M$63,9, FALSE)</f>
        <v>Light</v>
      </c>
      <c r="B3" t="s">
        <v>18</v>
      </c>
      <c r="C3">
        <v>43.2</v>
      </c>
      <c r="D3">
        <v>3894</v>
      </c>
      <c r="E3">
        <v>2720</v>
      </c>
      <c r="F3" t="str">
        <f>VLOOKUP(B3, [1]Data!$D$2:$G$63, 4, FALSE)</f>
        <v>Argus Eurobob Oxy FOB Rotterdam Barges Future</v>
      </c>
    </row>
    <row r="4" spans="1:6" x14ac:dyDescent="0.25">
      <c r="A4" t="str">
        <f>VLOOKUP($B4, [1]Data!$D$2:$M$63,9, FALSE)</f>
        <v>Middle</v>
      </c>
      <c r="B4" t="s">
        <v>27</v>
      </c>
      <c r="C4">
        <v>-24</v>
      </c>
      <c r="D4">
        <v>2092</v>
      </c>
      <c r="E4">
        <v>2751</v>
      </c>
      <c r="F4" t="str">
        <f>VLOOKUP(B4, [1]Data!$D$2:$G$63, 4, FALSE)</f>
        <v>Gasoil Crack - Singapore Gasoil (Platts) vs Dubai 1st Line (Platts) Future</v>
      </c>
    </row>
    <row r="5" spans="1:6" x14ac:dyDescent="0.25">
      <c r="A5" t="str">
        <f>VLOOKUP($B5, [1]Data!$D$2:$M$63,9, FALSE)</f>
        <v>Middle</v>
      </c>
      <c r="B5" t="s">
        <v>50</v>
      </c>
      <c r="C5">
        <v>-0.7</v>
      </c>
      <c r="D5">
        <v>36603</v>
      </c>
      <c r="E5">
        <v>36846</v>
      </c>
      <c r="F5" t="str">
        <f>VLOOKUP(B5, [1]Data!$D$2:$G$63, 4, FALSE)</f>
        <v>Gasoil Diff - Singapore Gasoil (Platts) vs Low Sulphur Gasoil 1st Line Future (in Bbls)</v>
      </c>
    </row>
    <row r="6" spans="1:6" x14ac:dyDescent="0.25">
      <c r="A6" t="str">
        <f>VLOOKUP($B6, [1]Data!$D$2:$M$63,9, FALSE)</f>
        <v>Middle</v>
      </c>
      <c r="B6" t="s">
        <v>34</v>
      </c>
      <c r="C6">
        <v>15</v>
      </c>
      <c r="D6">
        <v>16206</v>
      </c>
      <c r="E6">
        <v>14089</v>
      </c>
      <c r="F6" t="str">
        <f>VLOOKUP(B6, [1]Data!$D$2:$G$63, 4, FALSE)</f>
        <v>Jet Fuel Diff – Singapore Jet Kerosene Cargoes (Platts) vs Singapore Gasoil 10 ppm (Platts) Future</v>
      </c>
    </row>
    <row r="7" spans="1:6" x14ac:dyDescent="0.25">
      <c r="A7" t="str">
        <f>VLOOKUP($B7, [1]Data!$D$2:$M$63,9, FALSE)</f>
        <v>Heavy</v>
      </c>
      <c r="B7" t="s">
        <v>23</v>
      </c>
      <c r="C7">
        <v>29</v>
      </c>
      <c r="D7">
        <v>4198</v>
      </c>
      <c r="E7">
        <v>3254</v>
      </c>
      <c r="F7" t="str">
        <f>VLOOKUP(B7, [1]Data!$D$2:$G$63, 4, FALSE)</f>
        <v>Fuel Oil 3.5% FOB Rotterdam Barges Balmo Swap</v>
      </c>
    </row>
    <row r="8" spans="1:6" x14ac:dyDescent="0.25">
      <c r="A8" t="str">
        <f>VLOOKUP($B8, [1]Data!$D$2:$M$63,9, FALSE)</f>
        <v>Heavy</v>
      </c>
      <c r="B8" t="s">
        <v>19</v>
      </c>
      <c r="C8">
        <v>42.5</v>
      </c>
      <c r="D8">
        <v>5534</v>
      </c>
      <c r="E8">
        <v>3884</v>
      </c>
      <c r="F8" t="str">
        <f>VLOOKUP(B8, [1]Data!$D$2:$G$63, 4, FALSE)</f>
        <v>Fuel Oil Crack - Fuel Oil 3.5% FOB Rotterdam Barges vs Brent 1st Line Future (in Bbls)</v>
      </c>
    </row>
    <row r="9" spans="1:6" x14ac:dyDescent="0.25">
      <c r="A9" t="str">
        <f>VLOOKUP($B9, [1]Data!$D$2:$M$63,9, FALSE)</f>
        <v>Heavy</v>
      </c>
      <c r="B9" t="s">
        <v>36</v>
      </c>
      <c r="C9">
        <v>13.1</v>
      </c>
      <c r="D9">
        <v>3790</v>
      </c>
      <c r="E9">
        <v>3352</v>
      </c>
      <c r="F9" t="str">
        <f>VLOOKUP(B9, [1]Data!$D$2:$G$63, 4, FALSE)</f>
        <v>Fuel Oil Crack - Fuel Oil 3.5% FOB Rotterdam Barges vs Brent 1st Line Future</v>
      </c>
    </row>
    <row r="10" spans="1:6" x14ac:dyDescent="0.25">
      <c r="A10" t="str">
        <f>VLOOKUP($B10, [1]Data!$D$2:$M$63,9, FALSE)</f>
        <v>Light</v>
      </c>
      <c r="B10" t="s">
        <v>38</v>
      </c>
      <c r="C10">
        <v>11.2</v>
      </c>
      <c r="D10">
        <v>438</v>
      </c>
      <c r="E10">
        <v>394</v>
      </c>
      <c r="F10" t="str">
        <f>VLOOKUP(B10, [1]Data!$D$2:$G$63, 4, FALSE)</f>
        <v>Gasoline Crack - Argus Eurobob Oxy FOB Rotterdam Barges vs Brent 1st Line Future (in MTs)</v>
      </c>
    </row>
    <row r="11" spans="1:6" x14ac:dyDescent="0.25">
      <c r="A11" t="str">
        <f>VLOOKUP($B11, [1]Data!$D$2:$M$63,9, FALSE)</f>
        <v>Light</v>
      </c>
      <c r="B11" t="s">
        <v>31</v>
      </c>
      <c r="C11">
        <v>18</v>
      </c>
      <c r="D11">
        <v>517</v>
      </c>
      <c r="E11">
        <v>438</v>
      </c>
      <c r="F11" t="str">
        <f>VLOOKUP(B11, [1]Data!$D$2:$G$63, 4, FALSE)</f>
        <v>Argus Eurobob OXY FOB Rotterdam Barges VS Platts Naphtha CIF NWE Cargoes Future</v>
      </c>
    </row>
    <row r="12" spans="1:6" x14ac:dyDescent="0.25">
      <c r="A12" t="str">
        <f>VLOOKUP($B12, [1]Data!$D$2:$M$63,9, FALSE)</f>
        <v>Middle</v>
      </c>
      <c r="B12" t="s">
        <v>30</v>
      </c>
      <c r="C12">
        <v>18.8</v>
      </c>
      <c r="D12">
        <v>144940</v>
      </c>
      <c r="E12">
        <v>122005</v>
      </c>
      <c r="F12" t="str">
        <f>VLOOKUP(B12, [1]Data!$D$2:$G$63, 4, FALSE)</f>
        <v>Low Sulphur Gasoil Futures</v>
      </c>
    </row>
    <row r="13" spans="1:6" x14ac:dyDescent="0.25">
      <c r="A13" t="str">
        <f>VLOOKUP($B13, [1]Data!$D$2:$M$63,9, FALSE)</f>
        <v>Light</v>
      </c>
      <c r="B13" t="s">
        <v>48</v>
      </c>
      <c r="C13">
        <v>1.8</v>
      </c>
      <c r="D13">
        <v>9871</v>
      </c>
      <c r="E13">
        <v>9692</v>
      </c>
      <c r="F13" t="str">
        <f>VLOOKUP(B13, [1]Data!$D$2:$G$63, 4, FALSE)</f>
        <v>Gasoline Diff - Singapore Mogas 92 Unleaded (Platts) vs Argus Eurobob Oxy FOB Rotterdam Barges Future</v>
      </c>
    </row>
    <row r="14" spans="1:6" x14ac:dyDescent="0.25">
      <c r="A14" t="str">
        <f>VLOOKUP($B14, [1]Data!$D$2:$M$63,9, FALSE)</f>
        <v>Light</v>
      </c>
      <c r="B14" t="s">
        <v>35</v>
      </c>
      <c r="C14">
        <v>14.4</v>
      </c>
      <c r="D14">
        <v>1597</v>
      </c>
      <c r="E14">
        <v>1396</v>
      </c>
      <c r="F14" t="str">
        <f>VLOOKUP(B14, [1]Data!$D$2:$G$63, 4, FALSE)</f>
        <v>Gasoline Diff - RBOB Gasoline 1st Line vs Argus Eurobob Oxy FOB Rotterdam Barge Future</v>
      </c>
    </row>
    <row r="15" spans="1:6" x14ac:dyDescent="0.25">
      <c r="A15" t="str">
        <f>VLOOKUP($B15, [1]Data!$D$2:$M$63,9, FALSE)</f>
        <v>Middle</v>
      </c>
      <c r="B15" t="s">
        <v>42</v>
      </c>
      <c r="C15">
        <v>-7.1</v>
      </c>
      <c r="D15">
        <v>41657</v>
      </c>
      <c r="E15">
        <v>44817</v>
      </c>
      <c r="F15" t="str">
        <f>VLOOKUP(B15, [1]Data!$D$2:$G$63, 4, FALSE)</f>
        <v>Singapore Gasoil Swap</v>
      </c>
    </row>
    <row r="16" spans="1:6" x14ac:dyDescent="0.25">
      <c r="A16" t="str">
        <f>VLOOKUP($B16, [1]Data!$D$2:$M$63,9, FALSE)</f>
        <v>Middle</v>
      </c>
      <c r="B16" t="s">
        <v>21</v>
      </c>
      <c r="C16">
        <v>32.700000000000003</v>
      </c>
      <c r="D16">
        <v>1112</v>
      </c>
      <c r="E16">
        <v>838</v>
      </c>
      <c r="F16" t="str">
        <f>VLOOKUP(B16, [1]Data!$D$2:$G$63, 4, FALSE)</f>
        <v>Heating Oil Crack - Heating Oil 1st Line vs Brent 1st Line Future (in bbls)</v>
      </c>
    </row>
    <row r="17" spans="1:6" x14ac:dyDescent="0.25">
      <c r="A17" t="str">
        <f>VLOOKUP($B17, [1]Data!$D$2:$M$63,9, FALSE)</f>
        <v>Middle</v>
      </c>
      <c r="B17" t="s">
        <v>3</v>
      </c>
      <c r="C17">
        <v>675.9</v>
      </c>
      <c r="D17">
        <v>225</v>
      </c>
      <c r="E17">
        <v>29</v>
      </c>
      <c r="F17" t="str">
        <f>VLOOKUP(B17, [1]Data!$D$2:$G$63, 4, FALSE)</f>
        <v>Heating Oil 1st Line Future</v>
      </c>
    </row>
    <row r="18" spans="1:6" x14ac:dyDescent="0.25">
      <c r="A18" t="str">
        <f>VLOOKUP($B18, [1]Data!$D$2:$M$63,9, FALSE)</f>
        <v>Middle</v>
      </c>
      <c r="B18" t="s">
        <v>28</v>
      </c>
      <c r="C18">
        <v>-21</v>
      </c>
      <c r="D18">
        <v>173</v>
      </c>
      <c r="E18">
        <v>219</v>
      </c>
      <c r="F18" t="str">
        <f>VLOOKUP(B18, [1]Data!$D$2:$G$63, 4, FALSE)</f>
        <v>Jet CIF NWE Cargoes Future</v>
      </c>
    </row>
    <row r="19" spans="1:6" x14ac:dyDescent="0.25">
      <c r="A19" t="str">
        <f>VLOOKUP($B19, [1]Data!$D$2:$M$63,9, FALSE)</f>
        <v>Middle</v>
      </c>
      <c r="B19" t="s">
        <v>7</v>
      </c>
      <c r="C19">
        <v>146</v>
      </c>
      <c r="D19">
        <v>1545</v>
      </c>
      <c r="E19">
        <v>628</v>
      </c>
      <c r="F19" t="str">
        <f>VLOOKUP(B19, [1]Data!$D$2:$G$63, 4, FALSE)</f>
        <v>Jet Fuel Crack - Jet CIF NWE Cargoes vs Brent 1st Line Future</v>
      </c>
    </row>
    <row r="20" spans="1:6" x14ac:dyDescent="0.25">
      <c r="A20" t="str">
        <f>VLOOKUP($B20, [1]Data!$D$2:$M$63,9, FALSE)</f>
        <v>Light</v>
      </c>
      <c r="B20" t="s">
        <v>13</v>
      </c>
      <c r="C20">
        <v>61.6</v>
      </c>
      <c r="D20">
        <v>2489</v>
      </c>
      <c r="E20">
        <v>1540</v>
      </c>
      <c r="F20" t="str">
        <f>VLOOKUP(B20, [1]Data!$D$2:$G$63, 4, FALSE)</f>
        <v>Naphtha Diff - Naphtha C+F Japan vs Naphtha CIF NWE Cargoes Future</v>
      </c>
    </row>
    <row r="21" spans="1:6" x14ac:dyDescent="0.25">
      <c r="A21" t="str">
        <f>VLOOKUP($B21, [1]Data!$D$2:$M$63,9, FALSE)</f>
        <v>Heavy</v>
      </c>
      <c r="B21" t="s">
        <v>16</v>
      </c>
      <c r="C21">
        <v>49.4</v>
      </c>
      <c r="D21">
        <v>2411</v>
      </c>
      <c r="E21">
        <v>1614</v>
      </c>
      <c r="F21" t="str">
        <f>VLOOKUP(B21, [1]Data!$D$2:$G$63, 4, FALSE)</f>
        <v>Marine Fuel 0.5% FOB Rotterdam Barge Swap</v>
      </c>
    </row>
    <row r="22" spans="1:6" x14ac:dyDescent="0.25">
      <c r="A22" t="str">
        <f>VLOOKUP($B22, [1]Data!$D$2:$M$63,9, FALSE)</f>
        <v>Heavy</v>
      </c>
      <c r="B22" t="s">
        <v>10</v>
      </c>
      <c r="C22">
        <v>74.900000000000006</v>
      </c>
      <c r="D22">
        <v>5096</v>
      </c>
      <c r="E22">
        <v>2914</v>
      </c>
      <c r="F22" t="str">
        <f>VLOOKUP(B22, [1]Data!$D$2:$G$63, 4, FALSE)</f>
        <v>Marine Fuel 0.5% FOB Singapore Swap</v>
      </c>
    </row>
    <row r="23" spans="1:6" x14ac:dyDescent="0.25">
      <c r="A23" t="str">
        <f>VLOOKUP($B23, [1]Data!$D$2:$M$63,9, FALSE)</f>
        <v>Heavy</v>
      </c>
      <c r="B23" t="s">
        <v>47</v>
      </c>
      <c r="C23">
        <v>3.5</v>
      </c>
      <c r="D23">
        <v>178</v>
      </c>
      <c r="E23">
        <v>172</v>
      </c>
      <c r="F23" t="str">
        <f>VLOOKUP(B23, [1]Data!$D$2:$G$63, 4, FALSE)</f>
        <v>Marine Fuel 0.5% FOB Rotterdam Barges vs Fuel Oil 3.5% FOB Rotterdam Barges Swap</v>
      </c>
    </row>
    <row r="24" spans="1:6" x14ac:dyDescent="0.25">
      <c r="A24" t="str">
        <f>VLOOKUP($B24, [1]Data!$D$2:$M$63,9, FALSE)</f>
        <v>Heavy</v>
      </c>
      <c r="B24" t="s">
        <v>49</v>
      </c>
      <c r="C24">
        <v>-0.8</v>
      </c>
      <c r="D24">
        <v>353</v>
      </c>
      <c r="E24">
        <v>356</v>
      </c>
      <c r="F24" t="str">
        <f>VLOOKUP(B24, [1]Data!$D$2:$G$63, 4, FALSE)</f>
        <v>Fuel Oil Diff - Marine Fuel 0.5% FOB Singapore (Platts) vs 380 CST Singapore (Platts) Future</v>
      </c>
    </row>
    <row r="25" spans="1:6" x14ac:dyDescent="0.25">
      <c r="A25" t="str">
        <f>VLOOKUP($B25, [1]Data!$D$2:$M$63,9, FALSE)</f>
        <v>Heavy</v>
      </c>
      <c r="B25" t="s">
        <v>6</v>
      </c>
      <c r="C25">
        <v>158.19999999999999</v>
      </c>
      <c r="D25">
        <v>2042</v>
      </c>
      <c r="E25">
        <v>791</v>
      </c>
      <c r="F25" t="str">
        <f>VLOOKUP(B25, [1]Data!$D$2:$G$63, 4, FALSE)</f>
        <v>Fuel Oil Diff - Marine Fuel 0.5% FOB Singapore (Platts) vs Marine Fuel 0.5% FOB Rotterdam Barges (Platts) Futures</v>
      </c>
    </row>
    <row r="26" spans="1:6" x14ac:dyDescent="0.25">
      <c r="A26" t="str">
        <f>VLOOKUP($B26, [1]Data!$D$2:$M$63,9, FALSE)</f>
        <v>Heavy</v>
      </c>
      <c r="B26" t="s">
        <v>51</v>
      </c>
      <c r="C26">
        <v>0</v>
      </c>
      <c r="D26">
        <v>6961</v>
      </c>
      <c r="E26">
        <v>6960</v>
      </c>
      <c r="F26" t="str">
        <f>VLOOKUP(B26, [1]Data!$D$2:$G$63, 4, FALSE)</f>
        <v>Fuel Oil Crack - Marine Fuel 0.5% FOB Rotterdam Barges (Platts) vs Brent 1st Line Future (in Bbls)</v>
      </c>
    </row>
    <row r="27" spans="1:6" x14ac:dyDescent="0.25">
      <c r="A27" t="str">
        <f>VLOOKUP($B27, [1]Data!$D$2:$M$63,9, FALSE)</f>
        <v>Heavy</v>
      </c>
      <c r="B27" t="s">
        <v>25</v>
      </c>
      <c r="C27">
        <v>26.1</v>
      </c>
      <c r="D27">
        <v>10685</v>
      </c>
      <c r="E27">
        <v>8471</v>
      </c>
      <c r="F27" t="str">
        <f>VLOOKUP(B27, [1]Data!$D$2:$G$63, 4, FALSE)</f>
        <v>Fuel Oil Crack - Marine Fuel 0.5% FOB Singapore (Platts) vs Brent 1st Line Future (in Bbls)</v>
      </c>
    </row>
    <row r="28" spans="1:6" x14ac:dyDescent="0.25">
      <c r="A28" t="str">
        <f>VLOOKUP($B28, [1]Data!$D$2:$M$63,9, FALSE)</f>
        <v>Light</v>
      </c>
      <c r="B28" t="s">
        <v>15</v>
      </c>
      <c r="C28">
        <v>53.1</v>
      </c>
      <c r="D28">
        <v>3893</v>
      </c>
      <c r="E28">
        <v>2542</v>
      </c>
      <c r="F28" t="str">
        <f>VLOOKUP(B28, [1]Data!$D$2:$G$63, 4, FALSE)</f>
        <v>Naphtha Crack - Naphtha C+F Japan (Platts) vs Brent 1st Line Future (in Bbls)</v>
      </c>
    </row>
    <row r="29" spans="1:6" x14ac:dyDescent="0.25">
      <c r="A29" t="str">
        <f>VLOOKUP($B29, [1]Data!$D$2:$M$63,9, FALSE)</f>
        <v>Light</v>
      </c>
      <c r="B29" t="s">
        <v>14</v>
      </c>
      <c r="C29">
        <v>54.1</v>
      </c>
      <c r="D29">
        <v>2914</v>
      </c>
      <c r="E29">
        <v>1891</v>
      </c>
      <c r="F29" t="str">
        <f>VLOOKUP(B29, [1]Data!$D$2:$G$63, 4, FALSE)</f>
        <v>Naphtha CIF NWE Cargoes Swap</v>
      </c>
    </row>
    <row r="30" spans="1:6" x14ac:dyDescent="0.25">
      <c r="A30" t="str">
        <f>VLOOKUP($B30, [1]Data!$D$2:$M$63,9, FALSE)</f>
        <v>Light</v>
      </c>
      <c r="B30" t="s">
        <v>17</v>
      </c>
      <c r="C30">
        <v>45.6</v>
      </c>
      <c r="D30">
        <v>3032</v>
      </c>
      <c r="E30">
        <v>2082</v>
      </c>
      <c r="F30" t="str">
        <f>VLOOKUP(B30, [1]Data!$D$2:$G$63, 4, FALSE)</f>
        <v>Naphtha C+F Japan Cargo Swap</v>
      </c>
    </row>
    <row r="31" spans="1:6" x14ac:dyDescent="0.25">
      <c r="A31" t="str">
        <f>VLOOKUP($B31, [1]Data!$D$2:$M$63,9, FALSE)</f>
        <v>Light</v>
      </c>
      <c r="B31" t="s">
        <v>26</v>
      </c>
      <c r="C31">
        <v>24.3</v>
      </c>
      <c r="D31">
        <v>1409</v>
      </c>
      <c r="E31">
        <v>1134</v>
      </c>
      <c r="F31" t="str">
        <f>VLOOKUP(B31, [1]Data!$D$2:$G$63, 4, FALSE)</f>
        <v>Naphtha CIF NWE Cargoes vs Brent 1st Line Swap</v>
      </c>
    </row>
    <row r="32" spans="1:6" x14ac:dyDescent="0.25">
      <c r="A32" t="str">
        <f>VLOOKUP($B32, [1]Data!$D$2:$M$63,9, FALSE)</f>
        <v>Light</v>
      </c>
      <c r="B32" t="s">
        <v>29</v>
      </c>
      <c r="C32">
        <v>-19</v>
      </c>
      <c r="D32">
        <v>2622</v>
      </c>
      <c r="E32">
        <v>3236</v>
      </c>
      <c r="F32" t="str">
        <f>VLOOKUP(B32, [1]Data!$D$2:$G$63, 4, FALSE)</f>
        <v>Gasoline Crack - RBOB Gasoline 1st Line vs Brent 1st Line Future (in bbls)</v>
      </c>
    </row>
    <row r="33" spans="1:6" x14ac:dyDescent="0.25">
      <c r="A33" t="str">
        <f>VLOOKUP($B33, [1]Data!$D$2:$M$63,9, FALSE)</f>
        <v>Light</v>
      </c>
      <c r="B33" t="s">
        <v>11</v>
      </c>
      <c r="C33">
        <v>-74</v>
      </c>
      <c r="D33">
        <v>791</v>
      </c>
      <c r="E33">
        <v>3043</v>
      </c>
      <c r="F33" t="str">
        <f>VLOOKUP(B33, [1]Data!$D$2:$G$63, 4, FALSE)</f>
        <v>RBOB Gasoline 1st Line Future</v>
      </c>
    </row>
    <row r="34" spans="1:6" x14ac:dyDescent="0.25">
      <c r="A34" t="str">
        <f>VLOOKUP($B34, [1]Data!$D$2:$M$63,9, FALSE)</f>
        <v>Middle</v>
      </c>
      <c r="B34" t="s">
        <v>37</v>
      </c>
      <c r="C34">
        <v>-11.6</v>
      </c>
      <c r="D34">
        <v>742</v>
      </c>
      <c r="E34">
        <v>839</v>
      </c>
      <c r="F34" t="str">
        <f>VLOOKUP(B34, [1]Data!$D$2:$G$63, 4, FALSE)</f>
        <v>Jet Fuel Crack - Singapore Jet Kerosene Cargoes (Platts) vs Dubai 1st Line (Platts) Future</v>
      </c>
    </row>
    <row r="35" spans="1:6" x14ac:dyDescent="0.25">
      <c r="A35" t="str">
        <f>VLOOKUP($B35, [1]Data!$D$2:$M$63,9, FALSE)</f>
        <v>Middle</v>
      </c>
      <c r="B35" t="s">
        <v>41</v>
      </c>
      <c r="C35">
        <v>-7.8</v>
      </c>
      <c r="D35">
        <v>1700</v>
      </c>
      <c r="E35">
        <v>1844</v>
      </c>
      <c r="F35" t="str">
        <f>VLOOKUP(B35, [1]Data!$D$2:$G$63, 4, FALSE)</f>
        <v>Gasoil Crack - Singapore Gasoil (Platts) vs Brent 1st Line Future</v>
      </c>
    </row>
    <row r="36" spans="1:6" x14ac:dyDescent="0.25">
      <c r="A36" t="str">
        <f>VLOOKUP($B36, [1]Data!$D$2:$M$63,9, FALSE)</f>
        <v>Heavy</v>
      </c>
      <c r="B36" t="s">
        <v>46</v>
      </c>
      <c r="C36">
        <v>4.5999999999999996</v>
      </c>
      <c r="D36">
        <v>2501</v>
      </c>
      <c r="E36">
        <v>2392</v>
      </c>
      <c r="F36" t="str">
        <f>VLOOKUP(B36, [1]Data!$D$2:$G$63, 4, FALSE)</f>
        <v>Fuel Oil Diff - Fuel Oil 380 CST Singapore vs. 3.5% FOB Rotterdam Barges Swap</v>
      </c>
    </row>
    <row r="37" spans="1:6" x14ac:dyDescent="0.25">
      <c r="A37" t="str">
        <f>VLOOKUP($B37, [1]Data!$D$2:$M$63,9, FALSE)</f>
        <v>Heavy</v>
      </c>
      <c r="B37" t="s">
        <v>9</v>
      </c>
      <c r="C37">
        <v>-100</v>
      </c>
      <c r="D37">
        <v>0</v>
      </c>
      <c r="E37">
        <v>25</v>
      </c>
      <c r="F37" t="str">
        <f>VLOOKUP(B37, [1]Data!$D$2:$G$63, 4, FALSE)</f>
        <v>Fuel Oil Crack - Fuel Oil 380 CST Singapore vs Dubai 1st Line Future</v>
      </c>
    </row>
    <row r="38" spans="1:6" x14ac:dyDescent="0.25">
      <c r="A38" t="str">
        <f>VLOOKUP($B38, [1]Data!$D$2:$M$63,9, FALSE)</f>
        <v>Light</v>
      </c>
      <c r="B38" t="s">
        <v>45</v>
      </c>
      <c r="C38">
        <v>-5.2</v>
      </c>
      <c r="D38">
        <v>19596</v>
      </c>
      <c r="E38">
        <v>20667</v>
      </c>
      <c r="F38" t="str">
        <f>VLOOKUP(B38, [1]Data!$D$2:$G$63, 4, FALSE)</f>
        <v>Singapore Mogas 92 Unleaded Swap</v>
      </c>
    </row>
    <row r="39" spans="1:6" x14ac:dyDescent="0.25">
      <c r="A39" t="str">
        <f>VLOOKUP($B39, [1]Data!$D$2:$M$63,9, FALSE)</f>
        <v>Heavy</v>
      </c>
      <c r="B39" t="s">
        <v>4</v>
      </c>
      <c r="C39">
        <v>213.6</v>
      </c>
      <c r="D39">
        <v>2258</v>
      </c>
      <c r="E39">
        <v>720</v>
      </c>
      <c r="F39" t="str">
        <f>VLOOKUP(B39, [1]Data!$D$2:$G$63, 4, FALSE)</f>
        <v>Fuel Oil Crack - Fuel Oil 380 CST Singapore vs Brent 1st Line Future</v>
      </c>
    </row>
    <row r="40" spans="1:6" x14ac:dyDescent="0.25">
      <c r="A40" t="str">
        <f>VLOOKUP($B40, [1]Data!$D$2:$M$63,9, FALSE)</f>
        <v>Middle</v>
      </c>
      <c r="B40" t="s">
        <v>33</v>
      </c>
      <c r="C40">
        <v>-15.4</v>
      </c>
      <c r="D40">
        <v>10529</v>
      </c>
      <c r="E40">
        <v>12449</v>
      </c>
      <c r="F40" t="str">
        <f>VLOOKUP(B40, [1]Data!$D$2:$G$63, 4, FALSE)</f>
        <v>Singapore Jet Kerosene Swap</v>
      </c>
    </row>
    <row r="41" spans="1:6" x14ac:dyDescent="0.25">
      <c r="A41" t="str">
        <f>VLOOKUP($B41, [1]Data!$D$2:$M$63,9, FALSE)</f>
        <v>Light</v>
      </c>
      <c r="B41" t="s">
        <v>39</v>
      </c>
      <c r="C41">
        <v>11.1</v>
      </c>
      <c r="D41">
        <v>12653</v>
      </c>
      <c r="E41">
        <v>11392</v>
      </c>
      <c r="F41" t="str">
        <f>VLOOKUP(B41, [1]Data!$D$2:$G$63, 4, FALSE)</f>
        <v>Singapore Mogas 92 Unleaded vs Brent 1st Line Future</v>
      </c>
    </row>
    <row r="42" spans="1:6" x14ac:dyDescent="0.25">
      <c r="A42" t="str">
        <f>VLOOKUP($B42, [1]Data!$D$2:$M$63,9, FALSE)</f>
        <v>Heavy</v>
      </c>
      <c r="B42" t="s">
        <v>24</v>
      </c>
      <c r="C42">
        <v>28.5</v>
      </c>
      <c r="D42">
        <v>5478</v>
      </c>
      <c r="E42">
        <v>4263</v>
      </c>
      <c r="F42" t="str">
        <f>VLOOKUP(B42, [1]Data!$D$2:$G$63, 4, FALSE)</f>
        <v>Fuel Oil 380 CST Singapore Swap</v>
      </c>
    </row>
    <row r="43" spans="1:6" x14ac:dyDescent="0.25">
      <c r="A43" t="str">
        <f>VLOOKUP($B43, [1]Data!$D$2:$M$63,9, FALSE)</f>
        <v>Heavy</v>
      </c>
      <c r="B43" t="s">
        <v>12</v>
      </c>
      <c r="C43">
        <v>66.2</v>
      </c>
      <c r="D43">
        <v>798</v>
      </c>
      <c r="E43">
        <v>480</v>
      </c>
      <c r="F43" t="str">
        <f>VLOOKUP(B43, [1]Data!$D$2:$G$63, 4, FALSE)</f>
        <v>Fuel Oil Crack - Marine Fuel 0.5% FOB Singapore (Platts) vs Brent 1st Line Future (in MTs)</v>
      </c>
    </row>
    <row r="44" spans="1:6" x14ac:dyDescent="0.25">
      <c r="A44" t="str">
        <f>VLOOKUP($B44, [1]Data!$D$2:$M$63,9, FALSE)</f>
        <v>Heavy</v>
      </c>
      <c r="B44" t="s">
        <v>5</v>
      </c>
      <c r="C44">
        <v>158.6</v>
      </c>
      <c r="D44">
        <v>949</v>
      </c>
      <c r="E44">
        <v>367</v>
      </c>
      <c r="F44" t="str">
        <f>VLOOKUP(B44, [1]Data!$D$2:$G$63, 4, FALSE)</f>
        <v>Fuel Oil Crack - Marine Fuel 0.5% FOB Rotterdam Barges (Platts) vs Brent 1st Line Future (in MTs)</v>
      </c>
    </row>
    <row r="45" spans="1:6" x14ac:dyDescent="0.25">
      <c r="A45" t="str">
        <f>VLOOKUP($B45, [1]Data!$D$2:$M$63,9, FALSE)</f>
        <v>Middle</v>
      </c>
      <c r="B45" t="s">
        <v>32</v>
      </c>
      <c r="C45">
        <v>17.2</v>
      </c>
      <c r="D45">
        <v>4007</v>
      </c>
      <c r="E45">
        <v>3418</v>
      </c>
      <c r="F45" t="str">
        <f>VLOOKUP(B45, [1]Data!$D$2:$G$63, 4, FALSE)</f>
        <v>Heating Oil Futures</v>
      </c>
    </row>
    <row r="46" spans="1:6" x14ac:dyDescent="0.25">
      <c r="A46" t="str">
        <f>VLOOKUP($B46, [1]Data!$D$2:$M$63,9, FALSE)</f>
        <v>Light</v>
      </c>
      <c r="B46" t="s">
        <v>43</v>
      </c>
      <c r="C46">
        <v>6</v>
      </c>
      <c r="D46">
        <v>4995</v>
      </c>
      <c r="E46">
        <v>4711</v>
      </c>
      <c r="F46" t="str">
        <f>VLOOKUP(B46, [1]Data!$D$2:$G$63, 4, FALSE)</f>
        <v>NYH (RBOB) Gasoline Futures</v>
      </c>
    </row>
    <row r="47" spans="1:6" x14ac:dyDescent="0.25">
      <c r="A47" t="str">
        <f>VLOOKUP($B47, [1]Data!$D$2:$M$63,9, FALSE)</f>
        <v>Middle</v>
      </c>
      <c r="B47" t="s">
        <v>44</v>
      </c>
      <c r="C47">
        <v>5.9</v>
      </c>
      <c r="D47">
        <v>19237</v>
      </c>
      <c r="E47">
        <v>18165</v>
      </c>
      <c r="F47" t="str">
        <f>VLOOKUP(B47, [1]Data!$D$2:$G$63, 4, FALSE)</f>
        <v>Low Sulphur Gasoil 1st Line Future</v>
      </c>
    </row>
    <row r="48" spans="1:6" x14ac:dyDescent="0.25">
      <c r="A48" t="str">
        <f>VLOOKUP($B48, [1]Data!$D$2:$M$63,9, FALSE)</f>
        <v>Middle</v>
      </c>
      <c r="B48" t="s">
        <v>8</v>
      </c>
      <c r="C48">
        <v>141.19999999999999</v>
      </c>
      <c r="D48">
        <v>45913</v>
      </c>
      <c r="E48">
        <v>19036</v>
      </c>
      <c r="F48" t="str">
        <f>VLOOKUP(B48, [1]Data!$D$2:$G$63, 4, FALSE)</f>
        <v>Gasoil Crack - Low Sulphur Gasoil 1st Line vs Brent 1st Line Future (in Bbls)</v>
      </c>
    </row>
    <row r="49" spans="1:6" x14ac:dyDescent="0.25">
      <c r="A49" t="str">
        <f>VLOOKUP($B49, [1]Data!$D$2:$M$63,9, FALSE)</f>
        <v>Middle</v>
      </c>
      <c r="B49" t="s">
        <v>40</v>
      </c>
      <c r="C49">
        <v>10.3</v>
      </c>
      <c r="D49">
        <v>2252</v>
      </c>
      <c r="E49">
        <v>2041</v>
      </c>
      <c r="F49" t="str">
        <f>VLOOKUP(B49, [1]Data!$D$2:$G$63, 4, FALSE)</f>
        <v>Jet Fuel Diff - Jet CIF NWE Cargoes vs Low Sulphur Gasoil 1st Line Future</v>
      </c>
    </row>
    <row r="50" spans="1:6" x14ac:dyDescent="0.25">
      <c r="A50" t="str">
        <f>VLOOKUP($B50, [1]Data!$D$2:$M$63,9, FALSE)</f>
        <v>Middle</v>
      </c>
      <c r="B50" t="s">
        <v>20</v>
      </c>
      <c r="C50">
        <v>-33.1</v>
      </c>
      <c r="D50">
        <v>1563</v>
      </c>
      <c r="E50">
        <v>2338</v>
      </c>
      <c r="F50" t="str">
        <f>VLOOKUP(B50, [1]Data!$D$2:$G$63, 4, FALSE)</f>
        <v>Heating Oil Arb - Heating Oil 1st Line vs Low Sulphur Gasoil 1st Line Future (in Bbls)</v>
      </c>
    </row>
  </sheetData>
  <autoFilter ref="A1:F50" xr:uid="{00000000-0001-0000-0000-000000000000}">
    <sortState xmlns:xlrd2="http://schemas.microsoft.com/office/spreadsheetml/2017/richdata2" ref="A2:F50">
      <sortCondition ref="B1:B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</vt:lpstr>
      <vt:lpstr>T-2 vs 3m</vt:lpstr>
      <vt:lpstr>T-2 vs 1y</vt:lpstr>
      <vt:lpstr>T-2 vs 5y</vt:lpstr>
      <vt:lpstr>main!_FilterDatabase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Jiashang</cp:lastModifiedBy>
  <dcterms:created xsi:type="dcterms:W3CDTF">2025-08-27T09:30:56Z</dcterms:created>
  <dcterms:modified xsi:type="dcterms:W3CDTF">2025-08-28T07:39:20Z</dcterms:modified>
</cp:coreProperties>
</file>