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astorder/Desktop/autoproduct/"/>
    </mc:Choice>
  </mc:AlternateContent>
  <xr:revisionPtr revIDLastSave="0" documentId="13_ncr:1_{C93A1495-CDF8-B84D-8F7D-E154C3C112AA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상품정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H8" i="1"/>
  <c r="L7" i="1"/>
  <c r="H6" i="1"/>
  <c r="H4" i="1"/>
  <c r="L3" i="1"/>
  <c r="L4" i="1"/>
  <c r="K12" i="1"/>
  <c r="L12" i="1"/>
  <c r="K13" i="1"/>
  <c r="L13" i="1"/>
  <c r="K14" i="1"/>
  <c r="L14" i="1"/>
  <c r="K15" i="1"/>
  <c r="L15" i="1"/>
  <c r="L5" i="1" l="1"/>
  <c r="L6" i="1"/>
  <c r="L9" i="1"/>
  <c r="L10" i="1"/>
  <c r="L11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<sst xmlns="http://schemas.openxmlformats.org/spreadsheetml/2006/main" count="152" uniqueCount="72">
  <si>
    <t>상품명</t>
    <phoneticPr fontId="2" type="noConversion"/>
  </si>
  <si>
    <t>구성(옵션)</t>
    <phoneticPr fontId="2" type="noConversion"/>
  </si>
  <si>
    <t>유통기한</t>
    <phoneticPr fontId="2" type="noConversion"/>
  </si>
  <si>
    <t>재고수량</t>
    <phoneticPr fontId="2" type="noConversion"/>
  </si>
  <si>
    <t>소비자가</t>
    <phoneticPr fontId="2" type="noConversion"/>
  </si>
  <si>
    <t>브랜드</t>
    <phoneticPr fontId="2" type="noConversion"/>
  </si>
  <si>
    <t>공급가</t>
    <phoneticPr fontId="2" type="noConversion"/>
  </si>
  <si>
    <t>면/과세</t>
    <phoneticPr fontId="2" type="noConversion"/>
  </si>
  <si>
    <t>배송기준</t>
    <phoneticPr fontId="2" type="noConversion"/>
  </si>
  <si>
    <t>배송비</t>
    <phoneticPr fontId="2" type="noConversion"/>
  </si>
  <si>
    <t>금액기재</t>
    <phoneticPr fontId="2" type="noConversion"/>
  </si>
  <si>
    <t>합포수량</t>
    <phoneticPr fontId="2" type="noConversion"/>
  </si>
  <si>
    <t>보관방법</t>
    <phoneticPr fontId="2" type="noConversion"/>
  </si>
  <si>
    <t>배송마감시간</t>
    <phoneticPr fontId="2" type="noConversion"/>
  </si>
  <si>
    <t>단품으로 기재해주셔도 좋고
세트로 구성해주셔도 됩니다.</t>
    <phoneticPr fontId="2" type="noConversion"/>
  </si>
  <si>
    <t>1박스당 들어가는 
제품수량</t>
    <phoneticPr fontId="2" type="noConversion"/>
  </si>
  <si>
    <t>배송방법</t>
    <phoneticPr fontId="2" type="noConversion"/>
  </si>
  <si>
    <t>온라인 
최저판매가</t>
    <phoneticPr fontId="2" type="noConversion"/>
  </si>
  <si>
    <t>마진율</t>
    <phoneticPr fontId="2" type="noConversion"/>
  </si>
  <si>
    <t>할인율</t>
    <phoneticPr fontId="2" type="noConversion"/>
  </si>
  <si>
    <t>옵션가</t>
    <phoneticPr fontId="2" type="noConversion"/>
  </si>
  <si>
    <t>판매가</t>
    <phoneticPr fontId="2" type="noConversion"/>
  </si>
  <si>
    <t>가능여부</t>
    <phoneticPr fontId="2" type="noConversion"/>
  </si>
  <si>
    <t>금액기재</t>
    <phoneticPr fontId="2" type="noConversion"/>
  </si>
  <si>
    <t>제주도서산간</t>
    <phoneticPr fontId="2" type="noConversion"/>
  </si>
  <si>
    <t>판매링크URL</t>
    <phoneticPr fontId="2" type="noConversion"/>
  </si>
  <si>
    <t>파트너사명</t>
    <phoneticPr fontId="2" type="noConversion"/>
  </si>
  <si>
    <t>배송비측정기준</t>
    <phoneticPr fontId="2" type="noConversion"/>
  </si>
  <si>
    <t>조건부 시 조건금액</t>
    <phoneticPr fontId="2" type="noConversion"/>
  </si>
  <si>
    <t>핌아시아</t>
    <phoneticPr fontId="2" type="noConversion"/>
  </si>
  <si>
    <t>과세</t>
    <phoneticPr fontId="2" type="noConversion"/>
  </si>
  <si>
    <t>오전 10시 주문건 익일발송</t>
  </si>
  <si>
    <t>무료</t>
    <phoneticPr fontId="2" type="noConversion"/>
  </si>
  <si>
    <t>가능</t>
  </si>
  <si>
    <t>실온</t>
  </si>
  <si>
    <t>미판매</t>
    <phoneticPr fontId="2" type="noConversion"/>
  </si>
  <si>
    <t>핌아시아</t>
    <phoneticPr fontId="2" type="noConversion"/>
  </si>
  <si>
    <t>팔도</t>
    <phoneticPr fontId="2" type="noConversion"/>
  </si>
  <si>
    <t>팔도 비빔면2탄 컵라면 115g x 16입</t>
    <phoneticPr fontId="2" type="noConversion"/>
  </si>
  <si>
    <t>115g x 16개 (1박스)</t>
    <phoneticPr fontId="2" type="noConversion"/>
  </si>
  <si>
    <t>25.3.24</t>
    <phoneticPr fontId="2" type="noConversion"/>
  </si>
  <si>
    <t>롯데웰푸드</t>
    <phoneticPr fontId="2" type="noConversion"/>
  </si>
  <si>
    <t>200g x 24개</t>
    <phoneticPr fontId="2" type="noConversion"/>
  </si>
  <si>
    <t>25.6.16</t>
    <phoneticPr fontId="2" type="noConversion"/>
  </si>
  <si>
    <t>롯데푸드 의성마늘 로스팜 200g x24개</t>
    <phoneticPr fontId="2" type="noConversion"/>
  </si>
  <si>
    <t>25.5.8</t>
    <phoneticPr fontId="2" type="noConversion"/>
  </si>
  <si>
    <t>롯데푸드 의성마늘 로스팜 120g x20개</t>
    <phoneticPr fontId="2" type="noConversion"/>
  </si>
  <si>
    <t>120g x 20개</t>
    <phoneticPr fontId="2" type="noConversion"/>
  </si>
  <si>
    <t>롯데 환만 간장 480ml x 4개</t>
    <phoneticPr fontId="2" type="noConversion"/>
  </si>
  <si>
    <t>480ml x 4개</t>
    <phoneticPr fontId="2" type="noConversion"/>
  </si>
  <si>
    <t>25.12.17</t>
    <phoneticPr fontId="2" type="noConversion"/>
  </si>
  <si>
    <t>애경</t>
    <phoneticPr fontId="2" type="noConversion"/>
  </si>
  <si>
    <t>애경 울샴푸 오리지널 1L x 2개</t>
    <phoneticPr fontId="2" type="noConversion"/>
  </si>
  <si>
    <t>1L x 2개</t>
    <phoneticPr fontId="2" type="noConversion"/>
  </si>
  <si>
    <t>26.7.6</t>
    <phoneticPr fontId="2" type="noConversion"/>
  </si>
  <si>
    <t>애경 르샤트라 섬유유연제 피오니부케 1L</t>
    <phoneticPr fontId="2" type="noConversion"/>
  </si>
  <si>
    <t>26.8.25</t>
    <phoneticPr fontId="2" type="noConversion"/>
  </si>
  <si>
    <t>애경 2080퓨어솔트치약 90g x 10개</t>
    <phoneticPr fontId="2" type="noConversion"/>
  </si>
  <si>
    <t>26.6.27</t>
    <phoneticPr fontId="2" type="noConversion"/>
  </si>
  <si>
    <t>26.6.25</t>
    <phoneticPr fontId="2" type="noConversion"/>
  </si>
  <si>
    <t>샤워메이트 뉴 산양유 비누 80g x 10개</t>
    <phoneticPr fontId="2" type="noConversion"/>
  </si>
  <si>
    <t>핑크민트향 90g x 10개</t>
    <phoneticPr fontId="2" type="noConversion"/>
  </si>
  <si>
    <t>크리스탈민트향 90g x 10개</t>
    <phoneticPr fontId="2" type="noConversion"/>
  </si>
  <si>
    <t>80g x 10개</t>
    <phoneticPr fontId="2" type="noConversion"/>
  </si>
  <si>
    <t>26.8.6</t>
    <phoneticPr fontId="2" type="noConversion"/>
  </si>
  <si>
    <t xml:space="preserve">※ 산양유 바디워시 상세페이지 상단에 문구 삽입 요청드립니다. </t>
    <phoneticPr fontId="2" type="noConversion"/>
  </si>
  <si>
    <t xml:space="preserve">" 상세페이지상의 이미지는 800ml 제품입니다. 판매되는 상품의 용량은 400ml 인점 참고하시기 바랍니다. </t>
    <phoneticPr fontId="2" type="noConversion"/>
  </si>
  <si>
    <t>샤워메이트 산양유 바디워시 400ml x 3개</t>
    <phoneticPr fontId="2" type="noConversion"/>
  </si>
  <si>
    <t>오리지널 400ml x 3개</t>
    <phoneticPr fontId="2" type="noConversion"/>
  </si>
  <si>
    <t>마누카허니 400ml x 3개</t>
    <phoneticPr fontId="2" type="noConversion"/>
  </si>
  <si>
    <t>26.6.21</t>
    <phoneticPr fontId="2" type="noConversion"/>
  </si>
  <si>
    <t>26.6.20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</si>
</sst>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5C1C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176" fontId="3" fillId="4" borderId="1" xfId="1" applyFont="1" applyFill="1" applyBorder="1">
      <alignment vertical="center"/>
    </xf>
    <xf numFmtId="0" fontId="9" fillId="4" borderId="1" xfId="3" applyFill="1" applyBorder="1">
      <alignment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0" fillId="0" borderId="0" xfId="1" applyFont="1">
      <alignment vertical="center"/>
    </xf>
    <xf numFmtId="0" fontId="10" fillId="0" borderId="0" xfId="0" applyFont="1" applyAlignment="1">
      <alignment horizontal="left" vertical="center"/>
    </xf>
    <xf numFmtId="49" fontId="7" fillId="4" borderId="1" xfId="0" applyNumberFormat="1" applyFont="1" applyFill="1" applyBorder="1" applyAlignment="1">
      <alignment horizontal="center" vertical="center"/>
    </xf>
    <xf numFmtId="176" fontId="3" fillId="4" borderId="1" xfId="1" applyFont="1" applyFill="1" applyBorder="1" applyAlignment="1">
      <alignment horizontal="center" vertical="center"/>
    </xf>
    <xf numFmtId="176" fontId="3" fillId="3" borderId="1" xfId="1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/>
    </xf>
    <xf numFmtId="176" fontId="3" fillId="4" borderId="2" xfId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6" fontId="6" fillId="4" borderId="1" xfId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76" fontId="8" fillId="4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4" fillId="2" borderId="2" xfId="1" applyFont="1" applyFill="1" applyBorder="1" applyAlignment="1">
      <alignment horizontal="center" vertical="center"/>
    </xf>
    <xf numFmtId="176" fontId="4" fillId="2" borderId="3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5C1C1"/>
      <color rgb="FFEE9696"/>
      <color rgb="FFD45050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"/>
  <sheetViews>
    <sheetView showGridLines="0" tabSelected="1" zoomScale="85" zoomScaleNormal="85" workbookViewId="0">
      <pane ySplit="2" topLeftCell="A3" activePane="bottomLeft" state="frozen"/>
      <selection pane="bottomLeft" activeCell="D13" sqref="D13"/>
    </sheetView>
  </sheetViews>
  <sheetFormatPr baseColWidth="10" defaultColWidth="8.83203125" defaultRowHeight="17"/>
  <cols>
    <col min="1" max="1" width="12.5" customWidth="1"/>
    <col min="2" max="2" width="15.1640625" customWidth="1"/>
    <col min="3" max="3" width="34.5" bestFit="1" customWidth="1"/>
    <col min="4" max="4" width="27" style="9" customWidth="1"/>
    <col min="5" max="5" width="10.1640625" bestFit="1" customWidth="1"/>
    <col min="6" max="6" width="11.6640625" style="11" customWidth="1"/>
    <col min="7" max="7" width="11" bestFit="1" customWidth="1"/>
    <col min="8" max="8" width="10" bestFit="1" customWidth="1"/>
    <col min="9" max="9" width="7.5" bestFit="1" customWidth="1"/>
    <col min="10" max="10" width="8.33203125" bestFit="1" customWidth="1"/>
    <col min="11" max="13" width="6.5" customWidth="1"/>
    <col min="14" max="14" width="10.5" customWidth="1"/>
    <col min="15" max="15" width="24.5" bestFit="1" customWidth="1"/>
    <col min="16" max="16" width="17.5" customWidth="1"/>
    <col min="17" max="17" width="16.6640625" bestFit="1" customWidth="1"/>
    <col min="21" max="21" width="15.1640625" bestFit="1" customWidth="1"/>
    <col min="24" max="24" width="13.5" bestFit="1" customWidth="1"/>
  </cols>
  <sheetData>
    <row r="1" spans="1:24" ht="20" customHeight="1">
      <c r="A1" s="22" t="s">
        <v>26</v>
      </c>
      <c r="B1" s="22" t="s">
        <v>5</v>
      </c>
      <c r="C1" s="22" t="s">
        <v>0</v>
      </c>
      <c r="D1" s="1" t="s">
        <v>1</v>
      </c>
      <c r="E1" s="22" t="s">
        <v>2</v>
      </c>
      <c r="F1" s="24" t="s">
        <v>3</v>
      </c>
      <c r="G1" s="28" t="s">
        <v>4</v>
      </c>
      <c r="H1" s="26" t="s">
        <v>17</v>
      </c>
      <c r="I1" s="26" t="s">
        <v>21</v>
      </c>
      <c r="J1" s="28" t="s">
        <v>6</v>
      </c>
      <c r="K1" s="28" t="s">
        <v>18</v>
      </c>
      <c r="L1" s="28" t="s">
        <v>19</v>
      </c>
      <c r="M1" s="28" t="s">
        <v>20</v>
      </c>
      <c r="N1" s="22" t="s">
        <v>7</v>
      </c>
      <c r="O1" s="22" t="s">
        <v>13</v>
      </c>
      <c r="P1" s="29" t="s">
        <v>8</v>
      </c>
      <c r="Q1" s="30"/>
      <c r="R1" s="1" t="s">
        <v>9</v>
      </c>
      <c r="S1" s="29" t="s">
        <v>24</v>
      </c>
      <c r="T1" s="30"/>
      <c r="U1" s="1" t="s">
        <v>11</v>
      </c>
      <c r="V1" s="22" t="s">
        <v>16</v>
      </c>
      <c r="W1" s="22" t="s">
        <v>12</v>
      </c>
      <c r="X1" s="22" t="s">
        <v>25</v>
      </c>
    </row>
    <row r="2" spans="1:24" ht="35" customHeight="1">
      <c r="A2" s="23"/>
      <c r="B2" s="23"/>
      <c r="C2" s="23"/>
      <c r="D2" s="4" t="s">
        <v>14</v>
      </c>
      <c r="E2" s="23"/>
      <c r="F2" s="25"/>
      <c r="G2" s="27"/>
      <c r="H2" s="35"/>
      <c r="I2" s="35"/>
      <c r="J2" s="27"/>
      <c r="K2" s="27"/>
      <c r="L2" s="27"/>
      <c r="M2" s="27"/>
      <c r="N2" s="23"/>
      <c r="O2" s="23"/>
      <c r="P2" s="4" t="s">
        <v>27</v>
      </c>
      <c r="Q2" s="4" t="s">
        <v>28</v>
      </c>
      <c r="R2" s="2" t="s">
        <v>10</v>
      </c>
      <c r="S2" s="2" t="s">
        <v>22</v>
      </c>
      <c r="T2" s="2" t="s">
        <v>23</v>
      </c>
      <c r="U2" s="3" t="s">
        <v>15</v>
      </c>
      <c r="V2" s="23"/>
      <c r="W2" s="23"/>
      <c r="X2" s="23"/>
    </row>
    <row r="3" spans="1:24" ht="20" customHeight="1">
      <c r="A3" s="5" t="s">
        <v>29</v>
      </c>
      <c r="B3" s="10" t="s">
        <v>37</v>
      </c>
      <c r="C3" s="13" t="s">
        <v>38</v>
      </c>
      <c r="D3" s="10" t="s">
        <v>39</v>
      </c>
      <c r="E3" s="10" t="s">
        <v>40</v>
      </c>
      <c r="F3" s="14">
        <v>100</v>
      </c>
      <c r="G3" s="14">
        <v>28800</v>
      </c>
      <c r="H3" s="14">
        <v>24500</v>
      </c>
      <c r="I3" s="15"/>
      <c r="J3" s="14">
        <v>10500</v>
      </c>
      <c r="K3" s="16" t="str">
        <f>IFERROR(1-(J3/I3),"")</f>
        <v/>
      </c>
      <c r="L3" s="16">
        <f t="shared" ref="L3:L4" si="0">IFERROR((G3-I3)/G3,"")</f>
        <v>1</v>
      </c>
      <c r="M3" s="15"/>
      <c r="N3" s="10" t="s">
        <v>30</v>
      </c>
      <c r="O3" s="6" t="s">
        <v>31</v>
      </c>
      <c r="P3" s="6"/>
      <c r="Q3" s="6"/>
      <c r="R3" s="7" t="s">
        <v>32</v>
      </c>
      <c r="S3" s="7" t="s">
        <v>33</v>
      </c>
      <c r="T3" s="7">
        <v>5000</v>
      </c>
      <c r="U3" s="6"/>
      <c r="V3" s="6" t="s">
        <v>34</v>
      </c>
      <c r="W3" s="6" t="s">
        <v>34</v>
      </c>
      <c r="X3" s="8"/>
    </row>
    <row r="4" spans="1:24" ht="20" customHeight="1">
      <c r="A4" s="5" t="s">
        <v>29</v>
      </c>
      <c r="B4" s="10" t="s">
        <v>41</v>
      </c>
      <c r="C4" s="13" t="s">
        <v>44</v>
      </c>
      <c r="D4" s="10" t="s">
        <v>42</v>
      </c>
      <c r="E4" s="10" t="s">
        <v>43</v>
      </c>
      <c r="F4" s="17">
        <v>100</v>
      </c>
      <c r="G4" s="14">
        <v>95520</v>
      </c>
      <c r="H4" s="14">
        <f>22900*2.4</f>
        <v>54960</v>
      </c>
      <c r="I4" s="15"/>
      <c r="J4" s="14">
        <v>37000</v>
      </c>
      <c r="K4" s="16"/>
      <c r="L4" s="16">
        <f t="shared" si="0"/>
        <v>1</v>
      </c>
      <c r="M4" s="15"/>
      <c r="N4" s="10" t="s">
        <v>30</v>
      </c>
      <c r="O4" s="6" t="s">
        <v>31</v>
      </c>
      <c r="P4" s="6"/>
      <c r="Q4" s="6"/>
      <c r="R4" s="7" t="s">
        <v>32</v>
      </c>
      <c r="S4" s="7" t="s">
        <v>33</v>
      </c>
      <c r="T4" s="7">
        <v>5000</v>
      </c>
      <c r="U4" s="6"/>
      <c r="V4" s="6" t="s">
        <v>34</v>
      </c>
      <c r="W4" s="6" t="s">
        <v>34</v>
      </c>
      <c r="X4" s="6"/>
    </row>
    <row r="5" spans="1:24" ht="20" customHeight="1">
      <c r="A5" s="5" t="s">
        <v>36</v>
      </c>
      <c r="B5" s="10" t="s">
        <v>41</v>
      </c>
      <c r="C5" s="13" t="s">
        <v>46</v>
      </c>
      <c r="D5" s="10" t="s">
        <v>47</v>
      </c>
      <c r="E5" s="18" t="s">
        <v>45</v>
      </c>
      <c r="F5" s="19">
        <v>200</v>
      </c>
      <c r="G5" s="14">
        <v>87600</v>
      </c>
      <c r="H5" s="14">
        <v>57990</v>
      </c>
      <c r="I5" s="15"/>
      <c r="J5" s="14">
        <v>25000</v>
      </c>
      <c r="K5" s="16"/>
      <c r="L5" s="16">
        <f t="shared" ref="L5:L11" si="1">IFERROR((G5-I5)/G5,"")</f>
        <v>1</v>
      </c>
      <c r="M5" s="15"/>
      <c r="N5" s="10" t="s">
        <v>30</v>
      </c>
      <c r="O5" s="6" t="s">
        <v>31</v>
      </c>
      <c r="P5" s="6"/>
      <c r="Q5" s="6"/>
      <c r="R5" s="7" t="s">
        <v>32</v>
      </c>
      <c r="S5" s="7" t="s">
        <v>33</v>
      </c>
      <c r="T5" s="7">
        <v>5000</v>
      </c>
      <c r="U5" s="6"/>
      <c r="V5" s="6" t="s">
        <v>34</v>
      </c>
      <c r="W5" s="6" t="s">
        <v>34</v>
      </c>
      <c r="X5" s="6"/>
    </row>
    <row r="6" spans="1:24" ht="20" customHeight="1">
      <c r="A6" s="5" t="s">
        <v>29</v>
      </c>
      <c r="B6" s="10" t="s">
        <v>41</v>
      </c>
      <c r="C6" s="10" t="s">
        <v>48</v>
      </c>
      <c r="D6" s="10" t="s">
        <v>49</v>
      </c>
      <c r="E6" s="20" t="s">
        <v>50</v>
      </c>
      <c r="F6" s="21">
        <v>200</v>
      </c>
      <c r="G6" s="14">
        <v>20000</v>
      </c>
      <c r="H6" s="14">
        <f>4020*4</f>
        <v>16080</v>
      </c>
      <c r="I6" s="15"/>
      <c r="J6" s="14">
        <v>9700</v>
      </c>
      <c r="K6" s="16" t="str">
        <f t="shared" ref="K6:K11" si="2">IFERROR(1-(J6/I6),"")</f>
        <v/>
      </c>
      <c r="L6" s="16">
        <f t="shared" si="1"/>
        <v>1</v>
      </c>
      <c r="M6" s="15"/>
      <c r="N6" s="10" t="s">
        <v>30</v>
      </c>
      <c r="O6" s="6" t="s">
        <v>31</v>
      </c>
      <c r="P6" s="6"/>
      <c r="Q6" s="6"/>
      <c r="R6" s="7" t="s">
        <v>32</v>
      </c>
      <c r="S6" s="7" t="s">
        <v>33</v>
      </c>
      <c r="T6" s="7">
        <v>5000</v>
      </c>
      <c r="U6" s="6"/>
      <c r="V6" s="6" t="s">
        <v>34</v>
      </c>
      <c r="W6" s="6" t="s">
        <v>34</v>
      </c>
      <c r="X6" s="6"/>
    </row>
    <row r="7" spans="1:24" ht="20" customHeight="1">
      <c r="A7" s="5" t="s">
        <v>29</v>
      </c>
      <c r="B7" s="10" t="s">
        <v>51</v>
      </c>
      <c r="C7" s="10" t="s">
        <v>52</v>
      </c>
      <c r="D7" s="10" t="s">
        <v>53</v>
      </c>
      <c r="E7" s="20" t="s">
        <v>54</v>
      </c>
      <c r="F7" s="21">
        <v>300</v>
      </c>
      <c r="G7" s="14">
        <v>13000</v>
      </c>
      <c r="H7" s="14">
        <v>8990</v>
      </c>
      <c r="I7" s="15"/>
      <c r="J7" s="14">
        <v>5800</v>
      </c>
      <c r="K7" s="16" t="str">
        <f t="shared" si="2"/>
        <v/>
      </c>
      <c r="L7" s="16">
        <f t="shared" si="1"/>
        <v>1</v>
      </c>
      <c r="M7" s="15"/>
      <c r="N7" s="10" t="s">
        <v>30</v>
      </c>
      <c r="O7" s="6" t="s">
        <v>31</v>
      </c>
      <c r="P7" s="6"/>
      <c r="Q7" s="6"/>
      <c r="R7" s="7" t="s">
        <v>32</v>
      </c>
      <c r="S7" s="7" t="s">
        <v>33</v>
      </c>
      <c r="T7" s="7">
        <v>5000</v>
      </c>
      <c r="U7" s="6"/>
      <c r="V7" s="6" t="s">
        <v>34</v>
      </c>
      <c r="W7" s="6" t="s">
        <v>34</v>
      </c>
      <c r="X7" s="6"/>
    </row>
    <row r="8" spans="1:24" ht="20" customHeight="1">
      <c r="A8" s="5" t="s">
        <v>29</v>
      </c>
      <c r="B8" s="10" t="s">
        <v>51</v>
      </c>
      <c r="C8" s="10" t="s">
        <v>55</v>
      </c>
      <c r="D8" s="10" t="s">
        <v>53</v>
      </c>
      <c r="E8" s="20" t="s">
        <v>56</v>
      </c>
      <c r="F8" s="21">
        <v>300</v>
      </c>
      <c r="G8" s="14">
        <v>13000</v>
      </c>
      <c r="H8" s="14">
        <f>22900/3*2</f>
        <v>15266.666666666666</v>
      </c>
      <c r="I8" s="15"/>
      <c r="J8" s="14">
        <v>6200</v>
      </c>
      <c r="K8" s="16" t="str">
        <f t="shared" si="2"/>
        <v/>
      </c>
      <c r="L8" s="16">
        <f t="shared" si="1"/>
        <v>1</v>
      </c>
      <c r="M8" s="15"/>
      <c r="N8" s="10" t="s">
        <v>30</v>
      </c>
      <c r="O8" s="6" t="s">
        <v>31</v>
      </c>
      <c r="P8" s="6"/>
      <c r="Q8" s="6"/>
      <c r="R8" s="7" t="s">
        <v>32</v>
      </c>
      <c r="S8" s="7" t="s">
        <v>33</v>
      </c>
      <c r="T8" s="7">
        <v>5000</v>
      </c>
      <c r="U8" s="6"/>
      <c r="V8" s="6" t="s">
        <v>34</v>
      </c>
      <c r="W8" s="6" t="s">
        <v>34</v>
      </c>
      <c r="X8" s="6"/>
    </row>
    <row r="9" spans="1:24" ht="20" customHeight="1">
      <c r="A9" s="5" t="s">
        <v>29</v>
      </c>
      <c r="B9" s="31" t="s">
        <v>51</v>
      </c>
      <c r="C9" s="31" t="s">
        <v>57</v>
      </c>
      <c r="D9" s="10" t="s">
        <v>61</v>
      </c>
      <c r="E9" s="20" t="s">
        <v>58</v>
      </c>
      <c r="F9" s="21">
        <v>500</v>
      </c>
      <c r="G9" s="14">
        <v>45000</v>
      </c>
      <c r="H9" s="14" t="s">
        <v>35</v>
      </c>
      <c r="I9" s="15"/>
      <c r="J9" s="14">
        <v>9500</v>
      </c>
      <c r="K9" s="16" t="str">
        <f t="shared" si="2"/>
        <v/>
      </c>
      <c r="L9" s="16">
        <f t="shared" si="1"/>
        <v>1</v>
      </c>
      <c r="M9" s="15"/>
      <c r="N9" s="10" t="s">
        <v>30</v>
      </c>
      <c r="O9" s="6" t="s">
        <v>31</v>
      </c>
      <c r="P9" s="6"/>
      <c r="Q9" s="6"/>
      <c r="R9" s="7" t="s">
        <v>32</v>
      </c>
      <c r="S9" s="7" t="s">
        <v>33</v>
      </c>
      <c r="T9" s="7">
        <v>5000</v>
      </c>
      <c r="U9" s="6"/>
      <c r="V9" s="6" t="s">
        <v>34</v>
      </c>
      <c r="W9" s="6" t="s">
        <v>34</v>
      </c>
      <c r="X9" s="6"/>
    </row>
    <row r="10" spans="1:24" ht="20" customHeight="1">
      <c r="A10" s="5" t="s">
        <v>29</v>
      </c>
      <c r="B10" s="32"/>
      <c r="C10" s="32"/>
      <c r="D10" s="10" t="s">
        <v>62</v>
      </c>
      <c r="E10" s="20" t="s">
        <v>59</v>
      </c>
      <c r="F10" s="14">
        <v>500</v>
      </c>
      <c r="G10" s="14">
        <v>45000</v>
      </c>
      <c r="H10" s="14" t="s">
        <v>35</v>
      </c>
      <c r="I10" s="15"/>
      <c r="J10" s="14">
        <v>9500</v>
      </c>
      <c r="K10" s="16" t="str">
        <f t="shared" si="2"/>
        <v/>
      </c>
      <c r="L10" s="16">
        <f t="shared" si="1"/>
        <v>1</v>
      </c>
      <c r="M10" s="15"/>
      <c r="N10" s="10" t="s">
        <v>30</v>
      </c>
      <c r="O10" s="6" t="s">
        <v>31</v>
      </c>
      <c r="P10" s="6"/>
      <c r="Q10" s="6"/>
      <c r="R10" s="7" t="s">
        <v>32</v>
      </c>
      <c r="S10" s="7" t="s">
        <v>33</v>
      </c>
      <c r="T10" s="7">
        <v>5000</v>
      </c>
      <c r="U10" s="6"/>
      <c r="V10" s="6" t="s">
        <v>34</v>
      </c>
      <c r="W10" s="6" t="s">
        <v>34</v>
      </c>
      <c r="X10" s="6"/>
    </row>
    <row r="11" spans="1:24" ht="20" customHeight="1">
      <c r="A11" s="5" t="s">
        <v>29</v>
      </c>
      <c r="B11" s="10" t="s">
        <v>51</v>
      </c>
      <c r="C11" s="10" t="s">
        <v>60</v>
      </c>
      <c r="D11" s="10" t="s">
        <v>63</v>
      </c>
      <c r="E11" s="10" t="s">
        <v>64</v>
      </c>
      <c r="F11" s="14">
        <v>500</v>
      </c>
      <c r="G11" s="14">
        <v>30000</v>
      </c>
      <c r="H11" s="14" t="s">
        <v>35</v>
      </c>
      <c r="I11" s="15"/>
      <c r="J11" s="14">
        <v>11000</v>
      </c>
      <c r="K11" s="16" t="str">
        <f t="shared" si="2"/>
        <v/>
      </c>
      <c r="L11" s="16">
        <f t="shared" si="1"/>
        <v>1</v>
      </c>
      <c r="M11" s="15"/>
      <c r="N11" s="10" t="s">
        <v>30</v>
      </c>
      <c r="O11" s="6" t="s">
        <v>31</v>
      </c>
      <c r="P11" s="6"/>
      <c r="Q11" s="6"/>
      <c r="R11" s="7" t="s">
        <v>32</v>
      </c>
      <c r="S11" s="7" t="s">
        <v>33</v>
      </c>
      <c r="T11" s="7">
        <v>5000</v>
      </c>
      <c r="U11" s="6"/>
      <c r="V11" s="6" t="s">
        <v>34</v>
      </c>
      <c r="W11" s="6" t="s">
        <v>34</v>
      </c>
      <c r="X11" s="6"/>
    </row>
    <row r="12" spans="1:24" ht="20" customHeight="1">
      <c r="A12" s="33" t="s">
        <v>29</v>
      </c>
      <c r="B12" s="31" t="s">
        <v>51</v>
      </c>
      <c r="C12" s="31" t="s">
        <v>67</v>
      </c>
      <c r="D12" s="10" t="s">
        <v>68</v>
      </c>
      <c r="E12" s="10" t="s">
        <v>70</v>
      </c>
      <c r="F12" s="14">
        <v>500</v>
      </c>
      <c r="G12" s="14">
        <v>39000</v>
      </c>
      <c r="H12" s="14" t="s">
        <v>35</v>
      </c>
      <c r="I12" s="15"/>
      <c r="J12" s="14">
        <v>8600</v>
      </c>
      <c r="K12" s="16" t="str">
        <f t="shared" ref="K12:K15" si="3">IFERROR(1-(J12/I12),"")</f>
        <v/>
      </c>
      <c r="L12" s="16">
        <f t="shared" ref="L12:L15" si="4">IFERROR((G12-I12)/G12,"")</f>
        <v>1</v>
      </c>
      <c r="M12" s="15"/>
      <c r="N12" s="10" t="s">
        <v>30</v>
      </c>
      <c r="O12" s="6" t="s">
        <v>31</v>
      </c>
      <c r="P12" s="6"/>
      <c r="Q12" s="6"/>
      <c r="R12" s="7" t="s">
        <v>32</v>
      </c>
      <c r="S12" s="7" t="s">
        <v>33</v>
      </c>
      <c r="T12" s="7">
        <v>5000</v>
      </c>
      <c r="U12" s="6"/>
      <c r="V12" s="6" t="s">
        <v>34</v>
      </c>
      <c r="W12" s="6" t="s">
        <v>34</v>
      </c>
      <c r="X12" s="6"/>
    </row>
    <row r="13" spans="1:24" ht="20" customHeight="1">
      <c r="A13" s="34"/>
      <c r="B13" s="32"/>
      <c r="C13" s="32"/>
      <c r="D13" s="10" t="s">
        <v>69</v>
      </c>
      <c r="E13" s="10" t="s">
        <v>71</v>
      </c>
      <c r="F13" s="14">
        <v>500</v>
      </c>
      <c r="G13" s="14">
        <v>39000</v>
      </c>
      <c r="H13" s="14" t="s">
        <v>35</v>
      </c>
      <c r="I13" s="15"/>
      <c r="J13" s="14">
        <v>8600</v>
      </c>
      <c r="K13" s="16" t="str">
        <f t="shared" si="3"/>
        <v/>
      </c>
      <c r="L13" s="16">
        <f t="shared" si="4"/>
        <v>1</v>
      </c>
      <c r="M13" s="15"/>
      <c r="N13" s="10" t="s">
        <v>30</v>
      </c>
      <c r="O13" s="6" t="s">
        <v>31</v>
      </c>
      <c r="P13" s="6"/>
      <c r="Q13" s="6"/>
      <c r="R13" s="7" t="s">
        <v>32</v>
      </c>
      <c r="S13" s="7" t="s">
        <v>33</v>
      </c>
      <c r="T13" s="7">
        <v>5000</v>
      </c>
      <c r="U13" s="6"/>
      <c r="V13" s="6" t="s">
        <v>34</v>
      </c>
      <c r="W13" s="6" t="s">
        <v>34</v>
      </c>
      <c r="X13" s="6"/>
    </row>
    <row r="14" spans="1:24" ht="20" customHeight="1">
      <c r="A14" s="5"/>
      <c r="B14" s="10"/>
      <c r="C14" s="10"/>
      <c r="D14" s="10"/>
      <c r="E14" s="10"/>
      <c r="F14" s="14"/>
      <c r="G14" s="14"/>
      <c r="H14" s="14"/>
      <c r="I14" s="15"/>
      <c r="J14" s="14"/>
      <c r="K14" s="16" t="str">
        <f t="shared" si="3"/>
        <v/>
      </c>
      <c r="L14" s="16" t="str">
        <f t="shared" si="4"/>
        <v/>
      </c>
      <c r="M14" s="15"/>
      <c r="N14" s="10"/>
      <c r="O14" s="6"/>
      <c r="P14" s="6"/>
      <c r="Q14" s="6"/>
      <c r="R14" s="7"/>
      <c r="S14" s="7"/>
      <c r="T14" s="7"/>
      <c r="U14" s="6"/>
      <c r="V14" s="6"/>
      <c r="W14" s="6"/>
      <c r="X14" s="6"/>
    </row>
    <row r="15" spans="1:24" ht="20" customHeight="1">
      <c r="A15" s="5"/>
      <c r="B15" s="10"/>
      <c r="C15" s="10"/>
      <c r="D15" s="10"/>
      <c r="E15" s="10"/>
      <c r="F15" s="14"/>
      <c r="G15" s="14"/>
      <c r="H15" s="14"/>
      <c r="I15" s="15"/>
      <c r="J15" s="14"/>
      <c r="K15" s="16" t="str">
        <f t="shared" si="3"/>
        <v/>
      </c>
      <c r="L15" s="16" t="str">
        <f t="shared" si="4"/>
        <v/>
      </c>
      <c r="M15" s="15"/>
      <c r="N15" s="10"/>
      <c r="O15" s="6"/>
      <c r="P15" s="6"/>
      <c r="Q15" s="6"/>
      <c r="R15" s="7"/>
      <c r="S15" s="7"/>
      <c r="T15" s="7"/>
      <c r="U15" s="6"/>
      <c r="V15" s="6"/>
      <c r="W15" s="6"/>
      <c r="X15" s="6"/>
    </row>
    <row r="16" spans="1:24" ht="20" customHeight="1">
      <c r="A16" s="5"/>
      <c r="B16" s="10"/>
      <c r="C16" s="10"/>
      <c r="D16" s="10"/>
      <c r="E16" s="10"/>
      <c r="F16" s="14"/>
      <c r="G16" s="14"/>
      <c r="H16" s="14"/>
      <c r="I16" s="15"/>
      <c r="J16" s="14"/>
      <c r="K16" s="16"/>
      <c r="L16" s="16"/>
      <c r="M16" s="15"/>
      <c r="N16" s="10"/>
      <c r="O16" s="6"/>
      <c r="P16" s="6"/>
      <c r="Q16" s="6"/>
      <c r="R16" s="7"/>
      <c r="S16" s="7"/>
      <c r="T16" s="7"/>
      <c r="U16" s="6"/>
      <c r="V16" s="6"/>
      <c r="W16" s="6"/>
      <c r="X16" s="6"/>
    </row>
    <row r="17" spans="1:24" ht="20" customHeight="1">
      <c r="A17" s="5"/>
      <c r="B17" s="10"/>
      <c r="C17" s="10"/>
      <c r="D17" s="10"/>
      <c r="E17" s="10"/>
      <c r="F17" s="14"/>
      <c r="G17" s="14"/>
      <c r="H17" s="14"/>
      <c r="I17" s="15"/>
      <c r="J17" s="14"/>
      <c r="K17" s="16"/>
      <c r="L17" s="16"/>
      <c r="M17" s="15"/>
      <c r="N17" s="10"/>
      <c r="O17" s="6"/>
      <c r="P17" s="6"/>
      <c r="Q17" s="6"/>
      <c r="R17" s="7"/>
      <c r="S17" s="7"/>
      <c r="T17" s="7"/>
      <c r="U17" s="6"/>
      <c r="V17" s="6"/>
      <c r="W17" s="6"/>
      <c r="X17" s="6"/>
    </row>
    <row r="18" spans="1:24" ht="20" customHeight="1">
      <c r="A18" s="5"/>
      <c r="B18" s="10"/>
      <c r="C18" s="10"/>
      <c r="D18" s="10"/>
      <c r="E18" s="10"/>
      <c r="F18" s="14"/>
      <c r="G18" s="14"/>
      <c r="H18" s="14"/>
      <c r="I18" s="15"/>
      <c r="J18" s="14"/>
      <c r="K18" s="16"/>
      <c r="L18" s="16"/>
      <c r="M18" s="15"/>
      <c r="N18" s="10"/>
      <c r="O18" s="6"/>
      <c r="P18" s="6"/>
      <c r="Q18" s="6"/>
      <c r="R18" s="7"/>
      <c r="S18" s="7"/>
      <c r="T18" s="7"/>
      <c r="U18" s="6"/>
      <c r="V18" s="6"/>
      <c r="W18" s="6"/>
      <c r="X18" s="6"/>
    </row>
    <row r="19" spans="1:24" ht="20" customHeight="1">
      <c r="A19" s="5"/>
      <c r="B19" s="10"/>
      <c r="C19" s="10"/>
      <c r="D19" s="10"/>
      <c r="E19" s="10"/>
      <c r="F19" s="14"/>
      <c r="G19" s="14"/>
      <c r="H19" s="14"/>
      <c r="I19" s="15"/>
      <c r="J19" s="14"/>
      <c r="K19" s="16"/>
      <c r="L19" s="16"/>
      <c r="M19" s="15"/>
      <c r="N19" s="10"/>
      <c r="O19" s="6"/>
      <c r="P19" s="6"/>
      <c r="Q19" s="6"/>
      <c r="R19" s="7"/>
      <c r="S19" s="7"/>
      <c r="T19" s="7"/>
      <c r="U19" s="6"/>
      <c r="V19" s="6"/>
      <c r="W19" s="6"/>
      <c r="X19" s="6"/>
    </row>
    <row r="20" spans="1:24" ht="20" customHeight="1">
      <c r="A20" s="5"/>
      <c r="B20" s="10"/>
      <c r="C20" s="10"/>
      <c r="D20" s="10"/>
      <c r="E20" s="10"/>
      <c r="F20" s="14"/>
      <c r="G20" s="14"/>
      <c r="H20" s="14"/>
      <c r="I20" s="15"/>
      <c r="J20" s="14"/>
      <c r="K20" s="16"/>
      <c r="L20" s="16"/>
      <c r="M20" s="15"/>
      <c r="N20" s="10"/>
      <c r="O20" s="6"/>
      <c r="P20" s="6"/>
      <c r="Q20" s="6"/>
      <c r="R20" s="7"/>
      <c r="S20" s="7"/>
      <c r="T20" s="7"/>
      <c r="U20" s="6"/>
      <c r="V20" s="6"/>
      <c r="W20" s="6"/>
      <c r="X20" s="6"/>
    </row>
    <row r="21" spans="1:24" ht="20" customHeight="1">
      <c r="A21" s="5"/>
      <c r="B21" s="10"/>
      <c r="C21" s="10"/>
      <c r="D21" s="10"/>
      <c r="E21" s="10"/>
      <c r="F21" s="14"/>
      <c r="G21" s="14"/>
      <c r="H21" s="14"/>
      <c r="I21" s="15"/>
      <c r="J21" s="14"/>
      <c r="K21" s="16"/>
      <c r="L21" s="16"/>
      <c r="M21" s="15"/>
      <c r="N21" s="10"/>
      <c r="O21" s="6"/>
      <c r="P21" s="6"/>
      <c r="Q21" s="6"/>
      <c r="R21" s="7"/>
      <c r="S21" s="7"/>
      <c r="T21" s="7"/>
      <c r="U21" s="6"/>
      <c r="V21" s="6"/>
      <c r="W21" s="6"/>
      <c r="X21" s="6"/>
    </row>
    <row r="22" spans="1:24" ht="20" customHeight="1">
      <c r="A22" s="5"/>
      <c r="B22" s="10"/>
      <c r="C22" s="10"/>
      <c r="D22" s="10"/>
      <c r="E22" s="10"/>
      <c r="F22" s="14"/>
      <c r="G22" s="14"/>
      <c r="H22" s="14"/>
      <c r="I22" s="15"/>
      <c r="J22" s="14"/>
      <c r="K22" s="16"/>
      <c r="L22" s="16"/>
      <c r="M22" s="15"/>
      <c r="N22" s="10"/>
      <c r="O22" s="6"/>
      <c r="P22" s="6"/>
      <c r="Q22" s="6"/>
      <c r="R22" s="7"/>
      <c r="S22" s="7"/>
      <c r="T22" s="7"/>
      <c r="U22" s="6"/>
      <c r="V22" s="6"/>
      <c r="W22" s="6"/>
      <c r="X22" s="6"/>
    </row>
    <row r="23" spans="1:24" ht="20" customHeight="1">
      <c r="A23" s="5"/>
      <c r="B23" s="10"/>
      <c r="C23" s="10"/>
      <c r="D23" s="10"/>
      <c r="E23" s="10"/>
      <c r="F23" s="14"/>
      <c r="G23" s="14"/>
      <c r="H23" s="14"/>
      <c r="I23" s="15"/>
      <c r="J23" s="14"/>
      <c r="K23" s="16"/>
      <c r="L23" s="16"/>
      <c r="M23" s="15"/>
      <c r="N23" s="10"/>
      <c r="O23" s="6"/>
      <c r="P23" s="6"/>
      <c r="Q23" s="6"/>
      <c r="R23" s="7"/>
      <c r="S23" s="7"/>
      <c r="T23" s="7"/>
      <c r="U23" s="6"/>
      <c r="V23" s="6"/>
      <c r="W23" s="6"/>
      <c r="X23" s="6"/>
    </row>
    <row r="25" spans="1:24" ht="20">
      <c r="D25" s="12" t="s">
        <v>65</v>
      </c>
    </row>
    <row r="26" spans="1:24" ht="20">
      <c r="D26" s="12" t="s">
        <v>66</v>
      </c>
    </row>
  </sheetData>
  <mergeCells count="24">
    <mergeCell ref="L1:L2"/>
    <mergeCell ref="K1:K2"/>
    <mergeCell ref="G1:G2"/>
    <mergeCell ref="C12:C13"/>
    <mergeCell ref="B12:B13"/>
    <mergeCell ref="A12:A13"/>
    <mergeCell ref="C9:C10"/>
    <mergeCell ref="B9:B10"/>
    <mergeCell ref="X1:X2"/>
    <mergeCell ref="A1:A2"/>
    <mergeCell ref="B1:B2"/>
    <mergeCell ref="C1:C2"/>
    <mergeCell ref="E1:E2"/>
    <mergeCell ref="F1:F2"/>
    <mergeCell ref="H1:H2"/>
    <mergeCell ref="J1:J2"/>
    <mergeCell ref="N1:N2"/>
    <mergeCell ref="O1:O2"/>
    <mergeCell ref="W1:W2"/>
    <mergeCell ref="V1:V2"/>
    <mergeCell ref="S1:T1"/>
    <mergeCell ref="P1:Q1"/>
    <mergeCell ref="I1:I2"/>
    <mergeCell ref="M1:M2"/>
  </mergeCells>
  <phoneticPr fontId="2" type="noConversion"/>
  <dataValidations disablePrompts="1" count="4">
    <dataValidation type="list" allowBlank="1" showInputMessage="1" showErrorMessage="1" sqref="P3:P13" xr:uid="{00000000-0002-0000-0100-000000000000}">
      <formula1>"무료배송,조건부 배송,고정배송비"</formula1>
    </dataValidation>
    <dataValidation type="list" allowBlank="1" showInputMessage="1" showErrorMessage="1" sqref="O3:O13" xr:uid="{00000000-0002-0000-0100-000001000000}">
      <formula1>"오전 10시 주문건 익일발송,오전 10시 주문건 당일발송"</formula1>
    </dataValidation>
    <dataValidation type="list" allowBlank="1" showInputMessage="1" showErrorMessage="1" sqref="V3:W13" xr:uid="{00000000-0002-0000-0100-000002000000}">
      <formula1>"냉장,냉동,실온"</formula1>
    </dataValidation>
    <dataValidation type="list" allowBlank="1" showInputMessage="1" showErrorMessage="1" sqref="S3:S13" xr:uid="{00000000-0002-0000-0100-000003000000}">
      <formula1>"가능,불가능"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lastorder</dc:creator>
  <cp:lastModifiedBy>오경석</cp:lastModifiedBy>
  <dcterms:created xsi:type="dcterms:W3CDTF">2021-12-27T04:59:16Z</dcterms:created>
  <dcterms:modified xsi:type="dcterms:W3CDTF">2025-02-24T10:01:40Z</dcterms:modified>
</cp:coreProperties>
</file>