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ocuments\ENIGHUR-2023-main\PRODUCTOS\"/>
    </mc:Choice>
  </mc:AlternateContent>
  <bookViews>
    <workbookView xWindow="0" yWindow="0" windowWidth="23040" windowHeight="88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4" i="1"/>
  <c r="K11" i="1"/>
  <c r="K12" i="1"/>
  <c r="K10" i="1"/>
  <c r="H13" i="1"/>
  <c r="I11" i="1" s="1"/>
  <c r="J11" i="1" s="1"/>
  <c r="B13" i="1"/>
  <c r="C9" i="1" s="1"/>
  <c r="D9" i="1" s="1"/>
  <c r="F5" i="1"/>
  <c r="F6" i="1"/>
  <c r="F7" i="1"/>
  <c r="F8" i="1"/>
  <c r="F9" i="1"/>
  <c r="F10" i="1"/>
  <c r="F11" i="1"/>
  <c r="F12" i="1"/>
  <c r="F4" i="1"/>
  <c r="I10" i="1" l="1"/>
  <c r="J10" i="1" s="1"/>
  <c r="I12" i="1"/>
  <c r="J12" i="1" s="1"/>
  <c r="E9" i="1"/>
  <c r="C7" i="1"/>
  <c r="D7" i="1" s="1"/>
  <c r="C8" i="1"/>
  <c r="D8" i="1" s="1"/>
  <c r="C6" i="1"/>
  <c r="D6" i="1" s="1"/>
  <c r="C4" i="1"/>
  <c r="D4" i="1" s="1"/>
  <c r="C12" i="1"/>
  <c r="D12" i="1" s="1"/>
  <c r="C10" i="1"/>
  <c r="D10" i="1" s="1"/>
  <c r="C5" i="1"/>
  <c r="D5" i="1" s="1"/>
  <c r="C11" i="1"/>
  <c r="D11" i="1" s="1"/>
  <c r="E4" i="1" l="1"/>
  <c r="E10" i="1"/>
  <c r="E6" i="1"/>
  <c r="E5" i="1"/>
  <c r="L13" i="1"/>
  <c r="E12" i="1"/>
  <c r="E8" i="1"/>
  <c r="E7" i="1"/>
  <c r="E11" i="1"/>
</calcChain>
</file>

<file path=xl/sharedStrings.xml><?xml version="1.0" encoding="utf-8"?>
<sst xmlns="http://schemas.openxmlformats.org/spreadsheetml/2006/main" count="9" uniqueCount="9">
  <si>
    <t>estrato</t>
  </si>
  <si>
    <t>prop</t>
  </si>
  <si>
    <t>npichincha</t>
  </si>
  <si>
    <t>nquito</t>
  </si>
  <si>
    <t>proporcional</t>
  </si>
  <si>
    <t>uniforme</t>
  </si>
  <si>
    <t>kish</t>
  </si>
  <si>
    <t>tamaño final</t>
  </si>
  <si>
    <t>num viviendas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</si>
</sst>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30" zoomScaleNormal="130" workbookViewId="0">
      <selection activeCell="G8" sqref="G8"/>
    </sheetView>
  </sheetViews>
  <sheetFormatPr baseColWidth="10" defaultRowHeight="14.4" x14ac:dyDescent="0.3"/>
  <sheetData>
    <row r="1" spans="1:12" x14ac:dyDescent="0.3">
      <c r="A1" t="s">
        <v>3</v>
      </c>
      <c r="B1">
        <v>144</v>
      </c>
    </row>
    <row r="2" spans="1:12" x14ac:dyDescent="0.3">
      <c r="A2" t="s">
        <v>2</v>
      </c>
      <c r="B2">
        <v>120</v>
      </c>
    </row>
    <row r="3" spans="1:12" x14ac:dyDescent="0.3">
      <c r="A3" t="s">
        <v>0</v>
      </c>
      <c r="B3" t="s">
        <v>8</v>
      </c>
      <c r="C3" t="s">
        <v>1</v>
      </c>
      <c r="D3" s="1" t="s">
        <v>4</v>
      </c>
      <c r="E3" s="1"/>
      <c r="F3" s="1" t="s">
        <v>5</v>
      </c>
      <c r="G3" t="s">
        <v>6</v>
      </c>
      <c r="L3" t="s">
        <v>7</v>
      </c>
    </row>
    <row r="4" spans="1:12" x14ac:dyDescent="0.3">
      <c r="A4">
        <v>1711</v>
      </c>
      <c r="B4">
        <v>5648</v>
      </c>
      <c r="C4">
        <f>B4/$B$13</f>
        <v>5.721927300725372E-2</v>
      </c>
      <c r="D4" s="2">
        <f>$B$2*C4</f>
        <v>6.8663127608704464</v>
      </c>
      <c r="E4" s="2">
        <f>ROUNDUP(D4,0)</f>
        <v>7</v>
      </c>
      <c r="F4" s="1">
        <f>120/9</f>
        <v>13.333333333333334</v>
      </c>
      <c r="J4">
        <v>0</v>
      </c>
      <c r="L4" s="3">
        <f>MAX(E4,K4)</f>
        <v>7</v>
      </c>
    </row>
    <row r="5" spans="1:12" x14ac:dyDescent="0.3">
      <c r="A5">
        <v>1712</v>
      </c>
      <c r="B5">
        <v>5000</v>
      </c>
      <c r="C5">
        <f t="shared" ref="C5:C12" si="0">B5/$B$13</f>
        <v>5.0654455565911576E-2</v>
      </c>
      <c r="D5" s="2">
        <f t="shared" ref="D5:D12" si="1">$B$2*C5</f>
        <v>6.0785346679093895</v>
      </c>
      <c r="E5" s="2">
        <f t="shared" ref="E5:E12" si="2">ROUNDUP(D5,0)</f>
        <v>7</v>
      </c>
      <c r="F5" s="1">
        <f t="shared" ref="F5:F12" si="3">120/9</f>
        <v>13.333333333333334</v>
      </c>
      <c r="J5">
        <v>0</v>
      </c>
      <c r="L5" s="3">
        <f t="shared" ref="L5:L12" si="4">MAX(E5,K5)</f>
        <v>7</v>
      </c>
    </row>
    <row r="6" spans="1:12" x14ac:dyDescent="0.3">
      <c r="A6">
        <v>1713</v>
      </c>
      <c r="B6">
        <v>10000</v>
      </c>
      <c r="C6">
        <f t="shared" si="0"/>
        <v>0.10130891113182315</v>
      </c>
      <c r="D6" s="2">
        <f t="shared" si="1"/>
        <v>12.157069335818779</v>
      </c>
      <c r="E6" s="2">
        <f t="shared" si="2"/>
        <v>13</v>
      </c>
      <c r="F6" s="1">
        <f t="shared" si="3"/>
        <v>13.333333333333334</v>
      </c>
      <c r="J6">
        <v>0</v>
      </c>
      <c r="L6" s="3">
        <f t="shared" si="4"/>
        <v>13</v>
      </c>
    </row>
    <row r="7" spans="1:12" x14ac:dyDescent="0.3">
      <c r="A7">
        <v>1721</v>
      </c>
      <c r="B7">
        <v>10000</v>
      </c>
      <c r="C7">
        <f t="shared" si="0"/>
        <v>0.10130891113182315</v>
      </c>
      <c r="D7" s="2">
        <f t="shared" si="1"/>
        <v>12.157069335818779</v>
      </c>
      <c r="E7" s="2">
        <f t="shared" si="2"/>
        <v>13</v>
      </c>
      <c r="F7" s="1">
        <f t="shared" si="3"/>
        <v>13.333333333333334</v>
      </c>
      <c r="J7">
        <v>0</v>
      </c>
      <c r="L7" s="3">
        <f t="shared" si="4"/>
        <v>13</v>
      </c>
    </row>
    <row r="8" spans="1:12" x14ac:dyDescent="0.3">
      <c r="A8">
        <v>1722</v>
      </c>
      <c r="B8">
        <v>5000</v>
      </c>
      <c r="C8">
        <f t="shared" si="0"/>
        <v>5.0654455565911576E-2</v>
      </c>
      <c r="D8" s="2">
        <f t="shared" si="1"/>
        <v>6.0785346679093895</v>
      </c>
      <c r="E8" s="2">
        <f t="shared" si="2"/>
        <v>7</v>
      </c>
      <c r="F8" s="1">
        <f t="shared" si="3"/>
        <v>13.333333333333334</v>
      </c>
      <c r="J8">
        <v>0</v>
      </c>
      <c r="L8" s="3">
        <f t="shared" si="4"/>
        <v>7</v>
      </c>
    </row>
    <row r="9" spans="1:12" x14ac:dyDescent="0.3">
      <c r="A9">
        <v>1723</v>
      </c>
      <c r="B9">
        <v>5000</v>
      </c>
      <c r="C9">
        <f t="shared" si="0"/>
        <v>5.0654455565911576E-2</v>
      </c>
      <c r="D9" s="2">
        <f t="shared" si="1"/>
        <v>6.0785346679093895</v>
      </c>
      <c r="E9" s="2">
        <f t="shared" si="2"/>
        <v>7</v>
      </c>
      <c r="F9" s="1">
        <f t="shared" si="3"/>
        <v>13.333333333333334</v>
      </c>
      <c r="J9">
        <v>0</v>
      </c>
      <c r="L9" s="3">
        <f t="shared" si="4"/>
        <v>7</v>
      </c>
    </row>
    <row r="10" spans="1:12" x14ac:dyDescent="0.3">
      <c r="A10">
        <v>2511</v>
      </c>
      <c r="B10">
        <v>18060</v>
      </c>
      <c r="C10">
        <f t="shared" si="0"/>
        <v>0.18296389350407261</v>
      </c>
      <c r="D10" s="2">
        <f t="shared" si="1"/>
        <v>21.955667220488714</v>
      </c>
      <c r="E10" s="2">
        <f t="shared" si="2"/>
        <v>22</v>
      </c>
      <c r="F10" s="1">
        <f t="shared" si="3"/>
        <v>13.333333333333334</v>
      </c>
      <c r="H10">
        <v>18060</v>
      </c>
      <c r="I10">
        <f>H10/$H$13</f>
        <v>0.31105752669652081</v>
      </c>
      <c r="J10">
        <f>I10*$B$1</f>
        <v>44.792283844299</v>
      </c>
      <c r="K10">
        <f>ROUNDUP(J10,0)</f>
        <v>45</v>
      </c>
      <c r="L10" s="3">
        <f t="shared" si="4"/>
        <v>45</v>
      </c>
    </row>
    <row r="11" spans="1:12" x14ac:dyDescent="0.3">
      <c r="A11">
        <v>2512</v>
      </c>
      <c r="B11">
        <v>20000</v>
      </c>
      <c r="C11">
        <f t="shared" si="0"/>
        <v>0.2026178222636463</v>
      </c>
      <c r="D11" s="2">
        <f t="shared" si="1"/>
        <v>24.314138671637558</v>
      </c>
      <c r="E11" s="2">
        <f t="shared" si="2"/>
        <v>25</v>
      </c>
      <c r="F11" s="1">
        <f t="shared" si="3"/>
        <v>13.333333333333334</v>
      </c>
      <c r="H11">
        <v>20000</v>
      </c>
      <c r="I11">
        <f t="shared" ref="I11:I12" si="5">H11/$H$13</f>
        <v>0.34447123665173957</v>
      </c>
      <c r="J11">
        <f t="shared" ref="J11:J12" si="6">I11*$B$1</f>
        <v>49.603858077850496</v>
      </c>
      <c r="K11">
        <f t="shared" ref="K11:K12" si="7">ROUNDUP(J11,0)</f>
        <v>50</v>
      </c>
      <c r="L11" s="3">
        <f t="shared" si="4"/>
        <v>50</v>
      </c>
    </row>
    <row r="12" spans="1:12" x14ac:dyDescent="0.3">
      <c r="A12">
        <v>2513</v>
      </c>
      <c r="B12">
        <v>20000</v>
      </c>
      <c r="C12">
        <f t="shared" si="0"/>
        <v>0.2026178222636463</v>
      </c>
      <c r="D12" s="2">
        <f t="shared" si="1"/>
        <v>24.314138671637558</v>
      </c>
      <c r="E12" s="2">
        <f t="shared" si="2"/>
        <v>25</v>
      </c>
      <c r="F12" s="1">
        <f t="shared" si="3"/>
        <v>13.333333333333334</v>
      </c>
      <c r="H12">
        <v>20000</v>
      </c>
      <c r="I12">
        <f t="shared" si="5"/>
        <v>0.34447123665173957</v>
      </c>
      <c r="J12">
        <f t="shared" si="6"/>
        <v>49.603858077850496</v>
      </c>
      <c r="K12">
        <f t="shared" si="7"/>
        <v>50</v>
      </c>
      <c r="L12" s="3">
        <f t="shared" si="4"/>
        <v>50</v>
      </c>
    </row>
    <row r="13" spans="1:12" x14ac:dyDescent="0.3">
      <c r="B13">
        <f>SUM(B4:B12)</f>
        <v>98708</v>
      </c>
      <c r="H13">
        <f>SUM(H10:H12)</f>
        <v>58060</v>
      </c>
      <c r="L13">
        <f>SUM(L4:L12)</f>
        <v>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2023-07-27T18:57:07Z</dcterms:created>
  <dcterms:modified xsi:type="dcterms:W3CDTF">2023-07-27T21:38:25Z</dcterms:modified>
</cp:coreProperties>
</file>