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poomphatthanaphan/Education/Master Degree/Courses/CS513_Knowledge-Discovery-Data-Mining/Exam/Final/"/>
    </mc:Choice>
  </mc:AlternateContent>
  <xr:revisionPtr revIDLastSave="0" documentId="13_ncr:1_{13420365-732A-5848-83E3-23B3508CFAD4}" xr6:coauthVersionLast="47" xr6:coauthVersionMax="47" xr10:uidLastSave="{00000000-0000-0000-0000-000000000000}"/>
  <bookViews>
    <workbookView xWindow="0" yWindow="0" windowWidth="38400" windowHeight="21600" xr2:uid="{4B6289F6-1FDA-7E48-8D82-B72AB3E77685}"/>
  </bookViews>
  <sheets>
    <sheet name="Sheet1" sheetId="1" r:id="rId1"/>
  </sheets>
  <definedNames>
    <definedName name="_Hlk134377630" localSheetId="0">Sheet1!$B$23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7" i="1" l="1"/>
  <c r="M58" i="1"/>
  <c r="M59" i="1"/>
  <c r="M60" i="1"/>
  <c r="M56" i="1"/>
  <c r="M47" i="1"/>
  <c r="M48" i="1"/>
  <c r="M49" i="1"/>
  <c r="M50" i="1"/>
  <c r="M46" i="1"/>
  <c r="M36" i="1"/>
  <c r="H57" i="1"/>
  <c r="O37" i="1" s="1"/>
  <c r="H58" i="1"/>
  <c r="O38" i="1" s="1"/>
  <c r="H56" i="1"/>
  <c r="I56" i="1" s="1"/>
  <c r="H47" i="1"/>
  <c r="I47" i="1" s="1"/>
  <c r="H48" i="1"/>
  <c r="I48" i="1" s="1"/>
  <c r="H49" i="1"/>
  <c r="I49" i="1" s="1"/>
  <c r="H50" i="1"/>
  <c r="I50" i="1" s="1"/>
  <c r="H46" i="1"/>
  <c r="I46" i="1" s="1"/>
  <c r="H37" i="1"/>
  <c r="I37" i="1" s="1"/>
  <c r="H38" i="1"/>
  <c r="I38" i="1" s="1"/>
  <c r="H39" i="1"/>
  <c r="I39" i="1" s="1"/>
  <c r="H40" i="1"/>
  <c r="I40" i="1" s="1"/>
  <c r="H36" i="1"/>
  <c r="I36" i="1" s="1"/>
  <c r="O59" i="1" l="1"/>
  <c r="O57" i="1"/>
  <c r="O50" i="1"/>
  <c r="O58" i="1"/>
  <c r="O60" i="1"/>
  <c r="O49" i="1"/>
  <c r="O36" i="1"/>
  <c r="O48" i="1"/>
  <c r="O47" i="1"/>
  <c r="O46" i="1"/>
  <c r="O56" i="1"/>
  <c r="I51" i="1"/>
  <c r="I52" i="1" s="1"/>
  <c r="I41" i="1"/>
  <c r="I42" i="1" s="1"/>
  <c r="I22" i="1" l="1"/>
  <c r="E57" i="1"/>
  <c r="I27" i="1"/>
  <c r="E58" i="1"/>
  <c r="I58" i="1" l="1"/>
  <c r="M38" i="1"/>
  <c r="I57" i="1"/>
  <c r="I59" i="1" s="1"/>
  <c r="I60" i="1" s="1"/>
  <c r="M24" i="1" s="1"/>
  <c r="M37" i="1"/>
  <c r="M30" i="1" l="1"/>
  <c r="M32" i="1"/>
  <c r="N36" i="1" l="1"/>
  <c r="P36" i="1" s="1"/>
  <c r="N37" i="1"/>
  <c r="P37" i="1" s="1"/>
  <c r="N38" i="1"/>
  <c r="P38" i="1" s="1"/>
  <c r="M53" i="1"/>
  <c r="M42" i="1"/>
  <c r="N50" i="1" s="1"/>
  <c r="P50" i="1" s="1"/>
  <c r="N60" i="1" l="1"/>
  <c r="P60" i="1" s="1"/>
  <c r="N57" i="1"/>
  <c r="P57" i="1" s="1"/>
  <c r="N59" i="1"/>
  <c r="P59" i="1" s="1"/>
  <c r="N56" i="1"/>
  <c r="P56" i="1" s="1"/>
  <c r="N58" i="1"/>
  <c r="P58" i="1" s="1"/>
  <c r="N48" i="1"/>
  <c r="P48" i="1" s="1"/>
  <c r="N46" i="1"/>
  <c r="P46" i="1" s="1"/>
  <c r="N47" i="1"/>
  <c r="P47" i="1" s="1"/>
  <c r="N49" i="1"/>
  <c r="P49" i="1" s="1"/>
</calcChain>
</file>

<file path=xl/sharedStrings.xml><?xml version="1.0" encoding="utf-8"?>
<sst xmlns="http://schemas.openxmlformats.org/spreadsheetml/2006/main" count="143" uniqueCount="44">
  <si>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</si>
  <si>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</si>
  <si>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</si>
  <si>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</si>
  <si>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</si>
  <si>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</si>
  <si>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</si>
  <si>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</si>
  <si>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</si>
  <si>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B</t>
  </si>
  <si>
    <t>z</t>
  </si>
  <si>
    <t>input</t>
  </si>
  <si>
    <t>Output</t>
  </si>
  <si>
    <t>XX</t>
  </si>
  <si>
    <t>Sum</t>
  </si>
  <si>
    <t>1 / (1 + exp(-x))</t>
  </si>
  <si>
    <t>Learning factor</t>
  </si>
  <si>
    <t>Diff. (Actual - Predicted)</t>
  </si>
  <si>
    <t>Flow</t>
  </si>
  <si>
    <t>Old Weight</t>
  </si>
  <si>
    <t>New Weight</t>
  </si>
  <si>
    <t>To A</t>
  </si>
  <si>
    <t>To B</t>
  </si>
  <si>
    <t>To output</t>
  </si>
  <si>
    <t>Adjustments (Output layer)</t>
  </si>
  <si>
    <t>Adjustments (Hidden layer (A))</t>
  </si>
  <si>
    <t>Predicted (output_z)</t>
  </si>
  <si>
    <t>(output_z)*(1 - output_z)*(actual_z - output_z)</t>
  </si>
  <si>
    <t>Actual (actual_z)</t>
  </si>
  <si>
    <t>Signal (output_A) =</t>
  </si>
  <si>
    <t>Signal (output_B) =</t>
  </si>
  <si>
    <t>Signal (output_z) =</t>
  </si>
  <si>
    <t>Hidden layer (𝛿2)</t>
  </si>
  <si>
    <t>Output layer (𝛿1)</t>
  </si>
  <si>
    <t>Adjustment =
(Learning factor)*(𝛿1)*(Input_ij)</t>
  </si>
  <si>
    <t>Adjustment =
(Learning factor)*(𝛿2)*(Input_ij)</t>
  </si>
  <si>
    <t>Adjustments (Hidden layer (B))</t>
  </si>
  <si>
    <t>Hidden layer (𝛿3)</t>
  </si>
  <si>
    <t>(output_A)*(1 - output_A)*(Weight_A)*(𝛿1)</t>
  </si>
  <si>
    <t>(output_B)*(1 - output_B)*(Weight_B)*(𝛿1)</t>
  </si>
  <si>
    <t>Full name: Thanapoom Phatthanaphan</t>
  </si>
  <si>
    <t>Section: CS 513-A</t>
  </si>
  <si>
    <t>CWID: 20011296</t>
  </si>
  <si>
    <t>Date: 08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</si>
</sst>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4"/>
      <name val="Calibri"/>
      <family val="2"/>
    </font>
    <font>
      <sz val="12"/>
      <name val="Calibri"/>
      <family val="2"/>
    </font>
    <font>
      <b/>
      <i/>
      <sz val="12"/>
      <color rgb="FFFF0000"/>
      <name val="Calibri"/>
      <family val="2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88900</xdr:rowOff>
    </xdr:from>
    <xdr:to>
      <xdr:col>10</xdr:col>
      <xdr:colOff>114300</xdr:colOff>
      <xdr:row>10</xdr:row>
      <xdr:rowOff>177141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A04F0F-E28F-F8BB-512A-3C19188DB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8500"/>
          <a:ext cx="8369300" cy="1510641"/>
        </a:xfrm>
        <a:prstGeom prst="rect">
          <a:avLst/>
        </a:prstGeom>
      </xdr:spPr>
    </xdr:pic>
    <xdr:clientData/>
  </xdr:twoCellAnchor>
  <xdr:twoCellAnchor>
    <xdr:from>
      <xdr:col>4</xdr:col>
      <xdr:colOff>50800</xdr:colOff>
      <xdr:row>15</xdr:row>
      <xdr:rowOff>149225</xdr:rowOff>
    </xdr:from>
    <xdr:to>
      <xdr:col>5</xdr:col>
      <xdr:colOff>381212</xdr:colOff>
      <xdr:row>18</xdr:row>
      <xdr:rowOff>47625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55B250B-8242-D198-D223-740552FCB07F}"/>
            </a:ext>
          </a:extLst>
        </xdr:cNvPr>
        <xdr:cNvSpPr/>
      </xdr:nvSpPr>
      <xdr:spPr>
        <a:xfrm>
          <a:off x="3352800" y="3006725"/>
          <a:ext cx="1155912" cy="508000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Node</a:t>
          </a:r>
          <a:r>
            <a:rPr lang="en-US" sz="1200" baseline="0">
              <a:solidFill>
                <a:schemeClr val="tx1"/>
              </a:solidFill>
            </a:rPr>
            <a:t> 1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50800</xdr:colOff>
      <xdr:row>20</xdr:row>
      <xdr:rowOff>6350</xdr:rowOff>
    </xdr:from>
    <xdr:to>
      <xdr:col>5</xdr:col>
      <xdr:colOff>381212</xdr:colOff>
      <xdr:row>22</xdr:row>
      <xdr:rowOff>107950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F3DED5A-22D6-604B-A95D-876C47A6837A}"/>
            </a:ext>
          </a:extLst>
        </xdr:cNvPr>
        <xdr:cNvSpPr/>
      </xdr:nvSpPr>
      <xdr:spPr>
        <a:xfrm>
          <a:off x="3352800" y="3879850"/>
          <a:ext cx="1155912" cy="508000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Node</a:t>
          </a:r>
          <a:r>
            <a:rPr lang="en-US" sz="1200" baseline="0">
              <a:solidFill>
                <a:schemeClr val="tx1"/>
              </a:solidFill>
            </a:rPr>
            <a:t> 2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50800</xdr:colOff>
      <xdr:row>24</xdr:row>
      <xdr:rowOff>66675</xdr:rowOff>
    </xdr:from>
    <xdr:to>
      <xdr:col>5</xdr:col>
      <xdr:colOff>381212</xdr:colOff>
      <xdr:row>26</xdr:row>
      <xdr:rowOff>155575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280CED-92EF-D148-895D-61F42451739A}"/>
            </a:ext>
          </a:extLst>
        </xdr:cNvPr>
        <xdr:cNvSpPr/>
      </xdr:nvSpPr>
      <xdr:spPr>
        <a:xfrm>
          <a:off x="3352800" y="4752975"/>
          <a:ext cx="1155912" cy="508000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Node</a:t>
          </a:r>
          <a:r>
            <a:rPr lang="en-US" sz="1200" baseline="0">
              <a:solidFill>
                <a:schemeClr val="tx1"/>
              </a:solidFill>
            </a:rPr>
            <a:t> 3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50800</xdr:colOff>
      <xdr:row>28</xdr:row>
      <xdr:rowOff>114300</xdr:rowOff>
    </xdr:from>
    <xdr:to>
      <xdr:col>5</xdr:col>
      <xdr:colOff>381212</xdr:colOff>
      <xdr:row>31</xdr:row>
      <xdr:rowOff>12700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10AE9E3-4DF6-3848-BCBA-9A8E6D880D6E}"/>
            </a:ext>
          </a:extLst>
        </xdr:cNvPr>
        <xdr:cNvSpPr/>
      </xdr:nvSpPr>
      <xdr:spPr>
        <a:xfrm>
          <a:off x="3352800" y="5626100"/>
          <a:ext cx="1155912" cy="508000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Node</a:t>
          </a:r>
          <a:r>
            <a:rPr lang="en-US" sz="1200" baseline="0">
              <a:solidFill>
                <a:schemeClr val="tx1"/>
              </a:solidFill>
            </a:rPr>
            <a:t> 4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50800</xdr:colOff>
      <xdr:row>11</xdr:row>
      <xdr:rowOff>88900</xdr:rowOff>
    </xdr:from>
    <xdr:to>
      <xdr:col>5</xdr:col>
      <xdr:colOff>381212</xdr:colOff>
      <xdr:row>13</xdr:row>
      <xdr:rowOff>190500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9154D63-845F-3B49-A98E-028BF4F8E9B6}"/>
            </a:ext>
          </a:extLst>
        </xdr:cNvPr>
        <xdr:cNvSpPr/>
      </xdr:nvSpPr>
      <xdr:spPr>
        <a:xfrm>
          <a:off x="3352800" y="2133600"/>
          <a:ext cx="1155912" cy="5080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X</a:t>
          </a:r>
        </a:p>
      </xdr:txBody>
    </xdr:sp>
    <xdr:clientData/>
  </xdr:twoCellAnchor>
  <xdr:twoCellAnchor>
    <xdr:from>
      <xdr:col>7</xdr:col>
      <xdr:colOff>819150</xdr:colOff>
      <xdr:row>13</xdr:row>
      <xdr:rowOff>25400</xdr:rowOff>
    </xdr:from>
    <xdr:to>
      <xdr:col>9</xdr:col>
      <xdr:colOff>324062</xdr:colOff>
      <xdr:row>15</xdr:row>
      <xdr:rowOff>127000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11E1E7F-CF38-C946-9B62-6FC4FBE57C83}"/>
            </a:ext>
          </a:extLst>
        </xdr:cNvPr>
        <xdr:cNvSpPr/>
      </xdr:nvSpPr>
      <xdr:spPr>
        <a:xfrm>
          <a:off x="6597650" y="2463800"/>
          <a:ext cx="1155912" cy="5080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XX</a:t>
          </a:r>
        </a:p>
      </xdr:txBody>
    </xdr:sp>
    <xdr:clientData/>
  </xdr:twoCellAnchor>
  <xdr:twoCellAnchor>
    <xdr:from>
      <xdr:col>7</xdr:col>
      <xdr:colOff>819150</xdr:colOff>
      <xdr:row>18</xdr:row>
      <xdr:rowOff>44450</xdr:rowOff>
    </xdr:from>
    <xdr:to>
      <xdr:col>9</xdr:col>
      <xdr:colOff>324062</xdr:colOff>
      <xdr:row>20</xdr:row>
      <xdr:rowOff>146050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705AE51-65A9-A146-BA7B-9741DF406C2A}"/>
            </a:ext>
          </a:extLst>
        </xdr:cNvPr>
        <xdr:cNvSpPr/>
      </xdr:nvSpPr>
      <xdr:spPr>
        <a:xfrm>
          <a:off x="6597650" y="3498850"/>
          <a:ext cx="1155912" cy="50800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rgbClr val="FF0000"/>
              </a:solidFill>
            </a:rPr>
            <a:t>A</a:t>
          </a:r>
        </a:p>
      </xdr:txBody>
    </xdr:sp>
    <xdr:clientData/>
  </xdr:twoCellAnchor>
  <xdr:twoCellAnchor>
    <xdr:from>
      <xdr:col>7</xdr:col>
      <xdr:colOff>819150</xdr:colOff>
      <xdr:row>23</xdr:row>
      <xdr:rowOff>38100</xdr:rowOff>
    </xdr:from>
    <xdr:to>
      <xdr:col>9</xdr:col>
      <xdr:colOff>324062</xdr:colOff>
      <xdr:row>25</xdr:row>
      <xdr:rowOff>127000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8EEAFC6-D74F-0841-AB4A-B239D370D245}"/>
            </a:ext>
          </a:extLst>
        </xdr:cNvPr>
        <xdr:cNvSpPr/>
      </xdr:nvSpPr>
      <xdr:spPr>
        <a:xfrm>
          <a:off x="6597650" y="4508500"/>
          <a:ext cx="1155912" cy="495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accent1"/>
              </a:solidFill>
            </a:rPr>
            <a:t>B</a:t>
          </a:r>
        </a:p>
      </xdr:txBody>
    </xdr:sp>
    <xdr:clientData/>
  </xdr:twoCellAnchor>
  <xdr:twoCellAnchor>
    <xdr:from>
      <xdr:col>11</xdr:col>
      <xdr:colOff>190500</xdr:colOff>
      <xdr:row>19</xdr:row>
      <xdr:rowOff>38100</xdr:rowOff>
    </xdr:from>
    <xdr:to>
      <xdr:col>11</xdr:col>
      <xdr:colOff>1346412</xdr:colOff>
      <xdr:row>21</xdr:row>
      <xdr:rowOff>139700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147E235-8E2B-E244-A932-2CCAF2688325}"/>
            </a:ext>
          </a:extLst>
        </xdr:cNvPr>
        <xdr:cNvSpPr/>
      </xdr:nvSpPr>
      <xdr:spPr>
        <a:xfrm>
          <a:off x="9271000" y="3695700"/>
          <a:ext cx="1155912" cy="508000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Node</a:t>
          </a:r>
          <a:r>
            <a:rPr lang="en-US" sz="1200" baseline="0">
              <a:solidFill>
                <a:schemeClr val="tx1"/>
              </a:solidFill>
            </a:rPr>
            <a:t> z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381212</xdr:colOff>
      <xdr:row>16</xdr:row>
      <xdr:rowOff>200025</xdr:rowOff>
    </xdr:from>
    <xdr:to>
      <xdr:col>7</xdr:col>
      <xdr:colOff>819150</xdr:colOff>
      <xdr:row>19</xdr:row>
      <xdr:rowOff>95250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73EDD70-5FCA-229B-E5DC-0BEBCB2830B6}"/>
            </a:ext>
          </a:extLst>
        </xdr:cNvPr>
        <xdr:cNvCxnSpPr>
          <a:stCxn id="3" idx="6"/>
          <a:endCxn id="10" idx="2"/>
        </xdr:cNvCxnSpPr>
      </xdr:nvCxnSpPr>
      <xdr:spPr>
        <a:xfrm>
          <a:off x="4508712" y="3248025"/>
          <a:ext cx="2088938" cy="5048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381212</xdr:colOff>
      <xdr:row>19</xdr:row>
      <xdr:rowOff>95250</xdr:rowOff>
    </xdr:from>
    <xdr:to>
      <xdr:col>7</xdr:col>
      <xdr:colOff>819150</xdr:colOff>
      <xdr:row>21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223A21D-674C-5740-B223-0BA397B77E0F}"/>
            </a:ext>
          </a:extLst>
        </xdr:cNvPr>
        <xdr:cNvCxnSpPr>
          <a:stCxn id="4" idx="6"/>
          <a:endCxn id="10" idx="2"/>
        </xdr:cNvCxnSpPr>
      </xdr:nvCxnSpPr>
      <xdr:spPr>
        <a:xfrm flipV="1">
          <a:off x="4508712" y="3752850"/>
          <a:ext cx="2088938" cy="368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381212</xdr:colOff>
      <xdr:row>21</xdr:row>
      <xdr:rowOff>57150</xdr:rowOff>
    </xdr:from>
    <xdr:to>
      <xdr:col>7</xdr:col>
      <xdr:colOff>819150</xdr:colOff>
      <xdr:row>24</xdr:row>
      <xdr:rowOff>88900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F276039-CC90-3147-AB8F-A7567A1CE136}"/>
            </a:ext>
          </a:extLst>
        </xdr:cNvPr>
        <xdr:cNvCxnSpPr>
          <a:stCxn id="4" idx="6"/>
          <a:endCxn id="11" idx="2"/>
        </xdr:cNvCxnSpPr>
      </xdr:nvCxnSpPr>
      <xdr:spPr>
        <a:xfrm>
          <a:off x="4508712" y="4133850"/>
          <a:ext cx="2088938" cy="64135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381212</xdr:colOff>
      <xdr:row>16</xdr:row>
      <xdr:rowOff>200025</xdr:rowOff>
    </xdr:from>
    <xdr:to>
      <xdr:col>7</xdr:col>
      <xdr:colOff>819150</xdr:colOff>
      <xdr:row>24</xdr:row>
      <xdr:rowOff>88900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3A5F50A-671E-5443-83A8-DED218BF15AC}"/>
            </a:ext>
          </a:extLst>
        </xdr:cNvPr>
        <xdr:cNvCxnSpPr>
          <a:stCxn id="3" idx="6"/>
          <a:endCxn id="11" idx="2"/>
        </xdr:cNvCxnSpPr>
      </xdr:nvCxnSpPr>
      <xdr:spPr>
        <a:xfrm>
          <a:off x="4508712" y="3260725"/>
          <a:ext cx="2088938" cy="1514475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381212</xdr:colOff>
      <xdr:row>19</xdr:row>
      <xdr:rowOff>95250</xdr:rowOff>
    </xdr:from>
    <xdr:to>
      <xdr:col>7</xdr:col>
      <xdr:colOff>819150</xdr:colOff>
      <xdr:row>25</xdr:row>
      <xdr:rowOff>111125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37347FAB-06EE-6748-A8D2-41DDE7760260}"/>
            </a:ext>
          </a:extLst>
        </xdr:cNvPr>
        <xdr:cNvCxnSpPr>
          <a:stCxn id="5" idx="6"/>
          <a:endCxn id="10" idx="2"/>
        </xdr:cNvCxnSpPr>
      </xdr:nvCxnSpPr>
      <xdr:spPr>
        <a:xfrm flipV="1">
          <a:off x="4508712" y="3752850"/>
          <a:ext cx="2088938" cy="1235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381212</xdr:colOff>
      <xdr:row>24</xdr:row>
      <xdr:rowOff>88900</xdr:rowOff>
    </xdr:from>
    <xdr:to>
      <xdr:col>7</xdr:col>
      <xdr:colOff>819150</xdr:colOff>
      <xdr:row>25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7BDC429-D9E1-A642-B167-F8ED27183246}"/>
            </a:ext>
          </a:extLst>
        </xdr:cNvPr>
        <xdr:cNvCxnSpPr>
          <a:stCxn id="5" idx="6"/>
          <a:endCxn id="11" idx="2"/>
        </xdr:cNvCxnSpPr>
      </xdr:nvCxnSpPr>
      <xdr:spPr>
        <a:xfrm flipV="1">
          <a:off x="4508712" y="4775200"/>
          <a:ext cx="2088938" cy="231775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381212</xdr:colOff>
      <xdr:row>24</xdr:row>
      <xdr:rowOff>88900</xdr:rowOff>
    </xdr:from>
    <xdr:to>
      <xdr:col>7</xdr:col>
      <xdr:colOff>819150</xdr:colOff>
      <xdr:row>29</xdr:row>
      <xdr:rowOff>165100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DBAA0FB1-1B80-6543-8F76-ADDE5EF7B7B7}"/>
            </a:ext>
          </a:extLst>
        </xdr:cNvPr>
        <xdr:cNvCxnSpPr>
          <a:stCxn id="6" idx="6"/>
          <a:endCxn id="11" idx="2"/>
        </xdr:cNvCxnSpPr>
      </xdr:nvCxnSpPr>
      <xdr:spPr>
        <a:xfrm flipV="1">
          <a:off x="4508712" y="4775200"/>
          <a:ext cx="2088938" cy="110490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381212</xdr:colOff>
      <xdr:row>19</xdr:row>
      <xdr:rowOff>95250</xdr:rowOff>
    </xdr:from>
    <xdr:to>
      <xdr:col>7</xdr:col>
      <xdr:colOff>819150</xdr:colOff>
      <xdr:row>29</xdr:row>
      <xdr:rowOff>165100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CE153B6-AB27-1E44-B4BE-E28D46798E82}"/>
            </a:ext>
          </a:extLst>
        </xdr:cNvPr>
        <xdr:cNvCxnSpPr>
          <a:stCxn id="6" idx="6"/>
          <a:endCxn id="10" idx="2"/>
        </xdr:cNvCxnSpPr>
      </xdr:nvCxnSpPr>
      <xdr:spPr>
        <a:xfrm flipV="1">
          <a:off x="4508712" y="3752850"/>
          <a:ext cx="2088938" cy="21018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381212</xdr:colOff>
      <xdr:row>12</xdr:row>
      <xdr:rowOff>139700</xdr:rowOff>
    </xdr:from>
    <xdr:to>
      <xdr:col>7</xdr:col>
      <xdr:colOff>819150</xdr:colOff>
      <xdr:row>19</xdr:row>
      <xdr:rowOff>95250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5B7645E-2313-AA45-80EE-B71FD3F01D0B}"/>
            </a:ext>
          </a:extLst>
        </xdr:cNvPr>
        <xdr:cNvCxnSpPr>
          <a:stCxn id="7" idx="6"/>
          <a:endCxn id="10" idx="2"/>
        </xdr:cNvCxnSpPr>
      </xdr:nvCxnSpPr>
      <xdr:spPr>
        <a:xfrm>
          <a:off x="4508712" y="2374900"/>
          <a:ext cx="2088938" cy="1377950"/>
        </a:xfrm>
        <a:prstGeom prst="straightConnector1">
          <a:avLst/>
        </a:prstGeom>
        <a:ln w="9525"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381212</xdr:colOff>
      <xdr:row>12</xdr:row>
      <xdr:rowOff>139700</xdr:rowOff>
    </xdr:from>
    <xdr:to>
      <xdr:col>7</xdr:col>
      <xdr:colOff>819150</xdr:colOff>
      <xdr:row>24</xdr:row>
      <xdr:rowOff>88900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8B45EBE8-01DD-DE46-9295-22AD5A5F0AE5}"/>
            </a:ext>
          </a:extLst>
        </xdr:cNvPr>
        <xdr:cNvCxnSpPr>
          <a:stCxn id="7" idx="6"/>
          <a:endCxn id="11" idx="2"/>
        </xdr:cNvCxnSpPr>
      </xdr:nvCxnSpPr>
      <xdr:spPr>
        <a:xfrm>
          <a:off x="4508712" y="2387600"/>
          <a:ext cx="2088938" cy="238760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324062</xdr:colOff>
      <xdr:row>19</xdr:row>
      <xdr:rowOff>95250</xdr:rowOff>
    </xdr:from>
    <xdr:to>
      <xdr:col>11</xdr:col>
      <xdr:colOff>190500</xdr:colOff>
      <xdr:row>20</xdr:row>
      <xdr:rowOff>88900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62AB813-A63A-6948-A4C1-7CA6CDB41038}"/>
            </a:ext>
          </a:extLst>
        </xdr:cNvPr>
        <xdr:cNvCxnSpPr>
          <a:stCxn id="10" idx="6"/>
          <a:endCxn id="12" idx="2"/>
        </xdr:cNvCxnSpPr>
      </xdr:nvCxnSpPr>
      <xdr:spPr>
        <a:xfrm>
          <a:off x="7753562" y="3752850"/>
          <a:ext cx="1517438" cy="1968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324062</xdr:colOff>
      <xdr:row>20</xdr:row>
      <xdr:rowOff>88900</xdr:rowOff>
    </xdr:from>
    <xdr:to>
      <xdr:col>11</xdr:col>
      <xdr:colOff>190500</xdr:colOff>
      <xdr:row>24</xdr:row>
      <xdr:rowOff>82550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E8D2995A-30AD-D84D-A038-920A2191F3E4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7753562" y="3949700"/>
          <a:ext cx="1517438" cy="80645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324062</xdr:colOff>
      <xdr:row>14</xdr:row>
      <xdr:rowOff>76200</xdr:rowOff>
    </xdr:from>
    <xdr:to>
      <xdr:col>11</xdr:col>
      <xdr:colOff>190500</xdr:colOff>
      <xdr:row>20</xdr:row>
      <xdr:rowOff>88900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15C20C4B-E3F7-4342-B12E-A5614615B75E}"/>
            </a:ext>
          </a:extLst>
        </xdr:cNvPr>
        <xdr:cNvCxnSpPr>
          <a:stCxn id="9" idx="6"/>
          <a:endCxn id="12" idx="2"/>
        </xdr:cNvCxnSpPr>
      </xdr:nvCxnSpPr>
      <xdr:spPr>
        <a:xfrm>
          <a:off x="7753562" y="2717800"/>
          <a:ext cx="1517438" cy="1231900"/>
        </a:xfrm>
        <a:prstGeom prst="straightConnector1">
          <a:avLst/>
        </a:prstGeom>
        <a:ln w="9525"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385589</xdr:colOff>
      <xdr:row>14</xdr:row>
      <xdr:rowOff>93778</xdr:rowOff>
    </xdr:from>
    <xdr:ext cx="379464" cy="280205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843F7EEC-450A-C431-8D12-2EA00B4D6FDE}"/>
            </a:ext>
          </a:extLst>
        </xdr:cNvPr>
        <xdr:cNvSpPr txBox="1"/>
      </xdr:nvSpPr>
      <xdr:spPr>
        <a:xfrm>
          <a:off x="5338589" y="27353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rgbClr val="FF0000"/>
              </a:solidFill>
            </a:rPr>
            <a:t>0.5</a:t>
          </a:r>
        </a:p>
      </xdr:txBody>
    </xdr:sp>
    <xdr:clientData/>
  </xdr:oneCellAnchor>
  <xdr:oneCellAnchor>
    <xdr:from>
      <xdr:col>6</xdr:col>
      <xdr:colOff>512589</xdr:colOff>
      <xdr:row>17</xdr:row>
      <xdr:rowOff>17578</xdr:rowOff>
    </xdr:from>
    <xdr:ext cx="379464" cy="280205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4ED011B-3764-0F4A-B713-6759971FEBE5}"/>
            </a:ext>
          </a:extLst>
        </xdr:cNvPr>
        <xdr:cNvSpPr txBox="1"/>
      </xdr:nvSpPr>
      <xdr:spPr>
        <a:xfrm>
          <a:off x="5465589" y="32687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rgbClr val="FF0000"/>
              </a:solidFill>
            </a:rPr>
            <a:t>0.6</a:t>
          </a:r>
        </a:p>
      </xdr:txBody>
    </xdr:sp>
    <xdr:clientData/>
  </xdr:oneCellAnchor>
  <xdr:oneCellAnchor>
    <xdr:from>
      <xdr:col>5</xdr:col>
      <xdr:colOff>753889</xdr:colOff>
      <xdr:row>19</xdr:row>
      <xdr:rowOff>106478</xdr:rowOff>
    </xdr:from>
    <xdr:ext cx="379464" cy="280205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3A232939-1C0F-3841-95D7-E8DE503958E7}"/>
            </a:ext>
          </a:extLst>
        </xdr:cNvPr>
        <xdr:cNvSpPr txBox="1"/>
      </xdr:nvSpPr>
      <xdr:spPr>
        <a:xfrm>
          <a:off x="4881389" y="37767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rgbClr val="FF0000"/>
              </a:solidFill>
            </a:rPr>
            <a:t>0.8</a:t>
          </a:r>
        </a:p>
      </xdr:txBody>
    </xdr:sp>
    <xdr:clientData/>
  </xdr:oneCellAnchor>
  <xdr:oneCellAnchor>
    <xdr:from>
      <xdr:col>5</xdr:col>
      <xdr:colOff>791989</xdr:colOff>
      <xdr:row>22</xdr:row>
      <xdr:rowOff>93778</xdr:rowOff>
    </xdr:from>
    <xdr:ext cx="379464" cy="280205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49277FD6-C6C5-5448-B3F7-AC6DD09E604B}"/>
            </a:ext>
          </a:extLst>
        </xdr:cNvPr>
        <xdr:cNvSpPr txBox="1"/>
      </xdr:nvSpPr>
      <xdr:spPr>
        <a:xfrm>
          <a:off x="4919489" y="43736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rgbClr val="FF0000"/>
              </a:solidFill>
            </a:rPr>
            <a:t>0.6</a:t>
          </a:r>
        </a:p>
      </xdr:txBody>
    </xdr:sp>
    <xdr:clientData/>
  </xdr:oneCellAnchor>
  <xdr:oneCellAnchor>
    <xdr:from>
      <xdr:col>5</xdr:col>
      <xdr:colOff>741189</xdr:colOff>
      <xdr:row>25</xdr:row>
      <xdr:rowOff>81078</xdr:rowOff>
    </xdr:from>
    <xdr:ext cx="379464" cy="280205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3594861-8016-5A4F-B046-575C30E9E4CC}"/>
            </a:ext>
          </a:extLst>
        </xdr:cNvPr>
        <xdr:cNvSpPr txBox="1"/>
      </xdr:nvSpPr>
      <xdr:spPr>
        <a:xfrm>
          <a:off x="4868689" y="49832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rgbClr val="FF0000"/>
              </a:solidFill>
            </a:rPr>
            <a:t>0.2</a:t>
          </a:r>
        </a:p>
      </xdr:txBody>
    </xdr:sp>
    <xdr:clientData/>
  </xdr:oneCellAnchor>
  <xdr:oneCellAnchor>
    <xdr:from>
      <xdr:col>6</xdr:col>
      <xdr:colOff>283989</xdr:colOff>
      <xdr:row>16</xdr:row>
      <xdr:rowOff>30278</xdr:rowOff>
    </xdr:from>
    <xdr:ext cx="379464" cy="280205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4870CCA9-75A4-6D44-9D17-0248289C4FFB}"/>
            </a:ext>
          </a:extLst>
        </xdr:cNvPr>
        <xdr:cNvSpPr txBox="1"/>
      </xdr:nvSpPr>
      <xdr:spPr>
        <a:xfrm>
          <a:off x="5236989" y="30782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accent1"/>
              </a:solidFill>
            </a:rPr>
            <a:t>0.7</a:t>
          </a:r>
        </a:p>
      </xdr:txBody>
    </xdr:sp>
    <xdr:clientData/>
  </xdr:oneCellAnchor>
  <xdr:oneCellAnchor>
    <xdr:from>
      <xdr:col>6</xdr:col>
      <xdr:colOff>169689</xdr:colOff>
      <xdr:row>18</xdr:row>
      <xdr:rowOff>81078</xdr:rowOff>
    </xdr:from>
    <xdr:ext cx="379464" cy="280205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22202ABF-1699-5349-B686-DC879C108405}"/>
            </a:ext>
          </a:extLst>
        </xdr:cNvPr>
        <xdr:cNvSpPr txBox="1"/>
      </xdr:nvSpPr>
      <xdr:spPr>
        <a:xfrm>
          <a:off x="5122689" y="35481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accent1"/>
              </a:solidFill>
            </a:rPr>
            <a:t>0.9</a:t>
          </a:r>
        </a:p>
      </xdr:txBody>
    </xdr:sp>
    <xdr:clientData/>
  </xdr:oneCellAnchor>
  <xdr:oneCellAnchor>
    <xdr:from>
      <xdr:col>6</xdr:col>
      <xdr:colOff>169689</xdr:colOff>
      <xdr:row>21</xdr:row>
      <xdr:rowOff>81078</xdr:rowOff>
    </xdr:from>
    <xdr:ext cx="379464" cy="280205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5F6D2EE-2DDB-7B49-BF5D-768DF9DBEB90}"/>
            </a:ext>
          </a:extLst>
        </xdr:cNvPr>
        <xdr:cNvSpPr txBox="1"/>
      </xdr:nvSpPr>
      <xdr:spPr>
        <a:xfrm>
          <a:off x="5122689" y="41577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accent1"/>
              </a:solidFill>
            </a:rPr>
            <a:t>0.8</a:t>
          </a:r>
        </a:p>
      </xdr:txBody>
    </xdr:sp>
    <xdr:clientData/>
  </xdr:oneCellAnchor>
  <xdr:oneCellAnchor>
    <xdr:from>
      <xdr:col>6</xdr:col>
      <xdr:colOff>144289</xdr:colOff>
      <xdr:row>23</xdr:row>
      <xdr:rowOff>195378</xdr:rowOff>
    </xdr:from>
    <xdr:ext cx="379464" cy="280205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4C5396A5-28D9-A649-8F47-E4BD7BC55403}"/>
            </a:ext>
          </a:extLst>
        </xdr:cNvPr>
        <xdr:cNvSpPr txBox="1"/>
      </xdr:nvSpPr>
      <xdr:spPr>
        <a:xfrm>
          <a:off x="5097289" y="46784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accent1"/>
              </a:solidFill>
            </a:rPr>
            <a:t>0.4</a:t>
          </a:r>
        </a:p>
      </xdr:txBody>
    </xdr:sp>
    <xdr:clientData/>
  </xdr:oneCellAnchor>
  <xdr:oneCellAnchor>
    <xdr:from>
      <xdr:col>6</xdr:col>
      <xdr:colOff>309389</xdr:colOff>
      <xdr:row>26</xdr:row>
      <xdr:rowOff>30278</xdr:rowOff>
    </xdr:from>
    <xdr:ext cx="379464" cy="280205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817F1041-15A8-6B47-96AE-9A0129E49FB3}"/>
            </a:ext>
          </a:extLst>
        </xdr:cNvPr>
        <xdr:cNvSpPr txBox="1"/>
      </xdr:nvSpPr>
      <xdr:spPr>
        <a:xfrm>
          <a:off x="5262389" y="51356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accent1"/>
              </a:solidFill>
            </a:rPr>
            <a:t>0.2</a:t>
          </a:r>
        </a:p>
      </xdr:txBody>
    </xdr:sp>
    <xdr:clientData/>
  </xdr:oneCellAnchor>
  <xdr:oneCellAnchor>
    <xdr:from>
      <xdr:col>9</xdr:col>
      <xdr:colOff>587905</xdr:colOff>
      <xdr:row>21</xdr:row>
      <xdr:rowOff>131878</xdr:rowOff>
    </xdr:from>
    <xdr:ext cx="457433" cy="280205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80084424-9C46-1B43-B04D-2E0AC19C7743}"/>
            </a:ext>
          </a:extLst>
        </xdr:cNvPr>
        <xdr:cNvSpPr txBox="1"/>
      </xdr:nvSpPr>
      <xdr:spPr>
        <a:xfrm>
          <a:off x="8017405" y="4195878"/>
          <a:ext cx="45743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accent1"/>
              </a:solidFill>
            </a:rPr>
            <a:t>0.85</a:t>
          </a:r>
        </a:p>
      </xdr:txBody>
    </xdr:sp>
    <xdr:clientData/>
  </xdr:oneCellAnchor>
  <xdr:oneCellAnchor>
    <xdr:from>
      <xdr:col>9</xdr:col>
      <xdr:colOff>702205</xdr:colOff>
      <xdr:row>18</xdr:row>
      <xdr:rowOff>144578</xdr:rowOff>
    </xdr:from>
    <xdr:ext cx="457433" cy="280205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63A72DF6-55E8-BE4E-9582-F86488C51201}"/>
            </a:ext>
          </a:extLst>
        </xdr:cNvPr>
        <xdr:cNvSpPr txBox="1"/>
      </xdr:nvSpPr>
      <xdr:spPr>
        <a:xfrm>
          <a:off x="8131705" y="3598978"/>
          <a:ext cx="45743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rgbClr val="FF0000"/>
              </a:solidFill>
            </a:rPr>
            <a:t>0.85</a:t>
          </a:r>
        </a:p>
      </xdr:txBody>
    </xdr:sp>
    <xdr:clientData/>
  </xdr:oneCellAnchor>
  <xdr:oneCellAnchor>
    <xdr:from>
      <xdr:col>10</xdr:col>
      <xdr:colOff>55389</xdr:colOff>
      <xdr:row>15</xdr:row>
      <xdr:rowOff>169978</xdr:rowOff>
    </xdr:from>
    <xdr:ext cx="379464" cy="280205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84480C18-DE5D-514A-A72B-2D32C627B617}"/>
            </a:ext>
          </a:extLst>
        </xdr:cNvPr>
        <xdr:cNvSpPr txBox="1"/>
      </xdr:nvSpPr>
      <xdr:spPr>
        <a:xfrm>
          <a:off x="8310389" y="30147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tx1"/>
              </a:solidFill>
            </a:rPr>
            <a:t>0.5</a:t>
          </a:r>
        </a:p>
      </xdr:txBody>
    </xdr:sp>
    <xdr:clientData/>
  </xdr:oneCellAnchor>
  <xdr:oneCellAnchor>
    <xdr:from>
      <xdr:col>3</xdr:col>
      <xdr:colOff>442739</xdr:colOff>
      <xdr:row>16</xdr:row>
      <xdr:rowOff>42978</xdr:rowOff>
    </xdr:from>
    <xdr:ext cx="379464" cy="280205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9B20820F-A7C3-4240-BD2C-F868459618E9}"/>
            </a:ext>
          </a:extLst>
        </xdr:cNvPr>
        <xdr:cNvSpPr txBox="1"/>
      </xdr:nvSpPr>
      <xdr:spPr>
        <a:xfrm>
          <a:off x="2919239" y="30909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tx1"/>
              </a:solidFill>
            </a:rPr>
            <a:t>0.3</a:t>
          </a:r>
        </a:p>
      </xdr:txBody>
    </xdr:sp>
    <xdr:clientData/>
  </xdr:oneCellAnchor>
  <xdr:oneCellAnchor>
    <xdr:from>
      <xdr:col>3</xdr:col>
      <xdr:colOff>442739</xdr:colOff>
      <xdr:row>20</xdr:row>
      <xdr:rowOff>93778</xdr:rowOff>
    </xdr:from>
    <xdr:ext cx="379464" cy="280205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97150C60-4393-3149-B4B0-0CA1D552123B}"/>
            </a:ext>
          </a:extLst>
        </xdr:cNvPr>
        <xdr:cNvSpPr txBox="1"/>
      </xdr:nvSpPr>
      <xdr:spPr>
        <a:xfrm>
          <a:off x="2919239" y="39545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tx1"/>
              </a:solidFill>
            </a:rPr>
            <a:t>0.6</a:t>
          </a:r>
        </a:p>
      </xdr:txBody>
    </xdr:sp>
    <xdr:clientData/>
  </xdr:oneCellAnchor>
  <xdr:oneCellAnchor>
    <xdr:from>
      <xdr:col>3</xdr:col>
      <xdr:colOff>442739</xdr:colOff>
      <xdr:row>24</xdr:row>
      <xdr:rowOff>157278</xdr:rowOff>
    </xdr:from>
    <xdr:ext cx="379464" cy="280205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9245E57D-F3F5-F942-BE62-25BF3C2DD1C8}"/>
            </a:ext>
          </a:extLst>
        </xdr:cNvPr>
        <xdr:cNvSpPr txBox="1"/>
      </xdr:nvSpPr>
      <xdr:spPr>
        <a:xfrm>
          <a:off x="2919239" y="48308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tx1"/>
              </a:solidFill>
            </a:rPr>
            <a:t>0.6</a:t>
          </a:r>
        </a:p>
      </xdr:txBody>
    </xdr:sp>
    <xdr:clientData/>
  </xdr:oneCellAnchor>
  <xdr:oneCellAnchor>
    <xdr:from>
      <xdr:col>3</xdr:col>
      <xdr:colOff>442739</xdr:colOff>
      <xdr:row>29</xdr:row>
      <xdr:rowOff>17578</xdr:rowOff>
    </xdr:from>
    <xdr:ext cx="379464" cy="280205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978B57C9-6935-C342-8944-E81360F4C309}"/>
            </a:ext>
          </a:extLst>
        </xdr:cNvPr>
        <xdr:cNvSpPr txBox="1"/>
      </xdr:nvSpPr>
      <xdr:spPr>
        <a:xfrm>
          <a:off x="2919239" y="5707178"/>
          <a:ext cx="37946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tx1"/>
              </a:solidFill>
            </a:rPr>
            <a:t>0.3</a:t>
          </a:r>
        </a:p>
      </xdr:txBody>
    </xdr:sp>
    <xdr:clientData/>
  </xdr:oneCellAnchor>
  <xdr:oneCellAnchor>
    <xdr:from>
      <xdr:col>3</xdr:col>
      <xdr:colOff>501153</xdr:colOff>
      <xdr:row>11</xdr:row>
      <xdr:rowOff>195378</xdr:rowOff>
    </xdr:from>
    <xdr:ext cx="262636" cy="280205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7E9A291B-DAFA-6040-8164-F8CC41E85269}"/>
            </a:ext>
          </a:extLst>
        </xdr:cNvPr>
        <xdr:cNvSpPr txBox="1"/>
      </xdr:nvSpPr>
      <xdr:spPr>
        <a:xfrm>
          <a:off x="2977653" y="2227378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>
              <a:solidFill>
                <a:schemeClr val="tx1"/>
              </a:solidFill>
            </a:rPr>
            <a:t>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7CB7-3460-0E4F-9A1A-F3BDD97C5D4A}">
  <dimension ref="A1:P60"/>
  <sheetViews>
    <sheetView tabSelected="1" workbookViewId="0">
      <selection activeCell="N15" sqref="N15"/>
    </sheetView>
  </sheetViews>
  <sheetFormatPr baseColWidth="10" defaultRowHeight="16" x14ac:dyDescent="0.2"/>
  <cols>
    <col min="1" max="11" width="10.83203125" style="4"/>
    <col min="12" max="12" width="31.33203125" style="4" customWidth="1"/>
    <col min="13" max="13" width="12.83203125" style="4" bestFit="1" customWidth="1"/>
    <col min="14" max="14" width="45.33203125" style="4" bestFit="1" customWidth="1"/>
    <col min="15" max="15" width="10.5" style="4" bestFit="1" customWidth="1"/>
    <col min="16" max="16" width="11.5" style="4" bestFit="1" customWidth="1"/>
    <col min="17" max="16384" width="10.83203125" style="4"/>
  </cols>
  <sheetData>
    <row r="1" spans="1:5" x14ac:dyDescent="0.2">
      <c r="A1" s="33" t="s">
        <v>40</v>
      </c>
      <c r="E1" s="34" t="s">
        <v>43</v>
      </c>
    </row>
    <row r="2" spans="1:5" x14ac:dyDescent="0.2">
      <c r="A2" s="33" t="s">
        <v>42</v>
      </c>
    </row>
    <row r="3" spans="1:5" x14ac:dyDescent="0.2">
      <c r="A3" s="33" t="s">
        <v>41</v>
      </c>
    </row>
    <row r="12" spans="1:5" x14ac:dyDescent="0.2">
      <c r="A12" s="1" t="s">
        <v>0</v>
      </c>
      <c r="B12" s="1" t="s">
        <v>1</v>
      </c>
      <c r="C12" s="1" t="s">
        <v>2</v>
      </c>
    </row>
    <row r="13" spans="1:5" x14ac:dyDescent="0.2">
      <c r="A13" s="2" t="s">
        <v>3</v>
      </c>
      <c r="B13" s="2" t="s">
        <v>4</v>
      </c>
      <c r="C13" s="2">
        <v>0.5</v>
      </c>
    </row>
    <row r="14" spans="1:5" x14ac:dyDescent="0.2">
      <c r="A14" s="2" t="s">
        <v>5</v>
      </c>
      <c r="B14" s="2" t="s">
        <v>4</v>
      </c>
      <c r="C14" s="2">
        <v>0.6</v>
      </c>
    </row>
    <row r="15" spans="1:5" x14ac:dyDescent="0.2">
      <c r="A15" s="2" t="s">
        <v>6</v>
      </c>
      <c r="B15" s="2" t="s">
        <v>4</v>
      </c>
      <c r="C15" s="2">
        <v>0.8</v>
      </c>
    </row>
    <row r="16" spans="1:5" x14ac:dyDescent="0.2">
      <c r="A16" s="2" t="s">
        <v>7</v>
      </c>
      <c r="B16" s="2" t="s">
        <v>4</v>
      </c>
      <c r="C16" s="2">
        <v>0.6</v>
      </c>
    </row>
    <row r="17" spans="1:13" x14ac:dyDescent="0.2">
      <c r="A17" s="2" t="s">
        <v>8</v>
      </c>
      <c r="B17" s="2" t="s">
        <v>4</v>
      </c>
      <c r="C17" s="2">
        <v>0.2</v>
      </c>
    </row>
    <row r="18" spans="1:13" x14ac:dyDescent="0.2">
      <c r="A18" s="2" t="s">
        <v>3</v>
      </c>
      <c r="B18" s="2" t="s">
        <v>9</v>
      </c>
      <c r="C18" s="2">
        <v>0.7</v>
      </c>
    </row>
    <row r="19" spans="1:13" x14ac:dyDescent="0.2">
      <c r="A19" s="2" t="s">
        <v>5</v>
      </c>
      <c r="B19" s="2" t="s">
        <v>9</v>
      </c>
      <c r="C19" s="2">
        <v>0.9</v>
      </c>
    </row>
    <row r="20" spans="1:13" x14ac:dyDescent="0.2">
      <c r="A20" s="2" t="s">
        <v>6</v>
      </c>
      <c r="B20" s="2" t="s">
        <v>9</v>
      </c>
      <c r="C20" s="2">
        <v>0.8</v>
      </c>
    </row>
    <row r="21" spans="1:13" x14ac:dyDescent="0.2">
      <c r="A21" s="2" t="s">
        <v>7</v>
      </c>
      <c r="B21" s="2" t="s">
        <v>9</v>
      </c>
      <c r="C21" s="2">
        <v>0.4</v>
      </c>
    </row>
    <row r="22" spans="1:13" x14ac:dyDescent="0.2">
      <c r="A22" s="2" t="s">
        <v>8</v>
      </c>
      <c r="B22" s="2" t="s">
        <v>9</v>
      </c>
      <c r="C22" s="2">
        <v>0.2</v>
      </c>
      <c r="I22" s="5">
        <f>I42</f>
        <v>0.82920451797762562</v>
      </c>
    </row>
    <row r="23" spans="1:13" x14ac:dyDescent="0.2">
      <c r="A23" s="2" t="s">
        <v>13</v>
      </c>
      <c r="B23" s="2" t="s">
        <v>10</v>
      </c>
      <c r="C23" s="2">
        <v>0.5</v>
      </c>
      <c r="L23" s="23" t="s">
        <v>28</v>
      </c>
      <c r="M23" s="4">
        <v>0.85</v>
      </c>
    </row>
    <row r="24" spans="1:13" x14ac:dyDescent="0.2">
      <c r="A24" s="2" t="s">
        <v>4</v>
      </c>
      <c r="B24" s="2" t="s">
        <v>10</v>
      </c>
      <c r="C24" s="2">
        <v>0.85</v>
      </c>
      <c r="L24" s="30" t="s">
        <v>26</v>
      </c>
      <c r="M24" s="31">
        <f>I60</f>
        <v>0.87313689059838373</v>
      </c>
    </row>
    <row r="25" spans="1:13" x14ac:dyDescent="0.2">
      <c r="A25" s="2" t="s">
        <v>9</v>
      </c>
      <c r="B25" s="2" t="s">
        <v>10</v>
      </c>
      <c r="C25" s="2">
        <v>0.85</v>
      </c>
    </row>
    <row r="27" spans="1:13" x14ac:dyDescent="0.2">
      <c r="I27" s="6">
        <f>I52</f>
        <v>0.85195280196831058</v>
      </c>
    </row>
    <row r="29" spans="1:13" x14ac:dyDescent="0.2">
      <c r="K29" s="7" t="s">
        <v>16</v>
      </c>
      <c r="L29" s="8"/>
      <c r="M29" s="9">
        <v>0.1</v>
      </c>
    </row>
    <row r="30" spans="1:13" x14ac:dyDescent="0.2">
      <c r="K30" s="7" t="s">
        <v>17</v>
      </c>
      <c r="L30" s="8"/>
      <c r="M30" s="9">
        <f>M23-M24</f>
        <v>-2.3136890598383753E-2</v>
      </c>
    </row>
    <row r="31" spans="1:13" x14ac:dyDescent="0.2">
      <c r="K31" s="10" t="s">
        <v>33</v>
      </c>
      <c r="L31" s="11"/>
      <c r="M31" s="12"/>
    </row>
    <row r="32" spans="1:13" x14ac:dyDescent="0.2">
      <c r="K32" s="13" t="s">
        <v>27</v>
      </c>
      <c r="L32" s="14"/>
      <c r="M32" s="15">
        <f>M24*(1-M24)*(M23-M24)</f>
        <v>-2.5628470157625124E-3</v>
      </c>
    </row>
    <row r="34" spans="5:16" x14ac:dyDescent="0.2">
      <c r="E34" s="21" t="s">
        <v>21</v>
      </c>
      <c r="K34" s="22" t="s">
        <v>24</v>
      </c>
      <c r="L34" s="16"/>
      <c r="M34" s="16"/>
      <c r="N34" s="16"/>
      <c r="O34" s="16"/>
      <c r="P34" s="16"/>
    </row>
    <row r="35" spans="5:16" ht="39" customHeight="1" x14ac:dyDescent="0.2">
      <c r="E35" s="3" t="s">
        <v>11</v>
      </c>
      <c r="F35" s="3" t="s">
        <v>0</v>
      </c>
      <c r="G35" s="3" t="s">
        <v>1</v>
      </c>
      <c r="H35" s="3" t="s">
        <v>2</v>
      </c>
      <c r="I35" s="3" t="s">
        <v>12</v>
      </c>
      <c r="K35" s="3" t="s">
        <v>0</v>
      </c>
      <c r="L35" s="3" t="s">
        <v>1</v>
      </c>
      <c r="M35" s="3" t="s">
        <v>18</v>
      </c>
      <c r="N35" s="17" t="s">
        <v>34</v>
      </c>
      <c r="O35" s="3" t="s">
        <v>19</v>
      </c>
      <c r="P35" s="32" t="s">
        <v>20</v>
      </c>
    </row>
    <row r="36" spans="5:16" x14ac:dyDescent="0.2">
      <c r="E36" s="2">
        <v>1</v>
      </c>
      <c r="F36" s="2" t="s">
        <v>3</v>
      </c>
      <c r="G36" s="2" t="s">
        <v>4</v>
      </c>
      <c r="H36" s="2">
        <f>C13</f>
        <v>0.5</v>
      </c>
      <c r="I36" s="2">
        <f>E36*H36</f>
        <v>0.5</v>
      </c>
      <c r="K36" s="18" t="s">
        <v>13</v>
      </c>
      <c r="L36" s="18" t="s">
        <v>10</v>
      </c>
      <c r="M36" s="2">
        <f>E56</f>
        <v>1</v>
      </c>
      <c r="N36" s="2">
        <f>$M$29*$M$32*M36</f>
        <v>-2.5628470157625126E-4</v>
      </c>
      <c r="O36" s="2">
        <f>H56</f>
        <v>0.5</v>
      </c>
      <c r="P36" s="20">
        <f>O36+N36</f>
        <v>0.49974371529842376</v>
      </c>
    </row>
    <row r="37" spans="5:16" x14ac:dyDescent="0.2">
      <c r="E37" s="2">
        <v>0.3</v>
      </c>
      <c r="F37" s="2" t="s">
        <v>5</v>
      </c>
      <c r="G37" s="2" t="s">
        <v>4</v>
      </c>
      <c r="H37" s="2">
        <f t="shared" ref="H37:H40" si="0">C14</f>
        <v>0.6</v>
      </c>
      <c r="I37" s="2">
        <f t="shared" ref="I37:I40" si="1">E37*H37</f>
        <v>0.18</v>
      </c>
      <c r="K37" s="18" t="s">
        <v>4</v>
      </c>
      <c r="L37" s="18" t="s">
        <v>10</v>
      </c>
      <c r="M37" s="2">
        <f>E57</f>
        <v>0.82920451797762562</v>
      </c>
      <c r="N37" s="2">
        <f t="shared" ref="N37:N38" si="2">$M$29*$M$32*M37</f>
        <v>-2.1251243243557505E-4</v>
      </c>
      <c r="O37" s="2">
        <f t="shared" ref="O37:O38" si="3">H57</f>
        <v>0.85</v>
      </c>
      <c r="P37" s="20">
        <f>O37+N37</f>
        <v>0.84978748756756439</v>
      </c>
    </row>
    <row r="38" spans="5:16" x14ac:dyDescent="0.2">
      <c r="E38" s="2">
        <v>0.6</v>
      </c>
      <c r="F38" s="2" t="s">
        <v>6</v>
      </c>
      <c r="G38" s="2" t="s">
        <v>4</v>
      </c>
      <c r="H38" s="2">
        <f t="shared" si="0"/>
        <v>0.8</v>
      </c>
      <c r="I38" s="2">
        <f t="shared" si="1"/>
        <v>0.48</v>
      </c>
      <c r="K38" s="18" t="s">
        <v>9</v>
      </c>
      <c r="L38" s="18" t="s">
        <v>10</v>
      </c>
      <c r="M38" s="2">
        <f>E58</f>
        <v>0.85195280196831058</v>
      </c>
      <c r="N38" s="2">
        <f t="shared" si="2"/>
        <v>-2.1834246960949957E-4</v>
      </c>
      <c r="O38" s="2">
        <f t="shared" si="3"/>
        <v>0.85</v>
      </c>
      <c r="P38" s="20">
        <f>O38+N38</f>
        <v>0.84978165753039048</v>
      </c>
    </row>
    <row r="39" spans="5:16" x14ac:dyDescent="0.2">
      <c r="E39" s="2">
        <v>0.6</v>
      </c>
      <c r="F39" s="2" t="s">
        <v>7</v>
      </c>
      <c r="G39" s="2" t="s">
        <v>4</v>
      </c>
      <c r="H39" s="2">
        <f t="shared" si="0"/>
        <v>0.6</v>
      </c>
      <c r="I39" s="2">
        <f t="shared" si="1"/>
        <v>0.36</v>
      </c>
    </row>
    <row r="40" spans="5:16" x14ac:dyDescent="0.2">
      <c r="E40" s="2">
        <v>0.3</v>
      </c>
      <c r="F40" s="2" t="s">
        <v>8</v>
      </c>
      <c r="G40" s="2" t="s">
        <v>4</v>
      </c>
      <c r="H40" s="2">
        <f t="shared" si="0"/>
        <v>0.2</v>
      </c>
      <c r="I40" s="2">
        <f t="shared" si="1"/>
        <v>0.06</v>
      </c>
    </row>
    <row r="41" spans="5:16" x14ac:dyDescent="0.2">
      <c r="E41" s="7"/>
      <c r="F41" s="8"/>
      <c r="G41" s="8"/>
      <c r="H41" s="19" t="s">
        <v>14</v>
      </c>
      <c r="I41" s="24">
        <f>SUM(I36:I40)</f>
        <v>1.58</v>
      </c>
      <c r="K41" s="10" t="s">
        <v>32</v>
      </c>
      <c r="L41" s="11"/>
      <c r="M41" s="12"/>
    </row>
    <row r="42" spans="5:16" x14ac:dyDescent="0.2">
      <c r="E42" s="25"/>
      <c r="F42" s="26" t="s">
        <v>29</v>
      </c>
      <c r="G42" s="27" t="s">
        <v>15</v>
      </c>
      <c r="H42" s="28"/>
      <c r="I42" s="29">
        <f>1/(1+EXP(-I41))</f>
        <v>0.82920451797762562</v>
      </c>
      <c r="K42" s="13" t="s">
        <v>38</v>
      </c>
      <c r="L42" s="14"/>
      <c r="M42" s="15">
        <f>I42*(1-I42)*H57*M32</f>
        <v>-3.0851738833544108E-4</v>
      </c>
    </row>
    <row r="44" spans="5:16" x14ac:dyDescent="0.2">
      <c r="E44" s="21" t="s">
        <v>22</v>
      </c>
      <c r="K44" s="22" t="s">
        <v>25</v>
      </c>
      <c r="L44" s="16"/>
      <c r="M44" s="16"/>
      <c r="N44" s="16"/>
      <c r="O44" s="16"/>
      <c r="P44" s="16"/>
    </row>
    <row r="45" spans="5:16" ht="34" x14ac:dyDescent="0.2">
      <c r="E45" s="3" t="s">
        <v>11</v>
      </c>
      <c r="F45" s="3" t="s">
        <v>0</v>
      </c>
      <c r="G45" s="3" t="s">
        <v>1</v>
      </c>
      <c r="H45" s="3" t="s">
        <v>2</v>
      </c>
      <c r="I45" s="3" t="s">
        <v>12</v>
      </c>
      <c r="K45" s="3" t="s">
        <v>0</v>
      </c>
      <c r="L45" s="3" t="s">
        <v>1</v>
      </c>
      <c r="M45" s="3" t="s">
        <v>18</v>
      </c>
      <c r="N45" s="17" t="s">
        <v>35</v>
      </c>
      <c r="O45" s="3" t="s">
        <v>19</v>
      </c>
      <c r="P45" s="32" t="s">
        <v>20</v>
      </c>
    </row>
    <row r="46" spans="5:16" x14ac:dyDescent="0.2">
      <c r="E46" s="2">
        <v>1</v>
      </c>
      <c r="F46" s="2" t="s">
        <v>3</v>
      </c>
      <c r="G46" s="2" t="s">
        <v>9</v>
      </c>
      <c r="H46" s="2">
        <f>C18</f>
        <v>0.7</v>
      </c>
      <c r="I46" s="2">
        <f>E46*H46</f>
        <v>0.7</v>
      </c>
      <c r="K46" s="2" t="s">
        <v>3</v>
      </c>
      <c r="L46" s="18" t="s">
        <v>4</v>
      </c>
      <c r="M46" s="2">
        <f>E36</f>
        <v>1</v>
      </c>
      <c r="N46" s="2">
        <f>$M$29*$M$42*M46</f>
        <v>-3.0851738833544109E-5</v>
      </c>
      <c r="O46" s="2">
        <f>H36</f>
        <v>0.5</v>
      </c>
      <c r="P46" s="20">
        <f>O46+N46</f>
        <v>0.49996914826116645</v>
      </c>
    </row>
    <row r="47" spans="5:16" x14ac:dyDescent="0.2">
      <c r="E47" s="2">
        <v>0.3</v>
      </c>
      <c r="F47" s="2" t="s">
        <v>5</v>
      </c>
      <c r="G47" s="2" t="s">
        <v>9</v>
      </c>
      <c r="H47" s="2">
        <f t="shared" ref="H47:H50" si="4">C19</f>
        <v>0.9</v>
      </c>
      <c r="I47" s="2">
        <f t="shared" ref="I47:I50" si="5">E47*H47</f>
        <v>0.27</v>
      </c>
      <c r="K47" s="2" t="s">
        <v>5</v>
      </c>
      <c r="L47" s="18" t="s">
        <v>4</v>
      </c>
      <c r="M47" s="2">
        <f t="shared" ref="M47:M50" si="6">E37</f>
        <v>0.3</v>
      </c>
      <c r="N47" s="2">
        <f t="shared" ref="N47:N50" si="7">$M$29*$M$42*M47</f>
        <v>-9.255521650063232E-6</v>
      </c>
      <c r="O47" s="2">
        <f t="shared" ref="O47:O49" si="8">H37</f>
        <v>0.6</v>
      </c>
      <c r="P47" s="20">
        <f>O47+N47</f>
        <v>0.59999074447834988</v>
      </c>
    </row>
    <row r="48" spans="5:16" x14ac:dyDescent="0.2">
      <c r="E48" s="2">
        <v>0.6</v>
      </c>
      <c r="F48" s="2" t="s">
        <v>6</v>
      </c>
      <c r="G48" s="2" t="s">
        <v>9</v>
      </c>
      <c r="H48" s="2">
        <f t="shared" si="4"/>
        <v>0.8</v>
      </c>
      <c r="I48" s="2">
        <f t="shared" si="5"/>
        <v>0.48</v>
      </c>
      <c r="K48" s="2" t="s">
        <v>6</v>
      </c>
      <c r="L48" s="18" t="s">
        <v>4</v>
      </c>
      <c r="M48" s="2">
        <f t="shared" si="6"/>
        <v>0.6</v>
      </c>
      <c r="N48" s="2">
        <f t="shared" si="7"/>
        <v>-1.8511043300126464E-5</v>
      </c>
      <c r="O48" s="2">
        <f t="shared" si="8"/>
        <v>0.8</v>
      </c>
      <c r="P48" s="20">
        <f>O48+N48</f>
        <v>0.79998148895669996</v>
      </c>
    </row>
    <row r="49" spans="5:16" x14ac:dyDescent="0.2">
      <c r="E49" s="2">
        <v>0.6</v>
      </c>
      <c r="F49" s="2" t="s">
        <v>7</v>
      </c>
      <c r="G49" s="2" t="s">
        <v>9</v>
      </c>
      <c r="H49" s="2">
        <f t="shared" si="4"/>
        <v>0.4</v>
      </c>
      <c r="I49" s="2">
        <f t="shared" si="5"/>
        <v>0.24</v>
      </c>
      <c r="K49" s="2" t="s">
        <v>7</v>
      </c>
      <c r="L49" s="18" t="s">
        <v>4</v>
      </c>
      <c r="M49" s="2">
        <f t="shared" si="6"/>
        <v>0.6</v>
      </c>
      <c r="N49" s="2">
        <f t="shared" si="7"/>
        <v>-1.8511043300126464E-5</v>
      </c>
      <c r="O49" s="2">
        <f t="shared" si="8"/>
        <v>0.6</v>
      </c>
      <c r="P49" s="20">
        <f>O49+N49</f>
        <v>0.59998148895669989</v>
      </c>
    </row>
    <row r="50" spans="5:16" x14ac:dyDescent="0.2">
      <c r="E50" s="2">
        <v>0.3</v>
      </c>
      <c r="F50" s="2" t="s">
        <v>8</v>
      </c>
      <c r="G50" s="2" t="s">
        <v>9</v>
      </c>
      <c r="H50" s="2">
        <f t="shared" si="4"/>
        <v>0.2</v>
      </c>
      <c r="I50" s="2">
        <f t="shared" si="5"/>
        <v>0.06</v>
      </c>
      <c r="K50" s="2" t="s">
        <v>8</v>
      </c>
      <c r="L50" s="18" t="s">
        <v>4</v>
      </c>
      <c r="M50" s="2">
        <f t="shared" si="6"/>
        <v>0.3</v>
      </c>
      <c r="N50" s="2">
        <f t="shared" si="7"/>
        <v>-9.255521650063232E-6</v>
      </c>
      <c r="O50" s="2">
        <f t="shared" ref="O50" si="9">H40</f>
        <v>0.2</v>
      </c>
      <c r="P50" s="20">
        <f>O50+N50</f>
        <v>0.19999074447834994</v>
      </c>
    </row>
    <row r="51" spans="5:16" x14ac:dyDescent="0.2">
      <c r="E51" s="7"/>
      <c r="F51" s="8"/>
      <c r="G51" s="8"/>
      <c r="H51" s="19" t="s">
        <v>14</v>
      </c>
      <c r="I51" s="24">
        <f>SUM(I46:I50)</f>
        <v>1.75</v>
      </c>
    </row>
    <row r="52" spans="5:16" x14ac:dyDescent="0.2">
      <c r="E52" s="25"/>
      <c r="F52" s="26" t="s">
        <v>30</v>
      </c>
      <c r="G52" s="27" t="s">
        <v>15</v>
      </c>
      <c r="H52" s="28"/>
      <c r="I52" s="29">
        <f>1/(1+EXP(-I51))</f>
        <v>0.85195280196831058</v>
      </c>
      <c r="K52" s="10" t="s">
        <v>37</v>
      </c>
      <c r="L52" s="11"/>
      <c r="M52" s="12"/>
    </row>
    <row r="53" spans="5:16" x14ac:dyDescent="0.2">
      <c r="K53" s="13" t="s">
        <v>39</v>
      </c>
      <c r="L53" s="14"/>
      <c r="M53" s="15">
        <f>I52*(1-I52)*H58*M32</f>
        <v>-2.7476242211454851E-4</v>
      </c>
    </row>
    <row r="54" spans="5:16" x14ac:dyDescent="0.2">
      <c r="E54" s="21" t="s">
        <v>23</v>
      </c>
      <c r="K54" s="22" t="s">
        <v>36</v>
      </c>
      <c r="L54" s="16"/>
      <c r="M54" s="16"/>
      <c r="N54" s="16"/>
      <c r="O54" s="16"/>
      <c r="P54" s="16"/>
    </row>
    <row r="55" spans="5:16" ht="34" x14ac:dyDescent="0.2">
      <c r="E55" s="3" t="s">
        <v>11</v>
      </c>
      <c r="F55" s="3" t="s">
        <v>0</v>
      </c>
      <c r="G55" s="3" t="s">
        <v>1</v>
      </c>
      <c r="H55" s="3" t="s">
        <v>2</v>
      </c>
      <c r="I55" s="3" t="s">
        <v>12</v>
      </c>
      <c r="K55" s="3" t="s">
        <v>0</v>
      </c>
      <c r="L55" s="3" t="s">
        <v>1</v>
      </c>
      <c r="M55" s="3" t="s">
        <v>18</v>
      </c>
      <c r="N55" s="17" t="s">
        <v>35</v>
      </c>
      <c r="O55" s="3" t="s">
        <v>19</v>
      </c>
      <c r="P55" s="32" t="s">
        <v>20</v>
      </c>
    </row>
    <row r="56" spans="5:16" x14ac:dyDescent="0.2">
      <c r="E56" s="2">
        <v>1</v>
      </c>
      <c r="F56" s="2" t="s">
        <v>13</v>
      </c>
      <c r="G56" s="2" t="s">
        <v>10</v>
      </c>
      <c r="H56" s="2">
        <f>C23</f>
        <v>0.5</v>
      </c>
      <c r="I56" s="2">
        <f>E56*H56</f>
        <v>0.5</v>
      </c>
      <c r="K56" s="2" t="s">
        <v>3</v>
      </c>
      <c r="L56" s="18" t="s">
        <v>9</v>
      </c>
      <c r="M56" s="2">
        <f>E46</f>
        <v>1</v>
      </c>
      <c r="N56" s="2">
        <f>$M$29*$M$53*M56</f>
        <v>-2.7476242211454851E-5</v>
      </c>
      <c r="O56" s="2">
        <f>H46</f>
        <v>0.7</v>
      </c>
      <c r="P56" s="20">
        <f>O56+N56</f>
        <v>0.69997252375778851</v>
      </c>
    </row>
    <row r="57" spans="5:16" x14ac:dyDescent="0.2">
      <c r="E57" s="2">
        <f>I42</f>
        <v>0.82920451797762562</v>
      </c>
      <c r="F57" s="2" t="s">
        <v>4</v>
      </c>
      <c r="G57" s="2" t="s">
        <v>10</v>
      </c>
      <c r="H57" s="2">
        <f t="shared" ref="H57:H58" si="10">C24</f>
        <v>0.85</v>
      </c>
      <c r="I57" s="2">
        <f t="shared" ref="I57:I58" si="11">E57*H57</f>
        <v>0.70482384028098177</v>
      </c>
      <c r="K57" s="2" t="s">
        <v>5</v>
      </c>
      <c r="L57" s="18" t="s">
        <v>9</v>
      </c>
      <c r="M57" s="2">
        <f t="shared" ref="M57:M60" si="12">E47</f>
        <v>0.3</v>
      </c>
      <c r="N57" s="2">
        <f t="shared" ref="N57:N60" si="13">$M$29*$M$53*M57</f>
        <v>-8.2428726634364557E-6</v>
      </c>
      <c r="O57" s="2">
        <f t="shared" ref="O57:O60" si="14">H47</f>
        <v>0.9</v>
      </c>
      <c r="P57" s="20">
        <f t="shared" ref="P57:P60" si="15">O57+N57</f>
        <v>0.89999175712733659</v>
      </c>
    </row>
    <row r="58" spans="5:16" x14ac:dyDescent="0.2">
      <c r="E58" s="2">
        <f>I52</f>
        <v>0.85195280196831058</v>
      </c>
      <c r="F58" s="2" t="s">
        <v>9</v>
      </c>
      <c r="G58" s="2" t="s">
        <v>10</v>
      </c>
      <c r="H58" s="2">
        <f t="shared" si="10"/>
        <v>0.85</v>
      </c>
      <c r="I58" s="2">
        <f t="shared" si="11"/>
        <v>0.724159881673064</v>
      </c>
      <c r="K58" s="2" t="s">
        <v>6</v>
      </c>
      <c r="L58" s="18" t="s">
        <v>9</v>
      </c>
      <c r="M58" s="2">
        <f t="shared" si="12"/>
        <v>0.6</v>
      </c>
      <c r="N58" s="2">
        <f t="shared" si="13"/>
        <v>-1.6485745326872911E-5</v>
      </c>
      <c r="O58" s="2">
        <f t="shared" si="14"/>
        <v>0.8</v>
      </c>
      <c r="P58" s="20">
        <f t="shared" si="15"/>
        <v>0.79998351425467318</v>
      </c>
    </row>
    <row r="59" spans="5:16" x14ac:dyDescent="0.2">
      <c r="E59" s="7"/>
      <c r="F59" s="8"/>
      <c r="G59" s="8"/>
      <c r="H59" s="19" t="s">
        <v>14</v>
      </c>
      <c r="I59" s="24">
        <f>SUM(I56:I58)</f>
        <v>1.928983721954046</v>
      </c>
      <c r="K59" s="2" t="s">
        <v>7</v>
      </c>
      <c r="L59" s="18" t="s">
        <v>9</v>
      </c>
      <c r="M59" s="2">
        <f t="shared" si="12"/>
        <v>0.6</v>
      </c>
      <c r="N59" s="2">
        <f t="shared" si="13"/>
        <v>-1.6485745326872911E-5</v>
      </c>
      <c r="O59" s="2">
        <f t="shared" si="14"/>
        <v>0.4</v>
      </c>
      <c r="P59" s="20">
        <f t="shared" si="15"/>
        <v>0.39998351425467316</v>
      </c>
    </row>
    <row r="60" spans="5:16" x14ac:dyDescent="0.2">
      <c r="E60" s="25"/>
      <c r="F60" s="26" t="s">
        <v>31</v>
      </c>
      <c r="G60" s="27" t="s">
        <v>15</v>
      </c>
      <c r="H60" s="28"/>
      <c r="I60" s="29">
        <f>1/(1+EXP(-I59))</f>
        <v>0.87313689059838373</v>
      </c>
      <c r="K60" s="2" t="s">
        <v>8</v>
      </c>
      <c r="L60" s="18" t="s">
        <v>9</v>
      </c>
      <c r="M60" s="2">
        <f t="shared" si="12"/>
        <v>0.3</v>
      </c>
      <c r="N60" s="2">
        <f t="shared" si="13"/>
        <v>-8.2428726634364557E-6</v>
      </c>
      <c r="O60" s="2">
        <f t="shared" si="14"/>
        <v>0.2</v>
      </c>
      <c r="P60" s="20">
        <f t="shared" si="15"/>
        <v>0.19999175712733658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Sheet1!_Hlk134377630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2023-05-08T15:05:41Z</dcterms:created>
  <dcterms:modified xsi:type="dcterms:W3CDTF">2023-05-08T16:09:38Z</dcterms:modified>
</cp:coreProperties>
</file>