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poomphatthanaphan/Education/Master Degree/Courses/CS 513 - Knowledge Dicovery &amp; Data Mining/Assignments/Midterm Exam/"/>
    </mc:Choice>
  </mc:AlternateContent>
  <xr:revisionPtr revIDLastSave="0" documentId="13_ncr:1_{956026BD-8A6E-7145-8BA4-35E72533EABB}" xr6:coauthVersionLast="47" xr6:coauthVersionMax="47" xr10:uidLastSave="{00000000-0000-0000-0000-000000000000}"/>
  <bookViews>
    <workbookView xWindow="0" yWindow="0" windowWidth="38400" windowHeight="21600" xr2:uid="{047BB4B6-FDBD-174A-89BE-602EADE87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8" i="1" l="1"/>
  <c r="H117" i="1"/>
  <c r="H116" i="1"/>
  <c r="D118" i="1"/>
  <c r="D117" i="1"/>
  <c r="D116" i="1"/>
  <c r="E92" i="1"/>
  <c r="E101" i="1"/>
  <c r="E110" i="1"/>
  <c r="C48" i="1"/>
  <c r="C49" i="1"/>
  <c r="E84" i="1" s="1"/>
  <c r="C50" i="1"/>
  <c r="C51" i="1"/>
  <c r="C52" i="1"/>
  <c r="C53" i="1"/>
  <c r="C54" i="1"/>
  <c r="C55" i="1"/>
  <c r="C84" i="1" s="1"/>
  <c r="C56" i="1"/>
  <c r="C57" i="1"/>
  <c r="C58" i="1"/>
  <c r="C59" i="1"/>
  <c r="C60" i="1"/>
  <c r="E95" i="1" s="1"/>
  <c r="C61" i="1"/>
  <c r="C62" i="1"/>
  <c r="C63" i="1"/>
  <c r="C64" i="1"/>
  <c r="E99" i="1" s="1"/>
  <c r="C65" i="1"/>
  <c r="E100" i="1" s="1"/>
  <c r="C66" i="1"/>
  <c r="C67" i="1"/>
  <c r="C68" i="1"/>
  <c r="C69" i="1"/>
  <c r="C70" i="1"/>
  <c r="C71" i="1"/>
  <c r="E106" i="1" s="1"/>
  <c r="C72" i="1"/>
  <c r="C73" i="1"/>
  <c r="E108" i="1" s="1"/>
  <c r="C74" i="1"/>
  <c r="C75" i="1"/>
  <c r="C76" i="1"/>
  <c r="C47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14" i="1"/>
  <c r="E83" i="1" l="1"/>
  <c r="E90" i="1"/>
  <c r="E93" i="1"/>
  <c r="E105" i="1"/>
  <c r="E97" i="1"/>
  <c r="E89" i="1"/>
  <c r="E109" i="1"/>
  <c r="E91" i="1"/>
  <c r="G118" i="1" s="1"/>
  <c r="E82" i="1"/>
  <c r="E103" i="1"/>
  <c r="E85" i="1"/>
  <c r="C103" i="1"/>
  <c r="D103" i="1" s="1"/>
  <c r="C102" i="1"/>
  <c r="D102" i="1" s="1"/>
  <c r="C107" i="1"/>
  <c r="C99" i="1"/>
  <c r="C91" i="1"/>
  <c r="C83" i="1"/>
  <c r="C111" i="1"/>
  <c r="C94" i="1"/>
  <c r="C109" i="1"/>
  <c r="C85" i="1"/>
  <c r="C106" i="1"/>
  <c r="C117" i="1" s="1"/>
  <c r="C98" i="1"/>
  <c r="C90" i="1"/>
  <c r="C82" i="1"/>
  <c r="E104" i="1"/>
  <c r="E96" i="1"/>
  <c r="E88" i="1"/>
  <c r="C105" i="1"/>
  <c r="E87" i="1"/>
  <c r="G117" i="1" s="1"/>
  <c r="C95" i="1"/>
  <c r="C87" i="1"/>
  <c r="C86" i="1"/>
  <c r="C118" i="1" s="1"/>
  <c r="C97" i="1"/>
  <c r="C89" i="1"/>
  <c r="C104" i="1"/>
  <c r="C96" i="1"/>
  <c r="C88" i="1"/>
  <c r="E111" i="1"/>
  <c r="E102" i="1"/>
  <c r="E94" i="1"/>
  <c r="F105" i="1" s="1"/>
  <c r="E86" i="1"/>
  <c r="C110" i="1"/>
  <c r="C116" i="1" s="1"/>
  <c r="C101" i="1"/>
  <c r="C93" i="1"/>
  <c r="C108" i="1"/>
  <c r="D108" i="1" s="1"/>
  <c r="C100" i="1"/>
  <c r="C92" i="1"/>
  <c r="E107" i="1"/>
  <c r="G116" i="1" s="1"/>
  <c r="C123" i="1" s="1"/>
  <c r="E144" i="1" s="1"/>
  <c r="E98" i="1"/>
  <c r="F103" i="1"/>
  <c r="D104" i="1"/>
  <c r="F108" i="1"/>
  <c r="D83" i="1"/>
  <c r="F101" i="1"/>
  <c r="F110" i="1"/>
  <c r="F82" i="1"/>
  <c r="D91" i="1"/>
  <c r="D93" i="1"/>
  <c r="F100" i="1"/>
  <c r="F90" i="1"/>
  <c r="D96" i="1"/>
  <c r="F84" i="1"/>
  <c r="D86" i="1"/>
  <c r="D95" i="1"/>
  <c r="F93" i="1" l="1"/>
  <c r="F87" i="1"/>
  <c r="F83" i="1"/>
  <c r="D88" i="1"/>
  <c r="D92" i="1"/>
  <c r="D98" i="1"/>
  <c r="D84" i="1"/>
  <c r="D94" i="1"/>
  <c r="D101" i="1"/>
  <c r="D99" i="1"/>
  <c r="D97" i="1"/>
  <c r="D87" i="1"/>
  <c r="F107" i="1"/>
  <c r="F104" i="1"/>
  <c r="D89" i="1"/>
  <c r="F92" i="1"/>
  <c r="D111" i="1"/>
  <c r="F88" i="1"/>
  <c r="F102" i="1"/>
  <c r="F109" i="1"/>
  <c r="D106" i="1"/>
  <c r="D100" i="1"/>
  <c r="F95" i="1"/>
  <c r="D109" i="1"/>
  <c r="F94" i="1"/>
  <c r="F96" i="1"/>
  <c r="F91" i="1"/>
  <c r="F111" i="1"/>
  <c r="F98" i="1"/>
  <c r="F86" i="1"/>
  <c r="D105" i="1"/>
  <c r="F85" i="1"/>
  <c r="C122" i="1"/>
  <c r="E135" i="1" s="1"/>
  <c r="D85" i="1"/>
  <c r="D110" i="1"/>
  <c r="F89" i="1"/>
  <c r="D82" i="1"/>
  <c r="D107" i="1"/>
  <c r="F106" i="1"/>
  <c r="F97" i="1"/>
</calcChain>
</file>

<file path=xl/sharedStrings.xml><?xml version="1.0" encoding="utf-8"?>
<sst xmlns="http://schemas.openxmlformats.org/spreadsheetml/2006/main" count="184" uniqueCount="38">
  <si>
    <t>Customer ID</t>
  </si>
  <si>
    <t>Age</t>
  </si>
  <si>
    <t>Gender</t>
  </si>
  <si>
    <t>Income</t>
  </si>
  <si>
    <t>Purchase</t>
  </si>
  <si>
    <t>F</t>
  </si>
  <si>
    <t>Yes</t>
  </si>
  <si>
    <t>M</t>
  </si>
  <si>
    <t>No</t>
  </si>
  <si>
    <t>k</t>
  </si>
  <si>
    <t>Use EXCEL and the "CS513_targeting_num_sml2.csv" file, which contains a different version of fictional customer targeting data for this problem. Employ the weighted k-nearest neighbors (k-NN) algorithm with k=3 in Excel to impute the missing "Income" values for customers whose monthly income ranges between 0 and 25,000 and whose age is between 20 and 70 years old.</t>
  </si>
  <si>
    <t>Question 3</t>
  </si>
  <si>
    <t>monthly income</t>
  </si>
  <si>
    <t>between 0 and 25,000</t>
  </si>
  <si>
    <t>age</t>
  </si>
  <si>
    <t>between 20 and 70</t>
  </si>
  <si>
    <t>Distance</t>
  </si>
  <si>
    <t>missing value</t>
  </si>
  <si>
    <t>Customer ID: 9 and 18</t>
  </si>
  <si>
    <t>Rank</t>
  </si>
  <si>
    <t>Customer ID 9</t>
  </si>
  <si>
    <t>Weight</t>
  </si>
  <si>
    <t>Predicted income</t>
  </si>
  <si>
    <t>1) Encode data as "Gender: M=0, F=1" and "Purchase: No=0, Yes=1"</t>
  </si>
  <si>
    <t>Original dataset</t>
  </si>
  <si>
    <t>Customer ID 18</t>
  </si>
  <si>
    <t>3) Find distance between customers, that contain missing values, and other customers. Then select 3 of the k-nearest neighbors based on the distance</t>
  </si>
  <si>
    <t xml:space="preserve">4) Compute the weights for each of the k-nearest neighbors </t>
  </si>
  <si>
    <t>4.1) For Customer ID 9</t>
  </si>
  <si>
    <t>4.2) For Customer ID 18</t>
  </si>
  <si>
    <t>5) Predicted missing incomed values from average weights of the 3 k-nearest neighbors</t>
  </si>
  <si>
    <t>Answer</t>
  </si>
  <si>
    <t>Impute income values for Customer ID 9 and 18 into the dataset</t>
  </si>
  <si>
    <t>Encode data "Gender" and "Purchase"</t>
  </si>
  <si>
    <t xml:space="preserve">2) Normalize data for input features (Age, Gender, Purchase) by using Min-Max normalization </t>
  </si>
  <si>
    <t>Income
(Target variable)</t>
  </si>
  <si>
    <t>Consider variables "Age", "Gender", and "Purchase"</t>
  </si>
  <si>
    <t>Thanapoom Phatthanaphan (20011296), CS 513-A, 27 Mar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</si>
</sst>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1" fontId="4" fillId="3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066C-A3F0-F742-A008-866900BF3937}">
  <dimension ref="A1:L156"/>
  <sheetViews>
    <sheetView tabSelected="1" topLeftCell="A102" workbookViewId="0">
      <selection activeCell="I124" sqref="I124"/>
    </sheetView>
  </sheetViews>
  <sheetFormatPr baseColWidth="10" defaultRowHeight="16" x14ac:dyDescent="0.2"/>
  <cols>
    <col min="1" max="1" width="28.33203125" style="1" bestFit="1" customWidth="1"/>
    <col min="2" max="2" width="14.33203125" style="1" customWidth="1"/>
    <col min="3" max="3" width="16.1640625" style="1" customWidth="1"/>
    <col min="4" max="4" width="13.1640625" style="1" customWidth="1"/>
    <col min="5" max="5" width="19.33203125" style="1" customWidth="1"/>
    <col min="6" max="6" width="14.5" style="1" customWidth="1"/>
    <col min="7" max="7" width="12" style="1" customWidth="1"/>
    <col min="8" max="8" width="12.5" style="1" bestFit="1" customWidth="1"/>
    <col min="9" max="16384" width="10.83203125" style="1"/>
  </cols>
  <sheetData>
    <row r="1" spans="1:12" x14ac:dyDescent="0.2">
      <c r="A1" s="11" t="s">
        <v>37</v>
      </c>
    </row>
    <row r="2" spans="1:12" ht="17" x14ac:dyDescent="0.2">
      <c r="A2" s="6" t="s">
        <v>11</v>
      </c>
      <c r="B2" s="1" t="s">
        <v>10</v>
      </c>
    </row>
    <row r="3" spans="1:12" ht="17" x14ac:dyDescent="0.2">
      <c r="A3" s="6" t="s">
        <v>9</v>
      </c>
      <c r="B3" s="1">
        <v>3</v>
      </c>
    </row>
    <row r="4" spans="1:12" ht="17" x14ac:dyDescent="0.2">
      <c r="A4" s="6" t="s">
        <v>12</v>
      </c>
      <c r="B4" s="1" t="s">
        <v>13</v>
      </c>
    </row>
    <row r="5" spans="1:12" ht="17" x14ac:dyDescent="0.2">
      <c r="A5" s="6" t="s">
        <v>14</v>
      </c>
      <c r="B5" s="1" t="s">
        <v>15</v>
      </c>
    </row>
    <row r="6" spans="1:12" ht="17" x14ac:dyDescent="0.2">
      <c r="A6" s="6" t="s">
        <v>17</v>
      </c>
      <c r="B6" s="1" t="s">
        <v>18</v>
      </c>
    </row>
    <row r="7" spans="1:12" x14ac:dyDescent="0.2">
      <c r="A7" s="6"/>
    </row>
    <row r="8" spans="1:12" x14ac:dyDescent="0.2">
      <c r="A8" s="6"/>
      <c r="B8" s="8" t="s">
        <v>23</v>
      </c>
    </row>
    <row r="9" spans="1:12" x14ac:dyDescent="0.2">
      <c r="A9" s="6"/>
      <c r="B9" s="24" t="s">
        <v>2</v>
      </c>
      <c r="C9" s="25"/>
      <c r="D9" s="24" t="s">
        <v>4</v>
      </c>
      <c r="E9" s="25"/>
    </row>
    <row r="10" spans="1:12" x14ac:dyDescent="0.2">
      <c r="A10" s="6"/>
      <c r="B10" s="9" t="s">
        <v>7</v>
      </c>
      <c r="C10" s="3">
        <v>0</v>
      </c>
      <c r="D10" s="9" t="s">
        <v>8</v>
      </c>
      <c r="E10" s="3">
        <v>0</v>
      </c>
    </row>
    <row r="11" spans="1:12" x14ac:dyDescent="0.2">
      <c r="A11" s="6"/>
      <c r="B11" s="9" t="s">
        <v>5</v>
      </c>
      <c r="C11" s="3">
        <v>1</v>
      </c>
      <c r="D11" s="9" t="s">
        <v>6</v>
      </c>
      <c r="E11" s="3">
        <v>1</v>
      </c>
    </row>
    <row r="12" spans="1:12" x14ac:dyDescent="0.2">
      <c r="A12" s="6"/>
      <c r="B12" s="8" t="s">
        <v>24</v>
      </c>
      <c r="H12" s="8" t="s">
        <v>33</v>
      </c>
    </row>
    <row r="13" spans="1:12" x14ac:dyDescent="0.2">
      <c r="A13" s="2"/>
      <c r="B13" s="7" t="s">
        <v>0</v>
      </c>
      <c r="C13" s="7" t="s">
        <v>1</v>
      </c>
      <c r="D13" s="7" t="s">
        <v>2</v>
      </c>
      <c r="E13" s="7" t="s">
        <v>3</v>
      </c>
      <c r="F13" s="7" t="s">
        <v>4</v>
      </c>
      <c r="H13" s="7" t="s">
        <v>0</v>
      </c>
      <c r="I13" s="7" t="s">
        <v>1</v>
      </c>
      <c r="J13" s="7" t="s">
        <v>2</v>
      </c>
      <c r="K13" s="7" t="s">
        <v>3</v>
      </c>
      <c r="L13" s="7" t="s">
        <v>4</v>
      </c>
    </row>
    <row r="14" spans="1:12" x14ac:dyDescent="0.2">
      <c r="A14" s="2"/>
      <c r="B14" s="4">
        <v>1</v>
      </c>
      <c r="C14" s="5">
        <v>25</v>
      </c>
      <c r="D14" s="5" t="s">
        <v>5</v>
      </c>
      <c r="E14" s="5">
        <v>7094</v>
      </c>
      <c r="F14" s="5" t="s">
        <v>6</v>
      </c>
      <c r="H14" s="4">
        <v>1</v>
      </c>
      <c r="I14" s="5">
        <v>25</v>
      </c>
      <c r="J14" s="5">
        <f>IF(D14=$B$11,$C$11,$C$10)</f>
        <v>1</v>
      </c>
      <c r="K14" s="5">
        <v>7094</v>
      </c>
      <c r="L14" s="5">
        <f>IF(F14=$D$11,$E$11,$E$10)</f>
        <v>1</v>
      </c>
    </row>
    <row r="15" spans="1:12" x14ac:dyDescent="0.2">
      <c r="A15" s="2"/>
      <c r="B15" s="4">
        <v>2</v>
      </c>
      <c r="C15" s="5">
        <v>35</v>
      </c>
      <c r="D15" s="5" t="s">
        <v>7</v>
      </c>
      <c r="E15" s="5">
        <v>2351</v>
      </c>
      <c r="F15" s="5" t="s">
        <v>8</v>
      </c>
      <c r="H15" s="4">
        <v>2</v>
      </c>
      <c r="I15" s="5">
        <v>35</v>
      </c>
      <c r="J15" s="5">
        <f t="shared" ref="J15:J43" si="0">IF(D15=$B$11,$C$11,$C$10)</f>
        <v>0</v>
      </c>
      <c r="K15" s="5">
        <v>2351</v>
      </c>
      <c r="L15" s="5">
        <f t="shared" ref="L15:L43" si="1">IF(F15=$D$11,$E$11,$E$10)</f>
        <v>0</v>
      </c>
    </row>
    <row r="16" spans="1:12" x14ac:dyDescent="0.2">
      <c r="A16" s="2"/>
      <c r="B16" s="4">
        <v>3</v>
      </c>
      <c r="C16" s="5">
        <v>48</v>
      </c>
      <c r="D16" s="5" t="s">
        <v>5</v>
      </c>
      <c r="E16" s="5">
        <v>5294</v>
      </c>
      <c r="F16" s="5" t="s">
        <v>6</v>
      </c>
      <c r="H16" s="4">
        <v>3</v>
      </c>
      <c r="I16" s="5">
        <v>48</v>
      </c>
      <c r="J16" s="5">
        <f t="shared" si="0"/>
        <v>1</v>
      </c>
      <c r="K16" s="5">
        <v>5294</v>
      </c>
      <c r="L16" s="5">
        <f t="shared" si="1"/>
        <v>1</v>
      </c>
    </row>
    <row r="17" spans="1:12" x14ac:dyDescent="0.2">
      <c r="A17" s="2"/>
      <c r="B17" s="4">
        <v>4</v>
      </c>
      <c r="C17" s="5">
        <v>62</v>
      </c>
      <c r="D17" s="5" t="s">
        <v>7</v>
      </c>
      <c r="E17" s="5">
        <v>16595</v>
      </c>
      <c r="F17" s="5" t="s">
        <v>6</v>
      </c>
      <c r="H17" s="4">
        <v>4</v>
      </c>
      <c r="I17" s="5">
        <v>62</v>
      </c>
      <c r="J17" s="5">
        <f t="shared" si="0"/>
        <v>0</v>
      </c>
      <c r="K17" s="5">
        <v>16595</v>
      </c>
      <c r="L17" s="5">
        <f t="shared" si="1"/>
        <v>1</v>
      </c>
    </row>
    <row r="18" spans="1:12" x14ac:dyDescent="0.2">
      <c r="A18" s="2"/>
      <c r="B18" s="4">
        <v>5</v>
      </c>
      <c r="C18" s="5">
        <v>29</v>
      </c>
      <c r="D18" s="5" t="s">
        <v>5</v>
      </c>
      <c r="E18" s="5">
        <v>14118</v>
      </c>
      <c r="F18" s="5" t="s">
        <v>8</v>
      </c>
      <c r="H18" s="4">
        <v>5</v>
      </c>
      <c r="I18" s="5">
        <v>29</v>
      </c>
      <c r="J18" s="5">
        <f t="shared" si="0"/>
        <v>1</v>
      </c>
      <c r="K18" s="5">
        <v>14118</v>
      </c>
      <c r="L18" s="5">
        <f t="shared" si="1"/>
        <v>0</v>
      </c>
    </row>
    <row r="19" spans="1:12" x14ac:dyDescent="0.2">
      <c r="A19" s="2"/>
      <c r="B19" s="4">
        <v>6</v>
      </c>
      <c r="C19" s="5">
        <v>51</v>
      </c>
      <c r="D19" s="5" t="s">
        <v>7</v>
      </c>
      <c r="E19" s="5">
        <v>3978</v>
      </c>
      <c r="F19" s="5" t="s">
        <v>8</v>
      </c>
      <c r="H19" s="4">
        <v>6</v>
      </c>
      <c r="I19" s="5">
        <v>51</v>
      </c>
      <c r="J19" s="5">
        <f t="shared" si="0"/>
        <v>0</v>
      </c>
      <c r="K19" s="5">
        <v>3978</v>
      </c>
      <c r="L19" s="5">
        <f t="shared" si="1"/>
        <v>0</v>
      </c>
    </row>
    <row r="20" spans="1:12" x14ac:dyDescent="0.2">
      <c r="A20" s="2"/>
      <c r="B20" s="4">
        <v>7</v>
      </c>
      <c r="C20" s="5">
        <v>43</v>
      </c>
      <c r="D20" s="5" t="s">
        <v>5</v>
      </c>
      <c r="E20" s="5">
        <v>6430</v>
      </c>
      <c r="F20" s="5" t="s">
        <v>6</v>
      </c>
      <c r="H20" s="4">
        <v>7</v>
      </c>
      <c r="I20" s="5">
        <v>43</v>
      </c>
      <c r="J20" s="5">
        <f t="shared" si="0"/>
        <v>1</v>
      </c>
      <c r="K20" s="5">
        <v>6430</v>
      </c>
      <c r="L20" s="5">
        <f t="shared" si="1"/>
        <v>1</v>
      </c>
    </row>
    <row r="21" spans="1:12" x14ac:dyDescent="0.2">
      <c r="A21" s="2"/>
      <c r="B21" s="4">
        <v>8</v>
      </c>
      <c r="C21" s="5">
        <v>28</v>
      </c>
      <c r="D21" s="5" t="s">
        <v>7</v>
      </c>
      <c r="E21" s="5">
        <v>8396</v>
      </c>
      <c r="F21" s="5" t="s">
        <v>6</v>
      </c>
      <c r="H21" s="4">
        <v>8</v>
      </c>
      <c r="I21" s="5">
        <v>28</v>
      </c>
      <c r="J21" s="5">
        <f t="shared" si="0"/>
        <v>0</v>
      </c>
      <c r="K21" s="5">
        <v>8396</v>
      </c>
      <c r="L21" s="5">
        <f t="shared" si="1"/>
        <v>1</v>
      </c>
    </row>
    <row r="22" spans="1:12" x14ac:dyDescent="0.2">
      <c r="A22" s="2"/>
      <c r="B22" s="4">
        <v>9</v>
      </c>
      <c r="C22" s="5">
        <v>39</v>
      </c>
      <c r="D22" s="5" t="s">
        <v>5</v>
      </c>
      <c r="E22" s="5"/>
      <c r="F22" s="5" t="s">
        <v>8</v>
      </c>
      <c r="H22" s="4">
        <v>9</v>
      </c>
      <c r="I22" s="5">
        <v>39</v>
      </c>
      <c r="J22" s="5">
        <f t="shared" si="0"/>
        <v>1</v>
      </c>
      <c r="K22" s="5"/>
      <c r="L22" s="5">
        <f t="shared" si="1"/>
        <v>0</v>
      </c>
    </row>
    <row r="23" spans="1:12" x14ac:dyDescent="0.2">
      <c r="A23" s="2"/>
      <c r="B23" s="4">
        <v>10</v>
      </c>
      <c r="C23" s="5">
        <v>57</v>
      </c>
      <c r="D23" s="5" t="s">
        <v>7</v>
      </c>
      <c r="E23" s="5">
        <v>6582</v>
      </c>
      <c r="F23" s="5" t="s">
        <v>8</v>
      </c>
      <c r="H23" s="4">
        <v>10</v>
      </c>
      <c r="I23" s="5">
        <v>57</v>
      </c>
      <c r="J23" s="5">
        <f t="shared" si="0"/>
        <v>0</v>
      </c>
      <c r="K23" s="5">
        <v>6582</v>
      </c>
      <c r="L23" s="5">
        <f t="shared" si="1"/>
        <v>0</v>
      </c>
    </row>
    <row r="24" spans="1:12" x14ac:dyDescent="0.2">
      <c r="A24" s="2"/>
      <c r="B24" s="4">
        <v>11</v>
      </c>
      <c r="C24" s="5">
        <v>45</v>
      </c>
      <c r="D24" s="5" t="s">
        <v>5</v>
      </c>
      <c r="E24" s="5">
        <v>6653</v>
      </c>
      <c r="F24" s="5" t="s">
        <v>6</v>
      </c>
      <c r="H24" s="4">
        <v>11</v>
      </c>
      <c r="I24" s="5">
        <v>45</v>
      </c>
      <c r="J24" s="5">
        <f t="shared" si="0"/>
        <v>1</v>
      </c>
      <c r="K24" s="5">
        <v>6653</v>
      </c>
      <c r="L24" s="5">
        <f t="shared" si="1"/>
        <v>1</v>
      </c>
    </row>
    <row r="25" spans="1:12" x14ac:dyDescent="0.2">
      <c r="A25" s="2"/>
      <c r="B25" s="4">
        <v>12</v>
      </c>
      <c r="C25" s="5">
        <v>31</v>
      </c>
      <c r="D25" s="5" t="s">
        <v>7</v>
      </c>
      <c r="E25" s="5">
        <v>5878</v>
      </c>
      <c r="F25" s="5" t="s">
        <v>6</v>
      </c>
      <c r="H25" s="4">
        <v>12</v>
      </c>
      <c r="I25" s="5">
        <v>31</v>
      </c>
      <c r="J25" s="5">
        <f t="shared" si="0"/>
        <v>0</v>
      </c>
      <c r="K25" s="5">
        <v>5878</v>
      </c>
      <c r="L25" s="5">
        <f t="shared" si="1"/>
        <v>1</v>
      </c>
    </row>
    <row r="26" spans="1:12" x14ac:dyDescent="0.2">
      <c r="A26" s="2"/>
      <c r="B26" s="4">
        <v>13</v>
      </c>
      <c r="C26" s="5">
        <v>22</v>
      </c>
      <c r="D26" s="5" t="s">
        <v>5</v>
      </c>
      <c r="E26" s="5">
        <v>2335</v>
      </c>
      <c r="F26" s="5" t="s">
        <v>8</v>
      </c>
      <c r="H26" s="4">
        <v>13</v>
      </c>
      <c r="I26" s="5">
        <v>22</v>
      </c>
      <c r="J26" s="5">
        <f t="shared" si="0"/>
        <v>1</v>
      </c>
      <c r="K26" s="5">
        <v>2335</v>
      </c>
      <c r="L26" s="5">
        <f t="shared" si="1"/>
        <v>0</v>
      </c>
    </row>
    <row r="27" spans="1:12" x14ac:dyDescent="0.2">
      <c r="A27" s="2"/>
      <c r="B27" s="4">
        <v>14</v>
      </c>
      <c r="C27" s="5">
        <v>42</v>
      </c>
      <c r="D27" s="5" t="s">
        <v>7</v>
      </c>
      <c r="E27" s="5">
        <v>2613</v>
      </c>
      <c r="F27" s="5" t="s">
        <v>8</v>
      </c>
      <c r="H27" s="4">
        <v>14</v>
      </c>
      <c r="I27" s="5">
        <v>42</v>
      </c>
      <c r="J27" s="5">
        <f t="shared" si="0"/>
        <v>0</v>
      </c>
      <c r="K27" s="5">
        <v>2613</v>
      </c>
      <c r="L27" s="5">
        <f t="shared" si="1"/>
        <v>0</v>
      </c>
    </row>
    <row r="28" spans="1:12" x14ac:dyDescent="0.2">
      <c r="A28" s="2"/>
      <c r="B28" s="4">
        <v>15</v>
      </c>
      <c r="C28" s="5">
        <v>36</v>
      </c>
      <c r="D28" s="5" t="s">
        <v>5</v>
      </c>
      <c r="E28" s="5">
        <v>8321</v>
      </c>
      <c r="F28" s="5" t="s">
        <v>6</v>
      </c>
      <c r="H28" s="4">
        <v>15</v>
      </c>
      <c r="I28" s="5">
        <v>36</v>
      </c>
      <c r="J28" s="5">
        <f t="shared" si="0"/>
        <v>1</v>
      </c>
      <c r="K28" s="5">
        <v>8321</v>
      </c>
      <c r="L28" s="5">
        <f t="shared" si="1"/>
        <v>1</v>
      </c>
    </row>
    <row r="29" spans="1:12" x14ac:dyDescent="0.2">
      <c r="A29" s="2"/>
      <c r="B29" s="4">
        <v>16</v>
      </c>
      <c r="C29" s="5">
        <v>49</v>
      </c>
      <c r="D29" s="5" t="s">
        <v>7</v>
      </c>
      <c r="E29" s="5">
        <v>19566</v>
      </c>
      <c r="F29" s="5" t="s">
        <v>6</v>
      </c>
      <c r="H29" s="4">
        <v>16</v>
      </c>
      <c r="I29" s="5">
        <v>49</v>
      </c>
      <c r="J29" s="5">
        <f t="shared" si="0"/>
        <v>0</v>
      </c>
      <c r="K29" s="5">
        <v>19566</v>
      </c>
      <c r="L29" s="5">
        <f t="shared" si="1"/>
        <v>1</v>
      </c>
    </row>
    <row r="30" spans="1:12" x14ac:dyDescent="0.2">
      <c r="A30" s="2"/>
      <c r="B30" s="4">
        <v>17</v>
      </c>
      <c r="C30" s="5">
        <v>27</v>
      </c>
      <c r="D30" s="5" t="s">
        <v>5</v>
      </c>
      <c r="E30" s="5">
        <v>17174</v>
      </c>
      <c r="F30" s="5" t="s">
        <v>8</v>
      </c>
      <c r="H30" s="4">
        <v>17</v>
      </c>
      <c r="I30" s="5">
        <v>27</v>
      </c>
      <c r="J30" s="5">
        <f t="shared" si="0"/>
        <v>1</v>
      </c>
      <c r="K30" s="5">
        <v>17174</v>
      </c>
      <c r="L30" s="5">
        <f t="shared" si="1"/>
        <v>0</v>
      </c>
    </row>
    <row r="31" spans="1:12" x14ac:dyDescent="0.2">
      <c r="A31" s="2"/>
      <c r="B31" s="4">
        <v>18</v>
      </c>
      <c r="C31" s="5">
        <v>53</v>
      </c>
      <c r="D31" s="5" t="s">
        <v>7</v>
      </c>
      <c r="E31" s="5"/>
      <c r="F31" s="5" t="s">
        <v>8</v>
      </c>
      <c r="H31" s="4">
        <v>18</v>
      </c>
      <c r="I31" s="5">
        <v>53</v>
      </c>
      <c r="J31" s="5">
        <f t="shared" si="0"/>
        <v>0</v>
      </c>
      <c r="K31" s="5"/>
      <c r="L31" s="5">
        <f t="shared" si="1"/>
        <v>0</v>
      </c>
    </row>
    <row r="32" spans="1:12" x14ac:dyDescent="0.2">
      <c r="A32" s="2"/>
      <c r="B32" s="4">
        <v>19</v>
      </c>
      <c r="C32" s="5">
        <v>40</v>
      </c>
      <c r="D32" s="5" t="s">
        <v>5</v>
      </c>
      <c r="E32" s="5">
        <v>2684</v>
      </c>
      <c r="F32" s="5" t="s">
        <v>6</v>
      </c>
      <c r="H32" s="4">
        <v>19</v>
      </c>
      <c r="I32" s="5">
        <v>40</v>
      </c>
      <c r="J32" s="5">
        <f t="shared" si="0"/>
        <v>1</v>
      </c>
      <c r="K32" s="5">
        <v>2684</v>
      </c>
      <c r="L32" s="5">
        <f t="shared" si="1"/>
        <v>1</v>
      </c>
    </row>
    <row r="33" spans="1:12" x14ac:dyDescent="0.2">
      <c r="A33" s="2"/>
      <c r="B33" s="4">
        <v>20</v>
      </c>
      <c r="C33" s="5">
        <v>30</v>
      </c>
      <c r="D33" s="5" t="s">
        <v>7</v>
      </c>
      <c r="E33" s="5">
        <v>9406</v>
      </c>
      <c r="F33" s="5" t="s">
        <v>6</v>
      </c>
      <c r="H33" s="4">
        <v>20</v>
      </c>
      <c r="I33" s="5">
        <v>30</v>
      </c>
      <c r="J33" s="5">
        <f t="shared" si="0"/>
        <v>0</v>
      </c>
      <c r="K33" s="5">
        <v>9406</v>
      </c>
      <c r="L33" s="5">
        <f t="shared" si="1"/>
        <v>1</v>
      </c>
    </row>
    <row r="34" spans="1:12" x14ac:dyDescent="0.2">
      <c r="A34" s="2"/>
      <c r="B34" s="4">
        <v>21</v>
      </c>
      <c r="C34" s="5">
        <v>26</v>
      </c>
      <c r="D34" s="5" t="s">
        <v>5</v>
      </c>
      <c r="E34" s="5">
        <v>3141</v>
      </c>
      <c r="F34" s="5" t="s">
        <v>6</v>
      </c>
      <c r="H34" s="4">
        <v>21</v>
      </c>
      <c r="I34" s="5">
        <v>26</v>
      </c>
      <c r="J34" s="5">
        <f t="shared" si="0"/>
        <v>1</v>
      </c>
      <c r="K34" s="5">
        <v>3141</v>
      </c>
      <c r="L34" s="5">
        <f t="shared" si="1"/>
        <v>1</v>
      </c>
    </row>
    <row r="35" spans="1:12" x14ac:dyDescent="0.2">
      <c r="A35" s="2"/>
      <c r="B35" s="4">
        <v>22</v>
      </c>
      <c r="C35" s="5">
        <v>36</v>
      </c>
      <c r="D35" s="5" t="s">
        <v>7</v>
      </c>
      <c r="E35" s="5">
        <v>4690</v>
      </c>
      <c r="F35" s="5" t="s">
        <v>8</v>
      </c>
      <c r="H35" s="4">
        <v>22</v>
      </c>
      <c r="I35" s="5">
        <v>36</v>
      </c>
      <c r="J35" s="5">
        <f t="shared" si="0"/>
        <v>0</v>
      </c>
      <c r="K35" s="5">
        <v>4690</v>
      </c>
      <c r="L35" s="5">
        <f t="shared" si="1"/>
        <v>0</v>
      </c>
    </row>
    <row r="36" spans="1:12" x14ac:dyDescent="0.2">
      <c r="A36" s="2"/>
      <c r="B36" s="4">
        <v>23</v>
      </c>
      <c r="C36" s="5">
        <v>49</v>
      </c>
      <c r="D36" s="5" t="s">
        <v>5</v>
      </c>
      <c r="E36" s="5">
        <v>3232</v>
      </c>
      <c r="F36" s="5" t="s">
        <v>6</v>
      </c>
      <c r="H36" s="4">
        <v>23</v>
      </c>
      <c r="I36" s="5">
        <v>49</v>
      </c>
      <c r="J36" s="5">
        <f t="shared" si="0"/>
        <v>1</v>
      </c>
      <c r="K36" s="5">
        <v>3232</v>
      </c>
      <c r="L36" s="5">
        <f t="shared" si="1"/>
        <v>1</v>
      </c>
    </row>
    <row r="37" spans="1:12" x14ac:dyDescent="0.2">
      <c r="A37" s="2"/>
      <c r="B37" s="4">
        <v>24</v>
      </c>
      <c r="C37" s="5">
        <v>63</v>
      </c>
      <c r="D37" s="5" t="s">
        <v>7</v>
      </c>
      <c r="E37" s="5">
        <v>3890</v>
      </c>
      <c r="F37" s="5" t="s">
        <v>6</v>
      </c>
      <c r="H37" s="4">
        <v>24</v>
      </c>
      <c r="I37" s="5">
        <v>63</v>
      </c>
      <c r="J37" s="5">
        <f t="shared" si="0"/>
        <v>0</v>
      </c>
      <c r="K37" s="5">
        <v>3890</v>
      </c>
      <c r="L37" s="5">
        <f t="shared" si="1"/>
        <v>1</v>
      </c>
    </row>
    <row r="38" spans="1:12" x14ac:dyDescent="0.2">
      <c r="A38" s="2"/>
      <c r="B38" s="4">
        <v>25</v>
      </c>
      <c r="C38" s="5">
        <v>30</v>
      </c>
      <c r="D38" s="5" t="s">
        <v>5</v>
      </c>
      <c r="E38" s="5">
        <v>1291</v>
      </c>
      <c r="F38" s="5" t="s">
        <v>8</v>
      </c>
      <c r="H38" s="4">
        <v>25</v>
      </c>
      <c r="I38" s="5">
        <v>30</v>
      </c>
      <c r="J38" s="5">
        <f t="shared" si="0"/>
        <v>1</v>
      </c>
      <c r="K38" s="5">
        <v>1291</v>
      </c>
      <c r="L38" s="5">
        <f t="shared" si="1"/>
        <v>0</v>
      </c>
    </row>
    <row r="39" spans="1:12" x14ac:dyDescent="0.2">
      <c r="A39" s="2"/>
      <c r="B39" s="4">
        <v>26</v>
      </c>
      <c r="C39" s="5">
        <v>52</v>
      </c>
      <c r="D39" s="5" t="s">
        <v>7</v>
      </c>
      <c r="E39" s="5">
        <v>9124</v>
      </c>
      <c r="F39" s="5" t="s">
        <v>8</v>
      </c>
      <c r="H39" s="4">
        <v>26</v>
      </c>
      <c r="I39" s="5">
        <v>52</v>
      </c>
      <c r="J39" s="5">
        <f t="shared" si="0"/>
        <v>0</v>
      </c>
      <c r="K39" s="5">
        <v>9124</v>
      </c>
      <c r="L39" s="5">
        <f t="shared" si="1"/>
        <v>0</v>
      </c>
    </row>
    <row r="40" spans="1:12" x14ac:dyDescent="0.2">
      <c r="A40" s="2"/>
      <c r="B40" s="4">
        <v>27</v>
      </c>
      <c r="C40" s="5">
        <v>44</v>
      </c>
      <c r="D40" s="5" t="s">
        <v>5</v>
      </c>
      <c r="E40" s="5">
        <v>3008</v>
      </c>
      <c r="F40" s="5" t="s">
        <v>6</v>
      </c>
      <c r="H40" s="4">
        <v>27</v>
      </c>
      <c r="I40" s="5">
        <v>44</v>
      </c>
      <c r="J40" s="5">
        <f t="shared" si="0"/>
        <v>1</v>
      </c>
      <c r="K40" s="5">
        <v>3008</v>
      </c>
      <c r="L40" s="5">
        <f t="shared" si="1"/>
        <v>1</v>
      </c>
    </row>
    <row r="41" spans="1:12" x14ac:dyDescent="0.2">
      <c r="A41" s="2"/>
      <c r="B41" s="4">
        <v>28</v>
      </c>
      <c r="C41" s="5">
        <v>29</v>
      </c>
      <c r="D41" s="5" t="s">
        <v>7</v>
      </c>
      <c r="E41" s="5">
        <v>3437</v>
      </c>
      <c r="F41" s="5" t="s">
        <v>6</v>
      </c>
      <c r="H41" s="4">
        <v>28</v>
      </c>
      <c r="I41" s="5">
        <v>29</v>
      </c>
      <c r="J41" s="5">
        <f t="shared" si="0"/>
        <v>0</v>
      </c>
      <c r="K41" s="5">
        <v>3437</v>
      </c>
      <c r="L41" s="5">
        <f t="shared" si="1"/>
        <v>1</v>
      </c>
    </row>
    <row r="42" spans="1:12" x14ac:dyDescent="0.2">
      <c r="A42" s="2"/>
      <c r="B42" s="4">
        <v>29</v>
      </c>
      <c r="C42" s="5">
        <v>40</v>
      </c>
      <c r="D42" s="5" t="s">
        <v>5</v>
      </c>
      <c r="E42" s="5">
        <v>3654</v>
      </c>
      <c r="F42" s="5" t="s">
        <v>8</v>
      </c>
      <c r="H42" s="4">
        <v>29</v>
      </c>
      <c r="I42" s="5">
        <v>40</v>
      </c>
      <c r="J42" s="5">
        <f t="shared" si="0"/>
        <v>1</v>
      </c>
      <c r="K42" s="5">
        <v>3654</v>
      </c>
      <c r="L42" s="5">
        <f t="shared" si="1"/>
        <v>0</v>
      </c>
    </row>
    <row r="43" spans="1:12" x14ac:dyDescent="0.2">
      <c r="A43" s="2"/>
      <c r="B43" s="4">
        <v>30</v>
      </c>
      <c r="C43" s="5">
        <v>58</v>
      </c>
      <c r="D43" s="5" t="s">
        <v>7</v>
      </c>
      <c r="E43" s="5">
        <v>7960</v>
      </c>
      <c r="F43" s="5" t="s">
        <v>8</v>
      </c>
      <c r="H43" s="4">
        <v>30</v>
      </c>
      <c r="I43" s="5">
        <v>58</v>
      </c>
      <c r="J43" s="5">
        <f t="shared" si="0"/>
        <v>0</v>
      </c>
      <c r="K43" s="5">
        <v>7960</v>
      </c>
      <c r="L43" s="5">
        <f t="shared" si="1"/>
        <v>0</v>
      </c>
    </row>
    <row r="45" spans="1:12" x14ac:dyDescent="0.2">
      <c r="B45" s="8" t="s">
        <v>34</v>
      </c>
    </row>
    <row r="46" spans="1:12" ht="34" x14ac:dyDescent="0.2">
      <c r="B46" s="10" t="s">
        <v>0</v>
      </c>
      <c r="C46" s="10" t="s">
        <v>1</v>
      </c>
      <c r="D46" s="10" t="s">
        <v>2</v>
      </c>
      <c r="E46" s="20" t="s">
        <v>35</v>
      </c>
      <c r="F46" s="10" t="s">
        <v>4</v>
      </c>
    </row>
    <row r="47" spans="1:12" x14ac:dyDescent="0.2">
      <c r="B47" s="3">
        <v>1</v>
      </c>
      <c r="C47" s="3">
        <f>(I14-20)/(70-20)</f>
        <v>0.1</v>
      </c>
      <c r="D47" s="3">
        <v>1</v>
      </c>
      <c r="E47" s="5">
        <v>7094</v>
      </c>
      <c r="F47" s="3">
        <v>1</v>
      </c>
    </row>
    <row r="48" spans="1:12" x14ac:dyDescent="0.2">
      <c r="B48" s="3">
        <v>2</v>
      </c>
      <c r="C48" s="3">
        <f t="shared" ref="C48:C76" si="2">(I15-20)/(70-20)</f>
        <v>0.3</v>
      </c>
      <c r="D48" s="3">
        <v>0</v>
      </c>
      <c r="E48" s="5">
        <v>2351</v>
      </c>
      <c r="F48" s="3">
        <v>0</v>
      </c>
    </row>
    <row r="49" spans="2:6" x14ac:dyDescent="0.2">
      <c r="B49" s="3">
        <v>3</v>
      </c>
      <c r="C49" s="3">
        <f t="shared" si="2"/>
        <v>0.56000000000000005</v>
      </c>
      <c r="D49" s="3">
        <v>1</v>
      </c>
      <c r="E49" s="5">
        <v>5294</v>
      </c>
      <c r="F49" s="3">
        <v>1</v>
      </c>
    </row>
    <row r="50" spans="2:6" x14ac:dyDescent="0.2">
      <c r="B50" s="3">
        <v>4</v>
      </c>
      <c r="C50" s="3">
        <f t="shared" si="2"/>
        <v>0.84</v>
      </c>
      <c r="D50" s="3">
        <v>0</v>
      </c>
      <c r="E50" s="5">
        <v>16595</v>
      </c>
      <c r="F50" s="3">
        <v>1</v>
      </c>
    </row>
    <row r="51" spans="2:6" x14ac:dyDescent="0.2">
      <c r="B51" s="3">
        <v>5</v>
      </c>
      <c r="C51" s="3">
        <f t="shared" si="2"/>
        <v>0.18</v>
      </c>
      <c r="D51" s="3">
        <v>1</v>
      </c>
      <c r="E51" s="5">
        <v>14118</v>
      </c>
      <c r="F51" s="3">
        <v>0</v>
      </c>
    </row>
    <row r="52" spans="2:6" x14ac:dyDescent="0.2">
      <c r="B52" s="3">
        <v>6</v>
      </c>
      <c r="C52" s="3">
        <f t="shared" si="2"/>
        <v>0.62</v>
      </c>
      <c r="D52" s="3">
        <v>0</v>
      </c>
      <c r="E52" s="5">
        <v>3978</v>
      </c>
      <c r="F52" s="3">
        <v>0</v>
      </c>
    </row>
    <row r="53" spans="2:6" x14ac:dyDescent="0.2">
      <c r="B53" s="3">
        <v>7</v>
      </c>
      <c r="C53" s="3">
        <f t="shared" si="2"/>
        <v>0.46</v>
      </c>
      <c r="D53" s="3">
        <v>1</v>
      </c>
      <c r="E53" s="5">
        <v>6430</v>
      </c>
      <c r="F53" s="3">
        <v>1</v>
      </c>
    </row>
    <row r="54" spans="2:6" x14ac:dyDescent="0.2">
      <c r="B54" s="3">
        <v>8</v>
      </c>
      <c r="C54" s="3">
        <f t="shared" si="2"/>
        <v>0.16</v>
      </c>
      <c r="D54" s="3">
        <v>0</v>
      </c>
      <c r="E54" s="5">
        <v>8396</v>
      </c>
      <c r="F54" s="3">
        <v>1</v>
      </c>
    </row>
    <row r="55" spans="2:6" x14ac:dyDescent="0.2">
      <c r="B55" s="3">
        <v>9</v>
      </c>
      <c r="C55" s="3">
        <f t="shared" si="2"/>
        <v>0.38</v>
      </c>
      <c r="D55" s="3">
        <v>1</v>
      </c>
      <c r="E55" s="5"/>
      <c r="F55" s="3">
        <v>0</v>
      </c>
    </row>
    <row r="56" spans="2:6" x14ac:dyDescent="0.2">
      <c r="B56" s="3">
        <v>10</v>
      </c>
      <c r="C56" s="3">
        <f t="shared" si="2"/>
        <v>0.74</v>
      </c>
      <c r="D56" s="3">
        <v>0</v>
      </c>
      <c r="E56" s="5">
        <v>6582</v>
      </c>
      <c r="F56" s="3">
        <v>0</v>
      </c>
    </row>
    <row r="57" spans="2:6" x14ac:dyDescent="0.2">
      <c r="B57" s="3">
        <v>11</v>
      </c>
      <c r="C57" s="3">
        <f t="shared" si="2"/>
        <v>0.5</v>
      </c>
      <c r="D57" s="3">
        <v>1</v>
      </c>
      <c r="E57" s="5">
        <v>6653</v>
      </c>
      <c r="F57" s="3">
        <v>1</v>
      </c>
    </row>
    <row r="58" spans="2:6" x14ac:dyDescent="0.2">
      <c r="B58" s="3">
        <v>12</v>
      </c>
      <c r="C58" s="3">
        <f t="shared" si="2"/>
        <v>0.22</v>
      </c>
      <c r="D58" s="3">
        <v>0</v>
      </c>
      <c r="E58" s="5">
        <v>5878</v>
      </c>
      <c r="F58" s="3">
        <v>1</v>
      </c>
    </row>
    <row r="59" spans="2:6" x14ac:dyDescent="0.2">
      <c r="B59" s="3">
        <v>13</v>
      </c>
      <c r="C59" s="3">
        <f t="shared" si="2"/>
        <v>0.04</v>
      </c>
      <c r="D59" s="3">
        <v>1</v>
      </c>
      <c r="E59" s="5">
        <v>2335</v>
      </c>
      <c r="F59" s="3">
        <v>0</v>
      </c>
    </row>
    <row r="60" spans="2:6" x14ac:dyDescent="0.2">
      <c r="B60" s="3">
        <v>14</v>
      </c>
      <c r="C60" s="3">
        <f t="shared" si="2"/>
        <v>0.44</v>
      </c>
      <c r="D60" s="3">
        <v>0</v>
      </c>
      <c r="E60" s="5">
        <v>2613</v>
      </c>
      <c r="F60" s="3">
        <v>0</v>
      </c>
    </row>
    <row r="61" spans="2:6" x14ac:dyDescent="0.2">
      <c r="B61" s="3">
        <v>15</v>
      </c>
      <c r="C61" s="3">
        <f t="shared" si="2"/>
        <v>0.32</v>
      </c>
      <c r="D61" s="3">
        <v>1</v>
      </c>
      <c r="E61" s="5">
        <v>8321</v>
      </c>
      <c r="F61" s="3">
        <v>1</v>
      </c>
    </row>
    <row r="62" spans="2:6" x14ac:dyDescent="0.2">
      <c r="B62" s="3">
        <v>16</v>
      </c>
      <c r="C62" s="3">
        <f t="shared" si="2"/>
        <v>0.57999999999999996</v>
      </c>
      <c r="D62" s="3">
        <v>0</v>
      </c>
      <c r="E62" s="5">
        <v>19566</v>
      </c>
      <c r="F62" s="3">
        <v>1</v>
      </c>
    </row>
    <row r="63" spans="2:6" x14ac:dyDescent="0.2">
      <c r="B63" s="3">
        <v>17</v>
      </c>
      <c r="C63" s="3">
        <f t="shared" si="2"/>
        <v>0.14000000000000001</v>
      </c>
      <c r="D63" s="3">
        <v>1</v>
      </c>
      <c r="E63" s="5">
        <v>17174</v>
      </c>
      <c r="F63" s="3">
        <v>0</v>
      </c>
    </row>
    <row r="64" spans="2:6" x14ac:dyDescent="0.2">
      <c r="B64" s="3">
        <v>18</v>
      </c>
      <c r="C64" s="3">
        <f t="shared" si="2"/>
        <v>0.66</v>
      </c>
      <c r="D64" s="3">
        <v>0</v>
      </c>
      <c r="E64" s="5"/>
      <c r="F64" s="3">
        <v>0</v>
      </c>
    </row>
    <row r="65" spans="2:6" x14ac:dyDescent="0.2">
      <c r="B65" s="3">
        <v>19</v>
      </c>
      <c r="C65" s="3">
        <f t="shared" si="2"/>
        <v>0.4</v>
      </c>
      <c r="D65" s="3">
        <v>1</v>
      </c>
      <c r="E65" s="5">
        <v>2684</v>
      </c>
      <c r="F65" s="3">
        <v>1</v>
      </c>
    </row>
    <row r="66" spans="2:6" x14ac:dyDescent="0.2">
      <c r="B66" s="3">
        <v>20</v>
      </c>
      <c r="C66" s="3">
        <f t="shared" si="2"/>
        <v>0.2</v>
      </c>
      <c r="D66" s="3">
        <v>0</v>
      </c>
      <c r="E66" s="5">
        <v>9406</v>
      </c>
      <c r="F66" s="3">
        <v>1</v>
      </c>
    </row>
    <row r="67" spans="2:6" x14ac:dyDescent="0.2">
      <c r="B67" s="3">
        <v>21</v>
      </c>
      <c r="C67" s="3">
        <f t="shared" si="2"/>
        <v>0.12</v>
      </c>
      <c r="D67" s="3">
        <v>1</v>
      </c>
      <c r="E67" s="5">
        <v>3141</v>
      </c>
      <c r="F67" s="3">
        <v>1</v>
      </c>
    </row>
    <row r="68" spans="2:6" x14ac:dyDescent="0.2">
      <c r="B68" s="3">
        <v>22</v>
      </c>
      <c r="C68" s="3">
        <f t="shared" si="2"/>
        <v>0.32</v>
      </c>
      <c r="D68" s="3">
        <v>0</v>
      </c>
      <c r="E68" s="5">
        <v>4690</v>
      </c>
      <c r="F68" s="3">
        <v>0</v>
      </c>
    </row>
    <row r="69" spans="2:6" x14ac:dyDescent="0.2">
      <c r="B69" s="3">
        <v>23</v>
      </c>
      <c r="C69" s="3">
        <f t="shared" si="2"/>
        <v>0.57999999999999996</v>
      </c>
      <c r="D69" s="3">
        <v>1</v>
      </c>
      <c r="E69" s="5">
        <v>3232</v>
      </c>
      <c r="F69" s="3">
        <v>1</v>
      </c>
    </row>
    <row r="70" spans="2:6" x14ac:dyDescent="0.2">
      <c r="B70" s="3">
        <v>24</v>
      </c>
      <c r="C70" s="3">
        <f t="shared" si="2"/>
        <v>0.86</v>
      </c>
      <c r="D70" s="3">
        <v>0</v>
      </c>
      <c r="E70" s="5">
        <v>3890</v>
      </c>
      <c r="F70" s="3">
        <v>1</v>
      </c>
    </row>
    <row r="71" spans="2:6" x14ac:dyDescent="0.2">
      <c r="B71" s="3">
        <v>25</v>
      </c>
      <c r="C71" s="3">
        <f t="shared" si="2"/>
        <v>0.2</v>
      </c>
      <c r="D71" s="3">
        <v>1</v>
      </c>
      <c r="E71" s="5">
        <v>1291</v>
      </c>
      <c r="F71" s="3">
        <v>0</v>
      </c>
    </row>
    <row r="72" spans="2:6" x14ac:dyDescent="0.2">
      <c r="B72" s="3">
        <v>26</v>
      </c>
      <c r="C72" s="3">
        <f t="shared" si="2"/>
        <v>0.64</v>
      </c>
      <c r="D72" s="3">
        <v>0</v>
      </c>
      <c r="E72" s="5">
        <v>9124</v>
      </c>
      <c r="F72" s="3">
        <v>0</v>
      </c>
    </row>
    <row r="73" spans="2:6" x14ac:dyDescent="0.2">
      <c r="B73" s="3">
        <v>27</v>
      </c>
      <c r="C73" s="3">
        <f t="shared" si="2"/>
        <v>0.48</v>
      </c>
      <c r="D73" s="3">
        <v>1</v>
      </c>
      <c r="E73" s="5">
        <v>3008</v>
      </c>
      <c r="F73" s="3">
        <v>1</v>
      </c>
    </row>
    <row r="74" spans="2:6" x14ac:dyDescent="0.2">
      <c r="B74" s="3">
        <v>28</v>
      </c>
      <c r="C74" s="3">
        <f t="shared" si="2"/>
        <v>0.18</v>
      </c>
      <c r="D74" s="3">
        <v>0</v>
      </c>
      <c r="E74" s="5">
        <v>3437</v>
      </c>
      <c r="F74" s="3">
        <v>1</v>
      </c>
    </row>
    <row r="75" spans="2:6" x14ac:dyDescent="0.2">
      <c r="B75" s="3">
        <v>29</v>
      </c>
      <c r="C75" s="3">
        <f t="shared" si="2"/>
        <v>0.4</v>
      </c>
      <c r="D75" s="3">
        <v>1</v>
      </c>
      <c r="E75" s="5">
        <v>3654</v>
      </c>
      <c r="F75" s="3">
        <v>0</v>
      </c>
    </row>
    <row r="76" spans="2:6" x14ac:dyDescent="0.2">
      <c r="B76" s="3">
        <v>30</v>
      </c>
      <c r="C76" s="3">
        <f t="shared" si="2"/>
        <v>0.76</v>
      </c>
      <c r="D76" s="3">
        <v>0</v>
      </c>
      <c r="E76" s="5">
        <v>7960</v>
      </c>
      <c r="F76" s="3">
        <v>0</v>
      </c>
    </row>
    <row r="78" spans="2:6" x14ac:dyDescent="0.2">
      <c r="B78" s="8" t="s">
        <v>26</v>
      </c>
    </row>
    <row r="79" spans="2:6" x14ac:dyDescent="0.2">
      <c r="B79" s="11" t="s">
        <v>36</v>
      </c>
    </row>
    <row r="80" spans="2:6" x14ac:dyDescent="0.2">
      <c r="B80" s="26" t="s">
        <v>0</v>
      </c>
      <c r="C80" s="26" t="s">
        <v>20</v>
      </c>
      <c r="D80" s="26"/>
      <c r="E80" s="26" t="s">
        <v>25</v>
      </c>
      <c r="F80" s="26"/>
    </row>
    <row r="81" spans="2:6" x14ac:dyDescent="0.2">
      <c r="B81" s="26"/>
      <c r="C81" s="10" t="s">
        <v>16</v>
      </c>
      <c r="D81" s="10" t="s">
        <v>19</v>
      </c>
      <c r="E81" s="10" t="s">
        <v>16</v>
      </c>
      <c r="F81" s="10" t="s">
        <v>19</v>
      </c>
    </row>
    <row r="82" spans="2:6" x14ac:dyDescent="0.2">
      <c r="B82" s="14">
        <v>1</v>
      </c>
      <c r="C82" s="15">
        <f>SQRT(POWER($C$55-C47,2)+POWER($D$55-D47,2)+POWER($F$55-F47,2))</f>
        <v>1.0384603988597736</v>
      </c>
      <c r="D82" s="3">
        <f>RANK(C82,(C$82:C$89,C$91:C$111),1)</f>
        <v>19</v>
      </c>
      <c r="E82" s="15">
        <f>SQRT(POWER($C$64-C47,2)+POWER($D$64-D47,2)+POWER($F$64-F47,2))</f>
        <v>1.5210522673465234</v>
      </c>
      <c r="F82" s="3">
        <f>RANK(E82,(E$82:E$98,E$100:E$111),1)</f>
        <v>29</v>
      </c>
    </row>
    <row r="83" spans="2:6" x14ac:dyDescent="0.2">
      <c r="B83" s="4">
        <v>2</v>
      </c>
      <c r="C83" s="15">
        <f t="shared" ref="C83:C111" si="3">SQRT(POWER($C$55-C48,2)+POWER($D$55-D48,2)+POWER($F$55-F48,2))</f>
        <v>1.0031948963187562</v>
      </c>
      <c r="D83" s="3">
        <f>RANK(C83,(C$82:C$89,C$91:C$111),1)</f>
        <v>10</v>
      </c>
      <c r="E83" s="15">
        <f t="shared" ref="E83:E111" si="4">SQRT(POWER($C$64-C48,2)+POWER($D$64-D48,2)+POWER($F$64-F48,2))</f>
        <v>0.36000000000000004</v>
      </c>
      <c r="F83" s="3">
        <f>RANK(E83,(E$82:E$98,E$100:E$111),1)</f>
        <v>7</v>
      </c>
    </row>
    <row r="84" spans="2:6" x14ac:dyDescent="0.2">
      <c r="B84" s="4">
        <v>3</v>
      </c>
      <c r="C84" s="15">
        <f t="shared" si="3"/>
        <v>1.016070863670443</v>
      </c>
      <c r="D84" s="3">
        <f>RANK(C84,(C$82:C$89,C$91:C$111),1)</f>
        <v>14</v>
      </c>
      <c r="E84" s="15">
        <f t="shared" si="4"/>
        <v>1.4177446878757824</v>
      </c>
      <c r="F84" s="3">
        <f>RANK(E84,(E$82:E$98,E$100:E$111),1)</f>
        <v>22</v>
      </c>
    </row>
    <row r="85" spans="2:6" x14ac:dyDescent="0.2">
      <c r="B85" s="4">
        <v>4</v>
      </c>
      <c r="C85" s="15">
        <f t="shared" si="3"/>
        <v>1.4871449156017043</v>
      </c>
      <c r="D85" s="3">
        <f>RANK(C85,(C$82:C$89,C$91:C$111),1)</f>
        <v>28</v>
      </c>
      <c r="E85" s="15">
        <f t="shared" si="4"/>
        <v>1.016070863670443</v>
      </c>
      <c r="F85" s="3">
        <f>RANK(E85,(E$82:E$98,E$100:E$111),1)</f>
        <v>9</v>
      </c>
    </row>
    <row r="86" spans="2:6" x14ac:dyDescent="0.2">
      <c r="B86" s="4">
        <v>5</v>
      </c>
      <c r="C86" s="16">
        <f t="shared" si="3"/>
        <v>0.2</v>
      </c>
      <c r="D86" s="13">
        <f>RANK(C86,(C$82:C$89,C$91:C$111),1)</f>
        <v>3</v>
      </c>
      <c r="E86" s="15">
        <f t="shared" si="4"/>
        <v>1.1092339699089637</v>
      </c>
      <c r="F86" s="3">
        <f>RANK(E86,(E$82:E$98,E$100:E$111),1)</f>
        <v>16</v>
      </c>
    </row>
    <row r="87" spans="2:6" x14ac:dyDescent="0.2">
      <c r="B87" s="4">
        <v>6</v>
      </c>
      <c r="C87" s="15">
        <f t="shared" si="3"/>
        <v>1.0283968105745953</v>
      </c>
      <c r="D87" s="3">
        <f>RANK(C87,(C$82:C$89,C$91:C$111),1)</f>
        <v>16</v>
      </c>
      <c r="E87" s="16">
        <f t="shared" si="4"/>
        <v>4.0000000000000036E-2</v>
      </c>
      <c r="F87" s="13">
        <f>RANK(E87,(E$82:E$98,E$100:E$111),1)</f>
        <v>2</v>
      </c>
    </row>
    <row r="88" spans="2:6" x14ac:dyDescent="0.2">
      <c r="B88" s="4">
        <v>7</v>
      </c>
      <c r="C88" s="15">
        <f t="shared" si="3"/>
        <v>1.0031948963187562</v>
      </c>
      <c r="D88" s="3">
        <f>RANK(C88,(C$82:C$89,C$91:C$111),1)</f>
        <v>10</v>
      </c>
      <c r="E88" s="15">
        <f t="shared" si="4"/>
        <v>1.42828568570857</v>
      </c>
      <c r="F88" s="3">
        <f>RANK(E88,(E$82:E$98,E$100:E$111),1)</f>
        <v>25</v>
      </c>
    </row>
    <row r="89" spans="2:6" x14ac:dyDescent="0.2">
      <c r="B89" s="4">
        <v>8</v>
      </c>
      <c r="C89" s="15">
        <f t="shared" si="3"/>
        <v>1.4312232530251876</v>
      </c>
      <c r="D89" s="3">
        <f>RANK(C89,(C$82:C$89,C$91:C$111),1)</f>
        <v>27</v>
      </c>
      <c r="E89" s="15">
        <f t="shared" si="4"/>
        <v>1.1180339887498949</v>
      </c>
      <c r="F89" s="3">
        <f>RANK(E89,(E$82:E$98,E$100:E$111),1)</f>
        <v>18</v>
      </c>
    </row>
    <row r="90" spans="2:6" x14ac:dyDescent="0.2">
      <c r="B90" s="4">
        <v>9</v>
      </c>
      <c r="C90" s="15">
        <f t="shared" si="3"/>
        <v>0</v>
      </c>
      <c r="D90" s="3"/>
      <c r="E90" s="15">
        <f t="shared" si="4"/>
        <v>1.0384603988597736</v>
      </c>
      <c r="F90" s="3">
        <f>RANK(E90,(E$82:E$98,E$100:E$111),1)</f>
        <v>12</v>
      </c>
    </row>
    <row r="91" spans="2:6" x14ac:dyDescent="0.2">
      <c r="B91" s="4">
        <v>10</v>
      </c>
      <c r="C91" s="15">
        <f t="shared" si="3"/>
        <v>1.0628264204469138</v>
      </c>
      <c r="D91" s="3">
        <f>RANK(C91,(C$82:C$89,C$91:C$111),1)</f>
        <v>21</v>
      </c>
      <c r="E91" s="16">
        <f t="shared" si="4"/>
        <v>7.999999999999996E-2</v>
      </c>
      <c r="F91" s="13">
        <f>RANK(E91,(E$82:E$98,E$100:E$111),1)</f>
        <v>3</v>
      </c>
    </row>
    <row r="92" spans="2:6" x14ac:dyDescent="0.2">
      <c r="B92" s="4">
        <v>11</v>
      </c>
      <c r="C92" s="15">
        <f t="shared" si="3"/>
        <v>1.0071742649611337</v>
      </c>
      <c r="D92" s="3">
        <f>RANK(C92,(C$82:C$89,C$91:C$111),1)</f>
        <v>13</v>
      </c>
      <c r="E92" s="15">
        <f t="shared" si="4"/>
        <v>1.4232357499725756</v>
      </c>
      <c r="F92" s="3">
        <f>RANK(E92,(E$82:E$98,E$100:E$111),1)</f>
        <v>23</v>
      </c>
    </row>
    <row r="93" spans="2:6" x14ac:dyDescent="0.2">
      <c r="B93" s="4">
        <v>12</v>
      </c>
      <c r="C93" s="15">
        <f t="shared" si="3"/>
        <v>1.4232357499725756</v>
      </c>
      <c r="D93" s="3">
        <f>RANK(C93,(C$82:C$89,C$91:C$111),1)</f>
        <v>23</v>
      </c>
      <c r="E93" s="15">
        <f t="shared" si="4"/>
        <v>1.0925200226998131</v>
      </c>
      <c r="F93" s="3">
        <f>RANK(E93,(E$82:E$98,E$100:E$111),1)</f>
        <v>13</v>
      </c>
    </row>
    <row r="94" spans="2:6" x14ac:dyDescent="0.2">
      <c r="B94" s="4">
        <v>13</v>
      </c>
      <c r="C94" s="15">
        <f t="shared" si="3"/>
        <v>0.34</v>
      </c>
      <c r="D94" s="3">
        <f>RANK(C94,(C$82:C$89,C$91:C$111),1)</f>
        <v>5</v>
      </c>
      <c r="E94" s="15">
        <f t="shared" si="4"/>
        <v>1.1766052864066183</v>
      </c>
      <c r="F94" s="3">
        <f>RANK(E94,(E$82:E$98,E$100:E$111),1)</f>
        <v>20</v>
      </c>
    </row>
    <row r="95" spans="2:6" x14ac:dyDescent="0.2">
      <c r="B95" s="4">
        <v>14</v>
      </c>
      <c r="C95" s="15">
        <f t="shared" si="3"/>
        <v>1.0017983829094554</v>
      </c>
      <c r="D95" s="3">
        <f>RANK(C95,(C$82:C$89,C$91:C$111),1)</f>
        <v>7</v>
      </c>
      <c r="E95" s="15">
        <f t="shared" si="4"/>
        <v>0.22000000000000003</v>
      </c>
      <c r="F95" s="3">
        <f>RANK(E95,(E$82:E$98,E$100:E$111),1)</f>
        <v>5</v>
      </c>
    </row>
    <row r="96" spans="2:6" x14ac:dyDescent="0.2">
      <c r="B96" s="4">
        <v>15</v>
      </c>
      <c r="C96" s="15">
        <f t="shared" si="3"/>
        <v>1.0017983829094554</v>
      </c>
      <c r="D96" s="3">
        <f>RANK(C96,(C$82:C$89,C$91:C$111),1)</f>
        <v>7</v>
      </c>
      <c r="E96" s="15">
        <f t="shared" si="4"/>
        <v>1.4545102268461365</v>
      </c>
      <c r="F96" s="3">
        <f>RANK(E96,(E$82:E$98,E$100:E$111),1)</f>
        <v>27</v>
      </c>
    </row>
    <row r="97" spans="2:6" x14ac:dyDescent="0.2">
      <c r="B97" s="4">
        <v>16</v>
      </c>
      <c r="C97" s="15">
        <f t="shared" si="3"/>
        <v>1.42828568570857</v>
      </c>
      <c r="D97" s="3">
        <f>RANK(C97,(C$82:C$89,C$91:C$111),1)</f>
        <v>25</v>
      </c>
      <c r="E97" s="15">
        <f t="shared" si="4"/>
        <v>1.0031948963187562</v>
      </c>
      <c r="F97" s="3">
        <f>RANK(E97,(E$82:E$98,E$100:E$111),1)</f>
        <v>8</v>
      </c>
    </row>
    <row r="98" spans="2:6" x14ac:dyDescent="0.2">
      <c r="B98" s="4">
        <v>17</v>
      </c>
      <c r="C98" s="15">
        <f t="shared" si="3"/>
        <v>0.24</v>
      </c>
      <c r="D98" s="3">
        <f>RANK(C98,(C$82:C$89,C$91:C$111),1)</f>
        <v>4</v>
      </c>
      <c r="E98" s="15">
        <f t="shared" si="4"/>
        <v>1.1271202242884297</v>
      </c>
      <c r="F98" s="3">
        <f>RANK(E98,(E$82:E$98,E$100:E$111),1)</f>
        <v>19</v>
      </c>
    </row>
    <row r="99" spans="2:6" x14ac:dyDescent="0.2">
      <c r="B99" s="4">
        <v>18</v>
      </c>
      <c r="C99" s="15">
        <f t="shared" si="3"/>
        <v>1.0384603988597736</v>
      </c>
      <c r="D99" s="3">
        <f>RANK(C99,(C$82:C$89,C$91:C$111),1)</f>
        <v>19</v>
      </c>
      <c r="E99" s="15">
        <f t="shared" si="4"/>
        <v>0</v>
      </c>
      <c r="F99" s="3"/>
    </row>
    <row r="100" spans="2:6" x14ac:dyDescent="0.2">
      <c r="B100" s="4">
        <v>19</v>
      </c>
      <c r="C100" s="15">
        <f t="shared" si="3"/>
        <v>1.0001999800039989</v>
      </c>
      <c r="D100" s="3">
        <f>RANK(C100,(C$82:C$89,C$91:C$111),1)</f>
        <v>6</v>
      </c>
      <c r="E100" s="15">
        <f t="shared" si="4"/>
        <v>1.4379151574414952</v>
      </c>
      <c r="F100" s="3">
        <f>RANK(E100,(E$82:E$98,E$100:E$111),1)</f>
        <v>26</v>
      </c>
    </row>
    <row r="101" spans="2:6" x14ac:dyDescent="0.2">
      <c r="B101" s="4">
        <v>20</v>
      </c>
      <c r="C101" s="15">
        <f t="shared" si="3"/>
        <v>1.4256226709757389</v>
      </c>
      <c r="D101" s="3">
        <f>RANK(C101,(C$82:C$89,C$91:C$111),1)</f>
        <v>24</v>
      </c>
      <c r="E101" s="15">
        <f t="shared" si="4"/>
        <v>1.1007270324653611</v>
      </c>
      <c r="F101" s="3">
        <f>RANK(E101,(E$82:E$98,E$100:E$111),1)</f>
        <v>14</v>
      </c>
    </row>
    <row r="102" spans="2:6" x14ac:dyDescent="0.2">
      <c r="B102" s="4">
        <v>21</v>
      </c>
      <c r="C102" s="15">
        <f t="shared" si="3"/>
        <v>1.0332473082471592</v>
      </c>
      <c r="D102" s="3">
        <f>RANK(C102,(C$82:C$89,C$91:C$111),1)</f>
        <v>17</v>
      </c>
      <c r="E102" s="15">
        <f t="shared" si="4"/>
        <v>1.5138031576133006</v>
      </c>
      <c r="F102" s="3">
        <f>RANK(E102,(E$82:E$98,E$100:E$111),1)</f>
        <v>28</v>
      </c>
    </row>
    <row r="103" spans="2:6" x14ac:dyDescent="0.2">
      <c r="B103" s="4">
        <v>22</v>
      </c>
      <c r="C103" s="15">
        <f t="shared" si="3"/>
        <v>1.0017983829094554</v>
      </c>
      <c r="D103" s="3">
        <f>RANK(C103,(C$82:C$89,C$91:C$111),1)</f>
        <v>7</v>
      </c>
      <c r="E103" s="15">
        <f t="shared" si="4"/>
        <v>0.34</v>
      </c>
      <c r="F103" s="3">
        <f>RANK(E103,(E$82:E$98,E$100:E$111),1)</f>
        <v>6</v>
      </c>
    </row>
    <row r="104" spans="2:6" x14ac:dyDescent="0.2">
      <c r="B104" s="4">
        <v>23</v>
      </c>
      <c r="C104" s="15">
        <f t="shared" si="3"/>
        <v>1.019803902718557</v>
      </c>
      <c r="D104" s="3">
        <f>RANK(C104,(C$82:C$89,C$91:C$111),1)</f>
        <v>15</v>
      </c>
      <c r="E104" s="15">
        <f t="shared" si="4"/>
        <v>1.416474496770062</v>
      </c>
      <c r="F104" s="3">
        <f>RANK(E104,(E$82:E$98,E$100:E$111),1)</f>
        <v>21</v>
      </c>
    </row>
    <row r="105" spans="2:6" x14ac:dyDescent="0.2">
      <c r="B105" s="4">
        <v>24</v>
      </c>
      <c r="C105" s="15">
        <f t="shared" si="3"/>
        <v>1.4934523762075576</v>
      </c>
      <c r="D105" s="3">
        <f>RANK(C105,(C$82:C$89,C$91:C$111),1)</f>
        <v>29</v>
      </c>
      <c r="E105" s="15">
        <f t="shared" si="4"/>
        <v>1.019803902718557</v>
      </c>
      <c r="F105" s="3">
        <f>RANK(E105,(E$82:E$98,E$100:E$111),1)</f>
        <v>10</v>
      </c>
    </row>
    <row r="106" spans="2:6" x14ac:dyDescent="0.2">
      <c r="B106" s="4">
        <v>25</v>
      </c>
      <c r="C106" s="16">
        <f t="shared" si="3"/>
        <v>0.18</v>
      </c>
      <c r="D106" s="13">
        <f>RANK(C106,(C$82:C$89,C$91:C$111),1)</f>
        <v>2</v>
      </c>
      <c r="E106" s="15">
        <f t="shared" si="4"/>
        <v>1.1007270324653611</v>
      </c>
      <c r="F106" s="3">
        <f>RANK(E106,(E$82:E$98,E$100:E$111),1)</f>
        <v>14</v>
      </c>
    </row>
    <row r="107" spans="2:6" x14ac:dyDescent="0.2">
      <c r="B107" s="4">
        <v>26</v>
      </c>
      <c r="C107" s="15">
        <f t="shared" si="3"/>
        <v>1.0332473082471592</v>
      </c>
      <c r="D107" s="3">
        <f>RANK(C107,(C$82:C$89,C$91:C$111),1)</f>
        <v>17</v>
      </c>
      <c r="E107" s="16">
        <f t="shared" si="4"/>
        <v>2.0000000000000018E-2</v>
      </c>
      <c r="F107" s="13">
        <f>RANK(E107,(E$82:E$98,E$100:E$111),1)</f>
        <v>1</v>
      </c>
    </row>
    <row r="108" spans="2:6" x14ac:dyDescent="0.2">
      <c r="B108" s="4">
        <v>27</v>
      </c>
      <c r="C108" s="15">
        <f t="shared" si="3"/>
        <v>1.004987562112089</v>
      </c>
      <c r="D108" s="3">
        <f>RANK(C108,(C$82:C$89,C$91:C$111),1)</f>
        <v>12</v>
      </c>
      <c r="E108" s="15">
        <f t="shared" si="4"/>
        <v>1.4256226709757389</v>
      </c>
      <c r="F108" s="3">
        <f>RANK(E108,(E$82:E$98,E$100:E$111),1)</f>
        <v>24</v>
      </c>
    </row>
    <row r="109" spans="2:6" x14ac:dyDescent="0.2">
      <c r="B109" s="4">
        <v>28</v>
      </c>
      <c r="C109" s="15">
        <f t="shared" si="3"/>
        <v>1.42828568570857</v>
      </c>
      <c r="D109" s="3">
        <f>RANK(C109,(C$82:C$89,C$91:C$111),1)</f>
        <v>25</v>
      </c>
      <c r="E109" s="15">
        <f t="shared" si="4"/>
        <v>1.1092339699089637</v>
      </c>
      <c r="F109" s="3">
        <f>RANK(E109,(E$82:E$98,E$100:E$111),1)</f>
        <v>16</v>
      </c>
    </row>
    <row r="110" spans="2:6" x14ac:dyDescent="0.2">
      <c r="B110" s="4">
        <v>29</v>
      </c>
      <c r="C110" s="16">
        <f t="shared" si="3"/>
        <v>2.0000000000000018E-2</v>
      </c>
      <c r="D110" s="13">
        <f>RANK(C110,(C$82:C$89,C$91:C$111),1)</f>
        <v>1</v>
      </c>
      <c r="E110" s="15">
        <f t="shared" si="4"/>
        <v>1.0332473082471592</v>
      </c>
      <c r="F110" s="3">
        <f>RANK(E110,(E$82:E$98,E$100:E$111),1)</f>
        <v>11</v>
      </c>
    </row>
    <row r="111" spans="2:6" x14ac:dyDescent="0.2">
      <c r="B111" s="4">
        <v>30</v>
      </c>
      <c r="C111" s="15">
        <f t="shared" si="3"/>
        <v>1.0697663296253066</v>
      </c>
      <c r="D111" s="3">
        <f>RANK(C111,(C$82:C$89,C$91:C$111),1)</f>
        <v>22</v>
      </c>
      <c r="E111" s="15">
        <f t="shared" si="4"/>
        <v>9.9999999999999978E-2</v>
      </c>
      <c r="F111" s="3">
        <f>RANK(E111,(E$82:E$98,E$100:E$111),1)</f>
        <v>4</v>
      </c>
    </row>
    <row r="113" spans="2:8" x14ac:dyDescent="0.2">
      <c r="B113" s="8" t="s">
        <v>27</v>
      </c>
    </row>
    <row r="114" spans="2:8" x14ac:dyDescent="0.2">
      <c r="B114" s="8" t="s">
        <v>28</v>
      </c>
      <c r="F114" s="8" t="s">
        <v>29</v>
      </c>
    </row>
    <row r="115" spans="2:8" x14ac:dyDescent="0.2">
      <c r="B115" s="10" t="s">
        <v>0</v>
      </c>
      <c r="C115" s="12" t="s">
        <v>21</v>
      </c>
      <c r="D115" s="10" t="s">
        <v>3</v>
      </c>
      <c r="F115" s="10" t="s">
        <v>0</v>
      </c>
      <c r="G115" s="12" t="s">
        <v>21</v>
      </c>
      <c r="H115" s="10" t="s">
        <v>3</v>
      </c>
    </row>
    <row r="116" spans="2:8" x14ac:dyDescent="0.2">
      <c r="B116" s="3">
        <v>29</v>
      </c>
      <c r="C116" s="3">
        <f>1/POWER(C110,2)</f>
        <v>2499.9999999999955</v>
      </c>
      <c r="D116" s="3">
        <f>E42</f>
        <v>3654</v>
      </c>
      <c r="F116" s="3">
        <v>26</v>
      </c>
      <c r="G116" s="3">
        <f>1/POWER(E107,2)</f>
        <v>2499.9999999999955</v>
      </c>
      <c r="H116" s="3">
        <f>E39</f>
        <v>9124</v>
      </c>
    </row>
    <row r="117" spans="2:8" x14ac:dyDescent="0.2">
      <c r="B117" s="3">
        <v>25</v>
      </c>
      <c r="C117" s="3">
        <f>1/POWER(C106,2)</f>
        <v>30.8641975308642</v>
      </c>
      <c r="D117" s="3">
        <f>E38</f>
        <v>1291</v>
      </c>
      <c r="F117" s="3">
        <v>6</v>
      </c>
      <c r="G117" s="3">
        <f>1/POWER(E87,2)</f>
        <v>624.99999999999886</v>
      </c>
      <c r="H117" s="3">
        <f>E19</f>
        <v>3978</v>
      </c>
    </row>
    <row r="118" spans="2:8" x14ac:dyDescent="0.2">
      <c r="B118" s="3">
        <v>5</v>
      </c>
      <c r="C118" s="3">
        <f>1/POWER(C86,2)</f>
        <v>24.999999999999996</v>
      </c>
      <c r="D118" s="3">
        <f>E18</f>
        <v>14118</v>
      </c>
      <c r="F118" s="3">
        <v>10</v>
      </c>
      <c r="G118" s="3">
        <f>1/POWER(E91,2)</f>
        <v>156.25000000000017</v>
      </c>
      <c r="H118" s="3">
        <f>E23</f>
        <v>6582</v>
      </c>
    </row>
    <row r="120" spans="2:8" x14ac:dyDescent="0.2">
      <c r="B120" s="21" t="s">
        <v>30</v>
      </c>
      <c r="C120" s="22"/>
      <c r="D120" s="22"/>
      <c r="E120" s="22"/>
      <c r="F120" s="22"/>
    </row>
    <row r="121" spans="2:8" x14ac:dyDescent="0.2">
      <c r="B121" s="10" t="s">
        <v>0</v>
      </c>
      <c r="C121" s="12" t="s">
        <v>22</v>
      </c>
    </row>
    <row r="122" spans="2:8" x14ac:dyDescent="0.2">
      <c r="B122" s="3">
        <v>9</v>
      </c>
      <c r="C122" s="17">
        <f>(C116*D116+C117*D117+C118*D118)/(SUM(C116:C118))</f>
        <v>3727.8176548725996</v>
      </c>
      <c r="D122" s="23" t="s">
        <v>31</v>
      </c>
    </row>
    <row r="123" spans="2:8" x14ac:dyDescent="0.2">
      <c r="B123" s="3">
        <v>18</v>
      </c>
      <c r="C123" s="17">
        <f>(G116*H116+G117*H117+G118*H118)/(SUM(G116:G118))</f>
        <v>8022.7619047619046</v>
      </c>
      <c r="D123" s="23" t="s">
        <v>31</v>
      </c>
    </row>
    <row r="125" spans="2:8" x14ac:dyDescent="0.2">
      <c r="B125" s="8" t="s">
        <v>32</v>
      </c>
    </row>
    <row r="126" spans="2:8" x14ac:dyDescent="0.2">
      <c r="B126" s="7" t="s">
        <v>0</v>
      </c>
      <c r="C126" s="7" t="s">
        <v>1</v>
      </c>
      <c r="D126" s="7" t="s">
        <v>2</v>
      </c>
      <c r="E126" s="7" t="s">
        <v>3</v>
      </c>
      <c r="F126" s="7" t="s">
        <v>4</v>
      </c>
    </row>
    <row r="127" spans="2:8" x14ac:dyDescent="0.2">
      <c r="B127" s="4">
        <v>1</v>
      </c>
      <c r="C127" s="5">
        <v>25</v>
      </c>
      <c r="D127" s="5" t="s">
        <v>5</v>
      </c>
      <c r="E127" s="5">
        <v>7094</v>
      </c>
      <c r="F127" s="5" t="s">
        <v>6</v>
      </c>
    </row>
    <row r="128" spans="2:8" x14ac:dyDescent="0.2">
      <c r="B128" s="4">
        <v>2</v>
      </c>
      <c r="C128" s="5">
        <v>35</v>
      </c>
      <c r="D128" s="5" t="s">
        <v>7</v>
      </c>
      <c r="E128" s="5">
        <v>2351</v>
      </c>
      <c r="F128" s="5" t="s">
        <v>8</v>
      </c>
    </row>
    <row r="129" spans="2:6" x14ac:dyDescent="0.2">
      <c r="B129" s="4">
        <v>3</v>
      </c>
      <c r="C129" s="5">
        <v>48</v>
      </c>
      <c r="D129" s="5" t="s">
        <v>5</v>
      </c>
      <c r="E129" s="5">
        <v>5294</v>
      </c>
      <c r="F129" s="5" t="s">
        <v>6</v>
      </c>
    </row>
    <row r="130" spans="2:6" x14ac:dyDescent="0.2">
      <c r="B130" s="4">
        <v>4</v>
      </c>
      <c r="C130" s="5">
        <v>62</v>
      </c>
      <c r="D130" s="5" t="s">
        <v>7</v>
      </c>
      <c r="E130" s="5">
        <v>16595</v>
      </c>
      <c r="F130" s="5" t="s">
        <v>6</v>
      </c>
    </row>
    <row r="131" spans="2:6" x14ac:dyDescent="0.2">
      <c r="B131" s="4">
        <v>5</v>
      </c>
      <c r="C131" s="5">
        <v>29</v>
      </c>
      <c r="D131" s="5" t="s">
        <v>5</v>
      </c>
      <c r="E131" s="5">
        <v>14118</v>
      </c>
      <c r="F131" s="5" t="s">
        <v>8</v>
      </c>
    </row>
    <row r="132" spans="2:6" x14ac:dyDescent="0.2">
      <c r="B132" s="4">
        <v>6</v>
      </c>
      <c r="C132" s="5">
        <v>51</v>
      </c>
      <c r="D132" s="5" t="s">
        <v>7</v>
      </c>
      <c r="E132" s="5">
        <v>3978</v>
      </c>
      <c r="F132" s="5" t="s">
        <v>8</v>
      </c>
    </row>
    <row r="133" spans="2:6" x14ac:dyDescent="0.2">
      <c r="B133" s="4">
        <v>7</v>
      </c>
      <c r="C133" s="5">
        <v>43</v>
      </c>
      <c r="D133" s="5" t="s">
        <v>5</v>
      </c>
      <c r="E133" s="5">
        <v>6430</v>
      </c>
      <c r="F133" s="5" t="s">
        <v>6</v>
      </c>
    </row>
    <row r="134" spans="2:6" x14ac:dyDescent="0.2">
      <c r="B134" s="4">
        <v>8</v>
      </c>
      <c r="C134" s="5">
        <v>28</v>
      </c>
      <c r="D134" s="5" t="s">
        <v>7</v>
      </c>
      <c r="E134" s="5">
        <v>8396</v>
      </c>
      <c r="F134" s="5" t="s">
        <v>6</v>
      </c>
    </row>
    <row r="135" spans="2:6" x14ac:dyDescent="0.2">
      <c r="B135" s="18">
        <v>9</v>
      </c>
      <c r="C135" s="5">
        <v>39</v>
      </c>
      <c r="D135" s="5" t="s">
        <v>5</v>
      </c>
      <c r="E135" s="19">
        <f>C122</f>
        <v>3727.8176548725996</v>
      </c>
      <c r="F135" s="5" t="s">
        <v>8</v>
      </c>
    </row>
    <row r="136" spans="2:6" x14ac:dyDescent="0.2">
      <c r="B136" s="4">
        <v>10</v>
      </c>
      <c r="C136" s="5">
        <v>57</v>
      </c>
      <c r="D136" s="5" t="s">
        <v>7</v>
      </c>
      <c r="E136" s="5">
        <v>6582</v>
      </c>
      <c r="F136" s="5" t="s">
        <v>8</v>
      </c>
    </row>
    <row r="137" spans="2:6" x14ac:dyDescent="0.2">
      <c r="B137" s="4">
        <v>11</v>
      </c>
      <c r="C137" s="5">
        <v>45</v>
      </c>
      <c r="D137" s="5" t="s">
        <v>5</v>
      </c>
      <c r="E137" s="5">
        <v>6653</v>
      </c>
      <c r="F137" s="5" t="s">
        <v>6</v>
      </c>
    </row>
    <row r="138" spans="2:6" x14ac:dyDescent="0.2">
      <c r="B138" s="4">
        <v>12</v>
      </c>
      <c r="C138" s="5">
        <v>31</v>
      </c>
      <c r="D138" s="5" t="s">
        <v>7</v>
      </c>
      <c r="E138" s="5">
        <v>5878</v>
      </c>
      <c r="F138" s="5" t="s">
        <v>6</v>
      </c>
    </row>
    <row r="139" spans="2:6" x14ac:dyDescent="0.2">
      <c r="B139" s="4">
        <v>13</v>
      </c>
      <c r="C139" s="5">
        <v>22</v>
      </c>
      <c r="D139" s="5" t="s">
        <v>5</v>
      </c>
      <c r="E139" s="5">
        <v>2335</v>
      </c>
      <c r="F139" s="5" t="s">
        <v>8</v>
      </c>
    </row>
    <row r="140" spans="2:6" x14ac:dyDescent="0.2">
      <c r="B140" s="4">
        <v>14</v>
      </c>
      <c r="C140" s="5">
        <v>42</v>
      </c>
      <c r="D140" s="5" t="s">
        <v>7</v>
      </c>
      <c r="E140" s="5">
        <v>2613</v>
      </c>
      <c r="F140" s="5" t="s">
        <v>8</v>
      </c>
    </row>
    <row r="141" spans="2:6" x14ac:dyDescent="0.2">
      <c r="B141" s="4">
        <v>15</v>
      </c>
      <c r="C141" s="5">
        <v>36</v>
      </c>
      <c r="D141" s="5" t="s">
        <v>5</v>
      </c>
      <c r="E141" s="5">
        <v>8321</v>
      </c>
      <c r="F141" s="5" t="s">
        <v>6</v>
      </c>
    </row>
    <row r="142" spans="2:6" x14ac:dyDescent="0.2">
      <c r="B142" s="4">
        <v>16</v>
      </c>
      <c r="C142" s="5">
        <v>49</v>
      </c>
      <c r="D142" s="5" t="s">
        <v>7</v>
      </c>
      <c r="E142" s="5">
        <v>19566</v>
      </c>
      <c r="F142" s="5" t="s">
        <v>6</v>
      </c>
    </row>
    <row r="143" spans="2:6" x14ac:dyDescent="0.2">
      <c r="B143" s="4">
        <v>17</v>
      </c>
      <c r="C143" s="5">
        <v>27</v>
      </c>
      <c r="D143" s="5" t="s">
        <v>5</v>
      </c>
      <c r="E143" s="5">
        <v>17174</v>
      </c>
      <c r="F143" s="5" t="s">
        <v>8</v>
      </c>
    </row>
    <row r="144" spans="2:6" x14ac:dyDescent="0.2">
      <c r="B144" s="18">
        <v>18</v>
      </c>
      <c r="C144" s="5">
        <v>53</v>
      </c>
      <c r="D144" s="5" t="s">
        <v>7</v>
      </c>
      <c r="E144" s="19">
        <f>C123</f>
        <v>8022.7619047619046</v>
      </c>
      <c r="F144" s="5" t="s">
        <v>8</v>
      </c>
    </row>
    <row r="145" spans="2:6" x14ac:dyDescent="0.2">
      <c r="B145" s="4">
        <v>19</v>
      </c>
      <c r="C145" s="5">
        <v>40</v>
      </c>
      <c r="D145" s="5" t="s">
        <v>5</v>
      </c>
      <c r="E145" s="5">
        <v>2684</v>
      </c>
      <c r="F145" s="5" t="s">
        <v>6</v>
      </c>
    </row>
    <row r="146" spans="2:6" x14ac:dyDescent="0.2">
      <c r="B146" s="4">
        <v>20</v>
      </c>
      <c r="C146" s="5">
        <v>30</v>
      </c>
      <c r="D146" s="5" t="s">
        <v>7</v>
      </c>
      <c r="E146" s="5">
        <v>9406</v>
      </c>
      <c r="F146" s="5" t="s">
        <v>6</v>
      </c>
    </row>
    <row r="147" spans="2:6" x14ac:dyDescent="0.2">
      <c r="B147" s="4">
        <v>21</v>
      </c>
      <c r="C147" s="5">
        <v>26</v>
      </c>
      <c r="D147" s="5" t="s">
        <v>5</v>
      </c>
      <c r="E147" s="5">
        <v>3141</v>
      </c>
      <c r="F147" s="5" t="s">
        <v>6</v>
      </c>
    </row>
    <row r="148" spans="2:6" x14ac:dyDescent="0.2">
      <c r="B148" s="4">
        <v>22</v>
      </c>
      <c r="C148" s="5">
        <v>36</v>
      </c>
      <c r="D148" s="5" t="s">
        <v>7</v>
      </c>
      <c r="E148" s="5">
        <v>4690</v>
      </c>
      <c r="F148" s="5" t="s">
        <v>8</v>
      </c>
    </row>
    <row r="149" spans="2:6" x14ac:dyDescent="0.2">
      <c r="B149" s="4">
        <v>23</v>
      </c>
      <c r="C149" s="5">
        <v>49</v>
      </c>
      <c r="D149" s="5" t="s">
        <v>5</v>
      </c>
      <c r="E149" s="5">
        <v>3232</v>
      </c>
      <c r="F149" s="5" t="s">
        <v>6</v>
      </c>
    </row>
    <row r="150" spans="2:6" x14ac:dyDescent="0.2">
      <c r="B150" s="4">
        <v>24</v>
      </c>
      <c r="C150" s="5">
        <v>63</v>
      </c>
      <c r="D150" s="5" t="s">
        <v>7</v>
      </c>
      <c r="E150" s="5">
        <v>3890</v>
      </c>
      <c r="F150" s="5" t="s">
        <v>6</v>
      </c>
    </row>
    <row r="151" spans="2:6" x14ac:dyDescent="0.2">
      <c r="B151" s="4">
        <v>25</v>
      </c>
      <c r="C151" s="5">
        <v>30</v>
      </c>
      <c r="D151" s="5" t="s">
        <v>5</v>
      </c>
      <c r="E151" s="5">
        <v>1291</v>
      </c>
      <c r="F151" s="5" t="s">
        <v>8</v>
      </c>
    </row>
    <row r="152" spans="2:6" x14ac:dyDescent="0.2">
      <c r="B152" s="4">
        <v>26</v>
      </c>
      <c r="C152" s="5">
        <v>52</v>
      </c>
      <c r="D152" s="5" t="s">
        <v>7</v>
      </c>
      <c r="E152" s="5">
        <v>9124</v>
      </c>
      <c r="F152" s="5" t="s">
        <v>8</v>
      </c>
    </row>
    <row r="153" spans="2:6" x14ac:dyDescent="0.2">
      <c r="B153" s="4">
        <v>27</v>
      </c>
      <c r="C153" s="5">
        <v>44</v>
      </c>
      <c r="D153" s="5" t="s">
        <v>5</v>
      </c>
      <c r="E153" s="5">
        <v>3008</v>
      </c>
      <c r="F153" s="5" t="s">
        <v>6</v>
      </c>
    </row>
    <row r="154" spans="2:6" x14ac:dyDescent="0.2">
      <c r="B154" s="4">
        <v>28</v>
      </c>
      <c r="C154" s="5">
        <v>29</v>
      </c>
      <c r="D154" s="5" t="s">
        <v>7</v>
      </c>
      <c r="E154" s="5">
        <v>3437</v>
      </c>
      <c r="F154" s="5" t="s">
        <v>6</v>
      </c>
    </row>
    <row r="155" spans="2:6" x14ac:dyDescent="0.2">
      <c r="B155" s="4">
        <v>29</v>
      </c>
      <c r="C155" s="5">
        <v>40</v>
      </c>
      <c r="D155" s="5" t="s">
        <v>5</v>
      </c>
      <c r="E155" s="5">
        <v>3654</v>
      </c>
      <c r="F155" s="5" t="s">
        <v>8</v>
      </c>
    </row>
    <row r="156" spans="2:6" x14ac:dyDescent="0.2">
      <c r="B156" s="4">
        <v>30</v>
      </c>
      <c r="C156" s="5">
        <v>58</v>
      </c>
      <c r="D156" s="5" t="s">
        <v>7</v>
      </c>
      <c r="E156" s="5">
        <v>7960</v>
      </c>
      <c r="F156" s="5" t="s">
        <v>8</v>
      </c>
    </row>
  </sheetData>
  <mergeCells count="5">
    <mergeCell ref="B9:C9"/>
    <mergeCell ref="D9:E9"/>
    <mergeCell ref="C80:D80"/>
    <mergeCell ref="B80:B81"/>
    <mergeCell ref="E80:F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2023-03-27T16:22:53Z</dcterms:created>
  <dcterms:modified xsi:type="dcterms:W3CDTF">2023-03-29T19:46:59Z</dcterms:modified>
</cp:coreProperties>
</file>