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taka\Unity\Chat\doc\geo\"/>
    </mc:Choice>
  </mc:AlternateContent>
  <xr:revisionPtr revIDLastSave="0" documentId="13_ncr:1_{CBC52EE5-0195-478F-9568-82A80F83B7DA}" xr6:coauthVersionLast="47" xr6:coauthVersionMax="47" xr10:uidLastSave="{00000000-0000-0000-0000-000000000000}"/>
  <bookViews>
    <workbookView xWindow="-108" yWindow="-108" windowWidth="23256" windowHeight="12576" xr2:uid="{FBA67C3F-6A68-4CFB-9D94-52255D41E934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Sheet3!$I$2:$J$2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9" i="1" l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F9" i="2"/>
  <c r="F10" i="2"/>
  <c r="F8" i="2"/>
  <c r="E173" i="1"/>
  <c r="E175" i="1" s="1"/>
  <c r="B12" i="2" l="1"/>
</calcChain>
</file>

<file path=xl/sharedStrings.xml><?xml version="1.0" encoding="utf-8"?>
<sst xmlns="http://schemas.openxmlformats.org/spreadsheetml/2006/main" count="300" uniqueCount="271">
  <si>
    <t>D=</t>
    <phoneticPr fontId="1"/>
  </si>
  <si>
    <t>(lat, lng)</t>
    <phoneticPr fontId="1"/>
  </si>
  <si>
    <t>RΔlng</t>
    <phoneticPr fontId="1"/>
  </si>
  <si>
    <t>RΔlat</t>
    <phoneticPr fontId="1"/>
  </si>
  <si>
    <t>R=</t>
    <phoneticPr fontId="1"/>
  </si>
  <si>
    <t>地球の半径</t>
    <rPh sb="0" eb="2">
      <t>チキュウ</t>
    </rPh>
    <rPh sb="3" eb="5">
      <t>ハンケイ</t>
    </rPh>
    <phoneticPr fontId="1"/>
  </si>
  <si>
    <t>D</t>
    <phoneticPr fontId="1"/>
  </si>
  <si>
    <t>地球の球面上の2点間距離の近似</t>
    <rPh sb="0" eb="2">
      <t>チキュウ</t>
    </rPh>
    <rPh sb="3" eb="5">
      <t>キュウメン</t>
    </rPh>
    <rPh sb="5" eb="6">
      <t>ジョウ</t>
    </rPh>
    <rPh sb="8" eb="10">
      <t>テンカン</t>
    </rPh>
    <rPh sb="10" eb="12">
      <t>キョリ</t>
    </rPh>
    <rPh sb="13" eb="15">
      <t>キンジ</t>
    </rPh>
    <phoneticPr fontId="1"/>
  </si>
  <si>
    <t>現在地点</t>
    <rPh sb="0" eb="4">
      <t>ゲンザイチテン</t>
    </rPh>
    <phoneticPr fontId="1"/>
  </si>
  <si>
    <t>(lat, lng-Δlng)</t>
    <phoneticPr fontId="1"/>
  </si>
  <si>
    <t>(lat-Δlat, lng)</t>
    <phoneticPr fontId="1"/>
  </si>
  <si>
    <t>Δlat=</t>
    <phoneticPr fontId="1"/>
  </si>
  <si>
    <t>[m]</t>
    <phoneticPr fontId="1"/>
  </si>
  <si>
    <t>経度も同様</t>
    <rPh sb="0" eb="2">
      <t>ケイド</t>
    </rPh>
    <rPh sb="3" eb="5">
      <t>ドウヨウ</t>
    </rPh>
    <phoneticPr fontId="1"/>
  </si>
  <si>
    <t>現在地点から周囲5000mとなる緯度経度を求める</t>
    <rPh sb="0" eb="4">
      <t>ゲンザイチテン</t>
    </rPh>
    <rPh sb="6" eb="8">
      <t>シュウイ</t>
    </rPh>
    <rPh sb="16" eb="18">
      <t>イド</t>
    </rPh>
    <rPh sb="18" eb="20">
      <t>ケイド</t>
    </rPh>
    <rPh sb="21" eb="22">
      <t>モト</t>
    </rPh>
    <phoneticPr fontId="1"/>
  </si>
  <si>
    <t>(lat+Δlat, lng+Δlng)</t>
    <phoneticPr fontId="1"/>
  </si>
  <si>
    <t>Δlng = 0として、緯度だけ移動させたときの距離を求める。</t>
    <rPh sb="12" eb="14">
      <t>イド</t>
    </rPh>
    <rPh sb="16" eb="18">
      <t>イドウ</t>
    </rPh>
    <rPh sb="24" eb="26">
      <t>キョリ</t>
    </rPh>
    <rPh sb="27" eb="28">
      <t>モト</t>
    </rPh>
    <phoneticPr fontId="1"/>
  </si>
  <si>
    <t>XXX.XXXXXXX</t>
    <phoneticPr fontId="1"/>
  </si>
  <si>
    <t>lat/lng：</t>
    <phoneticPr fontId="1"/>
  </si>
  <si>
    <t>整数3桁</t>
    <rPh sb="0" eb="2">
      <t>セイスウ</t>
    </rPh>
    <rPh sb="3" eb="4">
      <t>ケタ</t>
    </rPh>
    <phoneticPr fontId="1"/>
  </si>
  <si>
    <t>少数7桁</t>
    <rPh sb="0" eb="2">
      <t>ショウスウ</t>
    </rPh>
    <rPh sb="3" eb="4">
      <t>ケタ</t>
    </rPh>
    <phoneticPr fontId="1"/>
  </si>
  <si>
    <t>緯度経度の書式</t>
    <rPh sb="0" eb="2">
      <t>イド</t>
    </rPh>
    <rPh sb="2" eb="4">
      <t>ケイド</t>
    </rPh>
    <rPh sb="5" eb="7">
      <t>ショシキ</t>
    </rPh>
    <phoneticPr fontId="1"/>
  </si>
  <si>
    <t>データベースで整列させるために整数と少数の桁を固定する。</t>
    <rPh sb="7" eb="9">
      <t>セイレツ</t>
    </rPh>
    <rPh sb="15" eb="17">
      <t>セイスウ</t>
    </rPh>
    <rPh sb="18" eb="20">
      <t>ショウスウ</t>
    </rPh>
    <rPh sb="21" eb="22">
      <t>ケタ</t>
    </rPh>
    <rPh sb="23" eb="25">
      <t>コテイ</t>
    </rPh>
    <phoneticPr fontId="1"/>
  </si>
  <si>
    <t>000.0007839</t>
    <phoneticPr fontId="1"/>
  </si>
  <si>
    <t>桁が足りてない場合は0で埋める。</t>
    <rPh sb="0" eb="1">
      <t>ケタ</t>
    </rPh>
    <rPh sb="2" eb="3">
      <t>タ</t>
    </rPh>
    <rPh sb="7" eb="9">
      <t>バアイ</t>
    </rPh>
    <rPh sb="12" eb="13">
      <t>ウ</t>
    </rPh>
    <phoneticPr fontId="1"/>
  </si>
  <si>
    <t>大円距離</t>
    <rPh sb="0" eb="2">
      <t>ダイエン</t>
    </rPh>
    <rPh sb="2" eb="4">
      <t>キョリ</t>
    </rPh>
    <phoneticPr fontId="1"/>
  </si>
  <si>
    <t>北</t>
    <rPh sb="0" eb="1">
      <t>キタ</t>
    </rPh>
    <phoneticPr fontId="1"/>
  </si>
  <si>
    <t>Q(lat, lng+Δlng)</t>
    <phoneticPr fontId="1"/>
  </si>
  <si>
    <t>P(lat+Δlat, lng)</t>
    <phoneticPr fontId="1"/>
  </si>
  <si>
    <t>O(lat, lng)</t>
    <phoneticPr fontId="1"/>
  </si>
  <si>
    <t>距離OPの算出</t>
    <rPh sb="0" eb="2">
      <t>キョリ</t>
    </rPh>
    <rPh sb="5" eb="7">
      <t>サンシュツ</t>
    </rPh>
    <phoneticPr fontId="1"/>
  </si>
  <si>
    <t>現在地点の緯度経度からXXXm離れた点の緯度経度を算出する</t>
    <rPh sb="0" eb="4">
      <t>ゲンザイチテン</t>
    </rPh>
    <rPh sb="5" eb="7">
      <t>イド</t>
    </rPh>
    <rPh sb="7" eb="9">
      <t>ケイド</t>
    </rPh>
    <rPh sb="15" eb="16">
      <t>ハナ</t>
    </rPh>
    <rPh sb="18" eb="19">
      <t>テン</t>
    </rPh>
    <rPh sb="20" eb="22">
      <t>イド</t>
    </rPh>
    <rPh sb="22" eb="24">
      <t>ケイド</t>
    </rPh>
    <rPh sb="25" eb="27">
      <t>サンシュツ</t>
    </rPh>
    <phoneticPr fontId="1"/>
  </si>
  <si>
    <t>現在地点から周囲XXXmの釣果情報を取得する。</t>
    <rPh sb="0" eb="4">
      <t>ゲンザイチテン</t>
    </rPh>
    <rPh sb="6" eb="8">
      <t>シュウイ</t>
    </rPh>
    <rPh sb="13" eb="15">
      <t>チョウカ</t>
    </rPh>
    <rPh sb="15" eb="17">
      <t>ジョウホウ</t>
    </rPh>
    <rPh sb="18" eb="20">
      <t>シュトク</t>
    </rPh>
    <phoneticPr fontId="1"/>
  </si>
  <si>
    <t>薄く塗った範囲の釣果情報を取得する。</t>
    <rPh sb="0" eb="1">
      <t>ウス</t>
    </rPh>
    <rPh sb="2" eb="3">
      <t>ヌ</t>
    </rPh>
    <rPh sb="5" eb="7">
      <t>ハンイ</t>
    </rPh>
    <rPh sb="8" eb="12">
      <t>チョウカジョウホウ</t>
    </rPh>
    <rPh sb="13" eb="15">
      <t>シュトク</t>
    </rPh>
    <phoneticPr fontId="1"/>
  </si>
  <si>
    <t>釣果情報には緯度経度の情報を格納している。</t>
    <rPh sb="0" eb="2">
      <t>チョウカ</t>
    </rPh>
    <rPh sb="2" eb="4">
      <t>ジョウホウ</t>
    </rPh>
    <rPh sb="6" eb="10">
      <t>イドケイド</t>
    </rPh>
    <rPh sb="11" eb="13">
      <t>ジョウホウ</t>
    </rPh>
    <rPh sb="14" eb="16">
      <t>カクノウ</t>
    </rPh>
    <phoneticPr fontId="1"/>
  </si>
  <si>
    <t>現在地点を点Oとする。</t>
    <rPh sb="0" eb="4">
      <t>ゲンザイチテン</t>
    </rPh>
    <rPh sb="5" eb="6">
      <t>テン</t>
    </rPh>
    <phoneticPr fontId="1"/>
  </si>
  <si>
    <t>現在地点から緯度方向にだけ移動させた点をPとする。</t>
    <rPh sb="0" eb="4">
      <t>ゲンザイチテン</t>
    </rPh>
    <rPh sb="6" eb="8">
      <t>イド</t>
    </rPh>
    <rPh sb="8" eb="10">
      <t>ホウコウ</t>
    </rPh>
    <rPh sb="13" eb="15">
      <t>イドウ</t>
    </rPh>
    <rPh sb="18" eb="19">
      <t>テン</t>
    </rPh>
    <phoneticPr fontId="1"/>
  </si>
  <si>
    <t>現在地点から経度方向にだけ移動させた点をQとする。</t>
    <rPh sb="0" eb="4">
      <t>ゲンザイチテン</t>
    </rPh>
    <rPh sb="6" eb="8">
      <t>ケイド</t>
    </rPh>
    <rPh sb="8" eb="10">
      <t>ホウコウ</t>
    </rPh>
    <rPh sb="13" eb="15">
      <t>イドウ</t>
    </rPh>
    <rPh sb="18" eb="19">
      <t>テン</t>
    </rPh>
    <phoneticPr fontId="1"/>
  </si>
  <si>
    <t>釣果情報を位置情報でフィルタ出来る。</t>
    <rPh sb="0" eb="4">
      <t>チョウカジョウホウ</t>
    </rPh>
    <rPh sb="5" eb="9">
      <t>イチジョウホウ</t>
    </rPh>
    <rPh sb="14" eb="16">
      <t>デキ</t>
    </rPh>
    <phoneticPr fontId="1"/>
  </si>
  <si>
    <t>距離OP,距離OQの長さがXXXmとなるようなΔlat,Δlngを求めることで</t>
    <rPh sb="0" eb="2">
      <t>キョリ</t>
    </rPh>
    <rPh sb="5" eb="7">
      <t>キョリ</t>
    </rPh>
    <rPh sb="10" eb="11">
      <t>ナガ</t>
    </rPh>
    <rPh sb="33" eb="34">
      <t>モト</t>
    </rPh>
    <phoneticPr fontId="1"/>
  </si>
  <si>
    <t>上記の式から距離OP,距離OQを求める。</t>
    <rPh sb="0" eb="2">
      <t>ジョウキ</t>
    </rPh>
    <rPh sb="3" eb="4">
      <t>シキ</t>
    </rPh>
    <rPh sb="6" eb="8">
      <t>キョリ</t>
    </rPh>
    <rPh sb="11" eb="13">
      <t>キョリ</t>
    </rPh>
    <rPh sb="16" eb="17">
      <t>モト</t>
    </rPh>
    <phoneticPr fontId="1"/>
  </si>
  <si>
    <t>Δlng = 0になるので</t>
    <phoneticPr fontId="1"/>
  </si>
  <si>
    <t>距離OQの算出</t>
    <rPh sb="0" eb="2">
      <t>キョリ</t>
    </rPh>
    <rPh sb="5" eb="7">
      <t>サンシュツ</t>
    </rPh>
    <phoneticPr fontId="1"/>
  </si>
  <si>
    <t>Δlat = 0になるので</t>
    <phoneticPr fontId="1"/>
  </si>
  <si>
    <t>Δlat</t>
    <phoneticPr fontId="1"/>
  </si>
  <si>
    <t>Δlng</t>
    <phoneticPr fontId="1"/>
  </si>
  <si>
    <t>R</t>
    <phoneticPr fontId="1"/>
  </si>
  <si>
    <t>[m]</t>
    <phoneticPr fontId="1"/>
  </si>
  <si>
    <t>度</t>
    <rPh sb="0" eb="1">
      <t>ド</t>
    </rPh>
    <phoneticPr fontId="1"/>
  </si>
  <si>
    <t>lat1</t>
    <phoneticPr fontId="1"/>
  </si>
  <si>
    <t>rad</t>
    <phoneticPr fontId="1"/>
  </si>
  <si>
    <t>lat,lngはラジアンに変換して計算すること。</t>
    <rPh sb="13" eb="15">
      <t>ヘンカン</t>
    </rPh>
    <rPh sb="17" eb="19">
      <t>ケイサン</t>
    </rPh>
    <phoneticPr fontId="1"/>
  </si>
  <si>
    <t>rad</t>
    <phoneticPr fontId="1"/>
  </si>
  <si>
    <t>度</t>
    <rPh sb="0" eb="1">
      <t>ド</t>
    </rPh>
    <phoneticPr fontId="1"/>
  </si>
  <si>
    <t>大円距離 計算シート</t>
    <rPh sb="0" eb="2">
      <t>ダイエン</t>
    </rPh>
    <rPh sb="2" eb="4">
      <t>キョリ</t>
    </rPh>
    <rPh sb="5" eb="7">
      <t>ケイサン</t>
    </rPh>
    <phoneticPr fontId="1"/>
  </si>
  <si>
    <t>経度の算出にて誤差が大きく出るので、使用しない。</t>
    <rPh sb="0" eb="2">
      <t>ケイド</t>
    </rPh>
    <rPh sb="3" eb="5">
      <t>サンシュツ</t>
    </rPh>
    <rPh sb="7" eb="9">
      <t>ゴサ</t>
    </rPh>
    <rPh sb="10" eb="11">
      <t>オオ</t>
    </rPh>
    <rPh sb="13" eb="14">
      <t>デ</t>
    </rPh>
    <rPh sb="18" eb="20">
      <t>シヨウ</t>
    </rPh>
    <phoneticPr fontId="1"/>
  </si>
  <si>
    <t>緯度により距離が変わる。</t>
    <rPh sb="0" eb="2">
      <t>イド</t>
    </rPh>
    <rPh sb="5" eb="7">
      <t>キョリ</t>
    </rPh>
    <rPh sb="8" eb="9">
      <t>カ</t>
    </rPh>
    <phoneticPr fontId="1"/>
  </si>
  <si>
    <t>5kmになる距離OP,距離OQを求める。</t>
    <rPh sb="6" eb="8">
      <t>キョリ</t>
    </rPh>
    <rPh sb="11" eb="13">
      <t>キョリ</t>
    </rPh>
    <rPh sb="16" eb="17">
      <t>モト</t>
    </rPh>
    <phoneticPr fontId="1"/>
  </si>
  <si>
    <t>latitude[deg]</t>
    <phoneticPr fontId="1"/>
  </si>
  <si>
    <t>Δlat[deg]</t>
    <phoneticPr fontId="1"/>
  </si>
  <si>
    <t>Δlng[deg]</t>
    <phoneticPr fontId="1"/>
  </si>
  <si>
    <t>1緯度ごとに算出している。アプリでは現在地点の緯度の小数第1位を四捨五入して下記テーブルを参照する。</t>
    <rPh sb="1" eb="3">
      <t>イド</t>
    </rPh>
    <rPh sb="6" eb="8">
      <t>サンシュツ</t>
    </rPh>
    <rPh sb="18" eb="20">
      <t>ゲンザイ</t>
    </rPh>
    <rPh sb="20" eb="22">
      <t>チテン</t>
    </rPh>
    <rPh sb="23" eb="25">
      <t>イド</t>
    </rPh>
    <rPh sb="26" eb="28">
      <t>ショウスウ</t>
    </rPh>
    <rPh sb="28" eb="29">
      <t>ダイ</t>
    </rPh>
    <rPh sb="30" eb="31">
      <t>イ</t>
    </rPh>
    <rPh sb="32" eb="36">
      <t>シシャゴニュウ</t>
    </rPh>
    <rPh sb="38" eb="40">
      <t>カキ</t>
    </rPh>
    <rPh sb="45" eb="47">
      <t>サンショウ</t>
    </rPh>
    <phoneticPr fontId="1"/>
  </si>
  <si>
    <t>RowKey</t>
    <phoneticPr fontId="1"/>
  </si>
  <si>
    <t>PartitionKey</t>
    <phoneticPr fontId="1"/>
  </si>
  <si>
    <t>Sign</t>
    <phoneticPr fontId="1"/>
  </si>
  <si>
    <t>:North</t>
    <phoneticPr fontId="1"/>
  </si>
  <si>
    <t>:South</t>
    <phoneticPr fontId="1"/>
  </si>
  <si>
    <t>00～89</t>
    <phoneticPr fontId="1"/>
  </si>
  <si>
    <t>[deg]</t>
    <phoneticPr fontId="1"/>
  </si>
  <si>
    <t>Location_{Sign}{Lat}</t>
    <phoneticPr fontId="1"/>
  </si>
  <si>
    <t>Lat</t>
    <phoneticPr fontId="1"/>
  </si>
  <si>
    <t>{Sign}{Lng}_{LogId}</t>
    <phoneticPr fontId="1"/>
  </si>
  <si>
    <t>:East</t>
    <phoneticPr fontId="1"/>
  </si>
  <si>
    <t>:West</t>
    <phoneticPr fontId="1"/>
  </si>
  <si>
    <t>Lng</t>
    <phoneticPr fontId="1"/>
  </si>
  <si>
    <t>000.0000000～180.0000000</t>
    <phoneticPr fontId="1"/>
  </si>
  <si>
    <t>LogId</t>
    <phoneticPr fontId="1"/>
  </si>
  <si>
    <t>e4b99b14-db95-4df9-8cc7-8eaba4cc0671</t>
    <phoneticPr fontId="1"/>
  </si>
  <si>
    <t>xxxxxxxx-xxxx-xxxx-xxxx-xxxxxxxxxxxx</t>
    <phoneticPr fontId="1"/>
  </si>
  <si>
    <t>8-4-4-4-12</t>
    <phoneticPr fontId="1"/>
  </si>
  <si>
    <t>↓Δlatは一定になった</t>
    <rPh sb="6" eb="8">
      <t>イッテイ</t>
    </rPh>
    <phoneticPr fontId="1"/>
  </si>
  <si>
    <t>Δlngを10個ごとに並び替え</t>
    <rPh sb="7" eb="8">
      <t>コ</t>
    </rPh>
    <rPh sb="11" eb="12">
      <t>ナラ</t>
    </rPh>
    <rPh sb="13" eb="14">
      <t>カ</t>
    </rPh>
    <phoneticPr fontId="1"/>
  </si>
  <si>
    <t>Fishinglog Location</t>
    <phoneticPr fontId="1"/>
  </si>
  <si>
    <t>Partition</t>
    <phoneticPr fontId="1"/>
  </si>
  <si>
    <t>Row</t>
    <phoneticPr fontId="1"/>
  </si>
  <si>
    <t>Location_008</t>
  </si>
  <si>
    <t>Location_072</t>
  </si>
  <si>
    <t>Location_108</t>
  </si>
  <si>
    <t>Location_173</t>
  </si>
  <si>
    <t>Location_058</t>
  </si>
  <si>
    <t>Location_111</t>
  </si>
  <si>
    <t>Location_116</t>
  </si>
  <si>
    <t>Location_128</t>
  </si>
  <si>
    <t>Location_054</t>
  </si>
  <si>
    <t>Location_086</t>
  </si>
  <si>
    <t>Location_188</t>
  </si>
  <si>
    <t>Location_119</t>
  </si>
  <si>
    <t>Location_115</t>
  </si>
  <si>
    <t>Location_126</t>
  </si>
  <si>
    <t>Location_145</t>
  </si>
  <si>
    <t>Location_142</t>
  </si>
  <si>
    <t>Location_055</t>
  </si>
  <si>
    <t>Location_035</t>
  </si>
  <si>
    <t>Location_064</t>
  </si>
  <si>
    <t>Location_028</t>
  </si>
  <si>
    <t>Location_020</t>
  </si>
  <si>
    <t>Location_065</t>
  </si>
  <si>
    <t>Location_026</t>
  </si>
  <si>
    <t>Location_154</t>
  </si>
  <si>
    <t>Location_083</t>
  </si>
  <si>
    <t>Location_076</t>
  </si>
  <si>
    <t>Location_121</t>
  </si>
  <si>
    <t>Location_012</t>
  </si>
  <si>
    <t>Location_045</t>
  </si>
  <si>
    <t>Location_063</t>
  </si>
  <si>
    <t>Location_004</t>
  </si>
  <si>
    <t>Location_051</t>
  </si>
  <si>
    <t>Location_044</t>
  </si>
  <si>
    <t>Location_088</t>
  </si>
  <si>
    <t>Location_066</t>
  </si>
  <si>
    <t>Location_122</t>
  </si>
  <si>
    <t>Location_067</t>
  </si>
  <si>
    <t>Location_052</t>
  </si>
  <si>
    <t>Location_163</t>
  </si>
  <si>
    <t>Location_185</t>
  </si>
  <si>
    <t>Location_123</t>
  </si>
  <si>
    <t>Location_106</t>
  </si>
  <si>
    <t>Location_158</t>
  </si>
  <si>
    <t>Location_025</t>
  </si>
  <si>
    <t>Location_015</t>
  </si>
  <si>
    <t>Location_027</t>
  </si>
  <si>
    <t>Location_150</t>
  </si>
  <si>
    <t>Location_143</t>
  </si>
  <si>
    <t>Location_184</t>
  </si>
  <si>
    <t>Location_060</t>
  </si>
  <si>
    <t>Location_101</t>
  </si>
  <si>
    <t>Location_047</t>
  </si>
  <si>
    <t>Location_113</t>
  </si>
  <si>
    <t>Location_046</t>
  </si>
  <si>
    <t>Location_160</t>
  </si>
  <si>
    <t>Location_107</t>
  </si>
  <si>
    <t>Location_036</t>
  </si>
  <si>
    <t>Location_153</t>
  </si>
  <si>
    <t>Location_061</t>
  </si>
  <si>
    <t>Location_059</t>
  </si>
  <si>
    <t>Location_078</t>
  </si>
  <si>
    <t>Location_149</t>
  </si>
  <si>
    <t>Location_134</t>
  </si>
  <si>
    <t>Location_079</t>
  </si>
  <si>
    <t>Location_053</t>
  </si>
  <si>
    <t>Location_187</t>
  </si>
  <si>
    <t>Location_042</t>
  </si>
  <si>
    <t>Location_016</t>
  </si>
  <si>
    <t>Location_182</t>
  </si>
  <si>
    <t>Location_137</t>
  </si>
  <si>
    <t>Location_014</t>
  </si>
  <si>
    <t>Location_081</t>
  </si>
  <si>
    <t>Location_162</t>
  </si>
  <si>
    <t>Location_117</t>
  </si>
  <si>
    <t>Location_144</t>
  </si>
  <si>
    <t>Location_011</t>
  </si>
  <si>
    <t>Location_034</t>
  </si>
  <si>
    <t>Location_124</t>
  </si>
  <si>
    <t>Location_112</t>
  </si>
  <si>
    <t>0141.5809800_8204c064-3ccd-4760-8e53-2839c42a73ca</t>
  </si>
  <si>
    <t>1162.5968166_379a325f-2019-4394-9ec6-f365bf9f219f</t>
  </si>
  <si>
    <t>0174.4369122_008e532e-008c-47ce-92ac-533ac52ad1d4</t>
  </si>
  <si>
    <t>0148.4807079_1072aaee-cf7f-4320-a79f-f2bfab910780</t>
  </si>
  <si>
    <t>0008.8316739_55c51267-d36c-49b2-b842-e8fe6a673bf6</t>
  </si>
  <si>
    <t>1155.9240094_28ac6fcb-5895-43c4-9253-49019ca172dd</t>
  </si>
  <si>
    <t>1065.1045170_795b67d6-c6c0-4df4-8af4-a3b5ad6d0b67</t>
  </si>
  <si>
    <t>1046.0527838_7c4dcc43-95a5-4ba6-99dc-b6f164465db5</t>
  </si>
  <si>
    <t>1005.6672911_b8a83cc4-351d-4cab-9d15-31fb8d7126fd</t>
  </si>
  <si>
    <t>1054.4664614_dead4da7-1a49-4d8a-81eb-c49317e49d32</t>
  </si>
  <si>
    <t>1135.1167388_7993b8e0-0482-4992-9b84-8cb46fd152a3</t>
  </si>
  <si>
    <t>1065.9842347_a51f9ab0-4393-4885-b4bb-5ce2fa51ddba</t>
  </si>
  <si>
    <t>1039.2597153_4e5a5d40-f19c-4792-89b2-e1e1ad8ab44a</t>
  </si>
  <si>
    <t>0019.7115000_f5fac7da-cee6-421e-b9c5-5f526cb150a1</t>
  </si>
  <si>
    <t>1080.6589390_48bd155d-72cd-4975-a2c6-1214c098758a</t>
  </si>
  <si>
    <t>0003.1330069_a1e3bf91-7b40-4429-baa9-d8f028519b81</t>
  </si>
  <si>
    <t>0162.6355074_4f93672d-b2f4-4e1d-9285-84765d2552c9</t>
  </si>
  <si>
    <t>1039.4858084_360c60a4-c2a9-4b04-8d71-33199f0ec7a8</t>
  </si>
  <si>
    <t>0050.4297615_41ce3640-fd62-4ab9-b104-2d5ecd61c7c1</t>
  </si>
  <si>
    <t>1055.5320060_64867c95-fd68-42de-87f4-74406401f5c8</t>
  </si>
  <si>
    <t>1048.9292718_abc24fad-3c1c-4316-beb8-b3c69e9f7cc7</t>
  </si>
  <si>
    <t>0019.3033277_ed289e51-8157-4264-8e12-ad30848b3f0d</t>
  </si>
  <si>
    <t>0148.4678856_87a29b90-e6ea-427b-8164-83330bf76733</t>
  </si>
  <si>
    <t>0104.4493721_8d204b40-ed3a-4c18-abf4-43fc9d4ee418</t>
  </si>
  <si>
    <t>1050.4330212_b4498a7e-b775-42d6-9e13-56ab16e72b18</t>
  </si>
  <si>
    <t>0148.8443501_30b80660-9f1c-4bec-87a5-14f6dc38c2b2</t>
  </si>
  <si>
    <t>1119.9516508_407deae2-d924-4781-af6e-85e1398001eb</t>
  </si>
  <si>
    <t>0112.1971766_44375ef3-911f-494f-ba92-e23d047eb27d</t>
  </si>
  <si>
    <t>0111.2303002_9a9ca764-a1f4-4d01-9c99-339f55eae4ae</t>
  </si>
  <si>
    <t>1137.7344021_59a84d60-30b3-459d-9ac7-7926d72b2309</t>
  </si>
  <si>
    <t>1066.8806389_019afa25-a297-4a73-b2f3-8c32797cf0d1</t>
  </si>
  <si>
    <t>0082.0488377_a93c9808-d5b5-46f1-90c9-c659b0f53d8b</t>
  </si>
  <si>
    <t>0095.3123302_210e63e8-7d74-478c-a6da-fca1da78595b</t>
  </si>
  <si>
    <t>1040.0029280_cfe19dd0-e03b-4be4-b95b-e41a06fbdec6</t>
  </si>
  <si>
    <t>1128.4176695_af24c174-2ef0-4fb2-9857-e2e30a256696</t>
  </si>
  <si>
    <t>1010.0177068_25b6482f-2b77-4abf-a7ec-e701defe436b</t>
  </si>
  <si>
    <t>0069.0459605_d164ef40-36d6-4789-8750-79494cf8391a</t>
  </si>
  <si>
    <t>0129.2722998_0eaa3f2b-56b1-4109-aaaf-ad58167d9b2f</t>
  </si>
  <si>
    <t>0030.8782729_93b2268d-e5c4-41c9-abeb-1a6473493f66</t>
  </si>
  <si>
    <t>1131.8698219_3f673a0a-7ebe-407e-993f-0dacff6aa0c5</t>
  </si>
  <si>
    <t>1118.9857201_b3c464d1-a657-45c1-8c92-c5f72eed5d4a</t>
  </si>
  <si>
    <t>1021.0069765_fd7eb0e2-d9ec-4255-99f0-d72a00388105</t>
  </si>
  <si>
    <t>0118.8575690_419ae4c7-7058-4f24-82d9-8424402ce66d</t>
  </si>
  <si>
    <t>1065.6410776_cd96ef14-7ad6-4f09-aa3a-bbd3a7425229</t>
  </si>
  <si>
    <t>1070.5386439_31c21f2a-e00e-4515-80eb-86a95b7dbccd</t>
  </si>
  <si>
    <t>0041.2613195_c44fdc4e-676f-4778-b7e2-c61c5cd752bd</t>
  </si>
  <si>
    <t>0132.9432781_2fa7d599-5370-4784-b441-ec6a5182cda6</t>
  </si>
  <si>
    <t>0140.6825191_d5133c60-e8e8-421c-8add-e26438d39bae</t>
  </si>
  <si>
    <t>0125.0084976_5a5b68fe-209f-4676-9edd-0a9235d1936c</t>
  </si>
  <si>
    <t>1093.1720726_2555cb4c-d76f-484c-921f-f4f1591c4200</t>
  </si>
  <si>
    <t>1074.2760071_231e0f9f-98dd-4840-b651-e40e429ac0b2</t>
  </si>
  <si>
    <t>1093.0930278_9461b011-f3eb-4574-9b90-043062295f5e</t>
  </si>
  <si>
    <t>1035.0606356_f7dedfa9-f8e6-4f09-b0e6-aa2189424cba</t>
  </si>
  <si>
    <t>0138.4791415_ebb22ee7-5cab-4d5a-9bc7-28e6626a57a6</t>
  </si>
  <si>
    <t>0004.5080239_0c55ec70-a8e2-44e6-84f1-789d1fd02efa</t>
  </si>
  <si>
    <t>1020.8928749_949b6f22-1321-43b0-b788-fe6603a74c85</t>
  </si>
  <si>
    <t>0094.0932556_e4790e6c-092c-4933-843a-0031c29a45b8</t>
  </si>
  <si>
    <t>0070.9368290_f645665a-ad32-410f-b157-6afc112ccca2</t>
  </si>
  <si>
    <t>0014.4756506_e497f90d-0d56-4c6d-b22f-116a2d93b486</t>
  </si>
  <si>
    <t>1119.6772556_b7812069-5833-46d2-b2e0-72b2fbca50d9</t>
  </si>
  <si>
    <t>0006.3662452_3c9eb60a-965e-45df-a656-fd7399098287</t>
  </si>
  <si>
    <t>0141.8776817_c4ecfb67-c01f-4b45-bba0-968b02acca4d</t>
  </si>
  <si>
    <t>1080.6646876_24faf44f-fed1-4cb6-b281-e7a9e905df3f</t>
  </si>
  <si>
    <t>0133.2984885_5e0899cf-1765-4c20-8712-ff110ba67497</t>
  </si>
  <si>
    <t>0013.1282312_ef761fdd-3229-4144-961d-fbc9a8c9f55f</t>
  </si>
  <si>
    <t>1113.4281704_773b60b9-3f8d-4634-a9c1-e60f4aabb08b</t>
  </si>
  <si>
    <t>0014.0900314_259c4098-5c8f-45d2-bc06-b89614b2a649</t>
  </si>
  <si>
    <t>0116.5165704_70de8289-d48b-4395-8438-321625fb61c1</t>
  </si>
  <si>
    <t>0135.6062368_f2abb45b-a9e1-445e-9b0d-e85a7a720199</t>
  </si>
  <si>
    <t>1054.9008752_3c4a96af-e34c-4743-a7c6-f3283da88629</t>
  </si>
  <si>
    <t>0031.7784310_63751831-f767-46f0-bf42-8f5a6354c1a7</t>
  </si>
  <si>
    <t>0028.5431847_c2d5eb6f-1a3c-42c4-be0b-b1f5c46ffbb8</t>
  </si>
  <si>
    <t>1063.7455313_dd100927-76fb-469e-9c48-37c92adb589c</t>
  </si>
  <si>
    <t>1063.8704735_78224c39-d78a-448f-ac76-41c3e3e29817</t>
  </si>
  <si>
    <t>0049.2105818_a76ac47c-29e2-41ab-b3f7-5c69373093ed</t>
  </si>
  <si>
    <t>0109.7925807_548b0a9b-71be-4fc1-bddf-1f6659df5e31</t>
  </si>
  <si>
    <t>1159.9509280_1ab0d948-212d-4857-ad9b-a463a1c001c7</t>
  </si>
  <si>
    <t>1119.3600702_91fa99ed-2424-4c2f-9d48-3eabd5c8f5ba</t>
  </si>
  <si>
    <t>1031.1592983_4e2a966f-1c17-4e7b-b09c-2137a6a91054</t>
  </si>
  <si>
    <t>1145.1056251_3dfec11c-a35b-4009-8993-1a8d5eca0389</t>
  </si>
  <si>
    <t>1117.6829038_eb629190-97fd-4875-a3cf-af730c9ba6ce</t>
  </si>
  <si>
    <t>1118.3131797_e5ca35a4-ac88-4978-a2bb-1c6005842d37</t>
  </si>
  <si>
    <t>0107.7615236_d6d30c61-0206-4bab-8586-2de79beced1b</t>
  </si>
  <si>
    <t>1017.3584167_8238c46e-1e4f-4ab8-9403-be63a548eb20</t>
  </si>
  <si>
    <t>0010.9653697_82a96b53-7859-4875-89e1-cd69a60cbde7</t>
  </si>
  <si>
    <t>0098.9153741_2ff2c3bf-3589-4b14-b699-32a4a2fa44c3</t>
  </si>
  <si>
    <t>0086.9914416_83b8c286-951b-47b9-b89f-ebefc8370c91</t>
  </si>
  <si>
    <t>1063.6859860_866599f8-66d3-4e28-a273-2d699ca4eb47</t>
  </si>
  <si>
    <t>1126.3316687_0894e5fb-7b6a-4d04-b9a7-b25dd1eebf95</t>
  </si>
  <si>
    <t>0070.1439422_18c9a3f3-2c7e-4b86-abdb-a7038807bee4</t>
  </si>
  <si>
    <t>0120.5627816_17341f02-2d2c-4c58-b757-d50c6bc245f1</t>
  </si>
  <si>
    <t>1120.8144713_36200cab-2882-41df-ba7e-d50e4c3e1203</t>
  </si>
  <si>
    <t>1144.2365477_16416faf-8a22-45c3-bb1d-11e3e78a355f</t>
  </si>
  <si>
    <t>1155.9090021_0315694c-2c9a-4c72-a8ea-678b8e225cba</t>
  </si>
  <si>
    <t>1080.9474498_8a4fa28c-0f5a-459e-bfeb-4b34ced762a9</t>
  </si>
  <si>
    <t>0050.5223127_62df8801-3573-4a7f-bf9f-6375a5e455eb</t>
  </si>
  <si>
    <t>0153.5058383_315ffa54-6dcf-4f22-b35d-4d500b827e39</t>
  </si>
  <si>
    <t>1167.6734574_03ef1624-150b-4246-bb15-4fbf12cdabb9</t>
  </si>
  <si>
    <t>0001.5617658_62a3f52a-2d7c-4748-ac23-79ed25ee9202</t>
  </si>
  <si>
    <t>Location_002</t>
    <phoneticPr fontId="1"/>
  </si>
  <si>
    <t>Location_119</t>
    <phoneticPr fontId="1"/>
  </si>
  <si>
    <t>1107.8147710_a51dacfc-de6e-4f1a-81e0-93c20dd409c3</t>
    <phoneticPr fontId="1"/>
  </si>
  <si>
    <t>・</t>
    <phoneticPr fontId="1"/>
  </si>
  <si>
    <t>0度</t>
    <rPh sb="1" eb="2">
      <t>ド</t>
    </rPh>
    <phoneticPr fontId="1"/>
  </si>
  <si>
    <t>89度</t>
    <rPh sb="2" eb="3">
      <t>ド</t>
    </rPh>
    <phoneticPr fontId="1"/>
  </si>
  <si>
    <t>-89度</t>
    <rPh sb="3" eb="4">
      <t>ド</t>
    </rPh>
    <phoneticPr fontId="1"/>
  </si>
  <si>
    <t>上記の式から距離OP,距離OQが500mになるΔlat,Δlngを求めた結果が以下のテーブルになる。誤差は10%(±50m)。</t>
    <rPh sb="0" eb="2">
      <t>ジョウキ</t>
    </rPh>
    <rPh sb="3" eb="4">
      <t>シキ</t>
    </rPh>
    <rPh sb="6" eb="8">
      <t>キョリ</t>
    </rPh>
    <rPh sb="11" eb="13">
      <t>キョリ</t>
    </rPh>
    <rPh sb="33" eb="34">
      <t>モト</t>
    </rPh>
    <rPh sb="36" eb="38">
      <t>ケッカ</t>
    </rPh>
    <rPh sb="39" eb="41">
      <t>イカ</t>
    </rPh>
    <rPh sb="50" eb="52">
      <t>ゴサ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</si>
</sst>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E+00"/>
    <numFmt numFmtId="177" formatCode="0.000000000_);[Red]\(0.000000000\)"/>
    <numFmt numFmtId="178" formatCode="0.0000000_);[Red]\(0.0000000\)"/>
    <numFmt numFmtId="182" formatCode="0.0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u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178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4" xfId="0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82" fontId="0" fillId="0" borderId="5" xfId="0" applyNumberForma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BA977585-7A25-42E4-AAD9-0F93441E3727}"/>
            </a:ext>
          </a:extLst>
        </xdr:cNvPr>
        <xdr:cNvSpPr/>
      </xdr:nvSpPr>
      <xdr:spPr>
        <a:xfrm>
          <a:off x="670560" y="228600"/>
          <a:ext cx="2682240" cy="1371600"/>
        </a:xfrm>
        <a:prstGeom prst="ellipse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8</xdr:col>
      <xdr:colOff>0</xdr:colOff>
      <xdr:row>4</xdr:row>
      <xdr:rowOff>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929004C1-F150-4921-826C-329087FAFFAF}"/>
            </a:ext>
          </a:extLst>
        </xdr:cNvPr>
        <xdr:cNvCxnSpPr/>
      </xdr:nvCxnSpPr>
      <xdr:spPr>
        <a:xfrm>
          <a:off x="2011680" y="0"/>
          <a:ext cx="201168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396240</xdr:colOff>
      <xdr:row>0</xdr:row>
      <xdr:rowOff>0</xdr:rowOff>
    </xdr:from>
    <xdr:to>
      <xdr:col>6</xdr:col>
      <xdr:colOff>396240</xdr:colOff>
      <xdr:row>4</xdr:row>
      <xdr:rowOff>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33A52AEA-F302-4D66-8DD9-4FFB11B11CD3}"/>
            </a:ext>
          </a:extLst>
        </xdr:cNvPr>
        <xdr:cNvCxnSpPr/>
      </xdr:nvCxnSpPr>
      <xdr:spPr>
        <a:xfrm flipH="1">
          <a:off x="2407920" y="0"/>
          <a:ext cx="67056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72390</xdr:colOff>
      <xdr:row>1</xdr:row>
      <xdr:rowOff>207645</xdr:rowOff>
    </xdr:from>
    <xdr:to>
      <xdr:col>6</xdr:col>
      <xdr:colOff>147233</xdr:colOff>
      <xdr:row>2</xdr:row>
      <xdr:rowOff>10991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EEE9BB6E-8001-496F-8284-EE56A3BEFBE4}"/>
            </a:ext>
          </a:extLst>
        </xdr:cNvPr>
        <xdr:cNvCxnSpPr/>
      </xdr:nvCxnSpPr>
      <xdr:spPr>
        <a:xfrm>
          <a:off x="2754630" y="436245"/>
          <a:ext cx="74843" cy="319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146685</xdr:colOff>
      <xdr:row>1</xdr:row>
      <xdr:rowOff>169749</xdr:rowOff>
    </xdr:from>
    <xdr:to>
      <xdr:col>6</xdr:col>
      <xdr:colOff>204604</xdr:colOff>
      <xdr:row>2</xdr:row>
      <xdr:rowOff>17145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105DAED3-F4A6-4133-9409-FCD503CFB691}"/>
            </a:ext>
          </a:extLst>
        </xdr:cNvPr>
        <xdr:cNvCxnSpPr/>
      </xdr:nvCxnSpPr>
      <xdr:spPr>
        <a:xfrm flipH="1">
          <a:off x="2828925" y="398349"/>
          <a:ext cx="57919" cy="759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398834</xdr:colOff>
      <xdr:row>3</xdr:row>
      <xdr:rowOff>142672</xdr:rowOff>
    </xdr:from>
    <xdr:to>
      <xdr:col>5</xdr:col>
      <xdr:colOff>528536</xdr:colOff>
      <xdr:row>4</xdr:row>
      <xdr:rowOff>107004</xdr:rowOff>
    </xdr:to>
    <xdr:sp macro="" textlink="">
      <xdr:nvSpPr>
        <xdr:cNvPr id="27" name="円弧 26">
          <a:extLst>
            <a:ext uri="{FF2B5EF4-FFF2-40B4-BE49-F238E27FC236}">
              <a16:creationId xmlns:a16="http://schemas.microsoft.com/office/drawing/2014/main" id="{D7C324F2-C15D-4D86-B5F4-0C9A15A3E3ED}"/>
            </a:ext>
          </a:extLst>
        </xdr:cNvPr>
        <xdr:cNvSpPr/>
      </xdr:nvSpPr>
      <xdr:spPr>
        <a:xfrm>
          <a:off x="2412460" y="833336"/>
          <a:ext cx="129702" cy="194553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485775</xdr:colOff>
      <xdr:row>3</xdr:row>
      <xdr:rowOff>9526</xdr:rowOff>
    </xdr:from>
    <xdr:ext cx="629981" cy="264560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07E67B14-8A51-4441-ABD3-F307B5FB7239}"/>
            </a:ext>
          </a:extLst>
        </xdr:cNvPr>
        <xdr:cNvSpPr txBox="1"/>
      </xdr:nvSpPr>
      <xdr:spPr>
        <a:xfrm>
          <a:off x="2500313" y="695326"/>
          <a:ext cx="62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latitude</a:t>
          </a:r>
          <a:endParaRPr kumimoji="1" lang="ja-JP" altLang="en-US" sz="1100"/>
        </a:p>
      </xdr:txBody>
    </xdr:sp>
    <xdr:clientData/>
  </xdr:oneCellAnchor>
  <xdr:twoCellAnchor>
    <xdr:from>
      <xdr:col>3</xdr:col>
      <xdr:colOff>0</xdr:colOff>
      <xdr:row>159</xdr:row>
      <xdr:rowOff>0</xdr:rowOff>
    </xdr:from>
    <xdr:to>
      <xdr:col>7</xdr:col>
      <xdr:colOff>0</xdr:colOff>
      <xdr:row>159</xdr:row>
      <xdr:rowOff>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9B029379-B295-462D-84A9-7DF60D844959}"/>
            </a:ext>
          </a:extLst>
        </xdr:cNvPr>
        <xdr:cNvCxnSpPr/>
      </xdr:nvCxnSpPr>
      <xdr:spPr>
        <a:xfrm>
          <a:off x="1341120" y="3657600"/>
          <a:ext cx="26822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155</xdr:row>
      <xdr:rowOff>0</xdr:rowOff>
    </xdr:from>
    <xdr:to>
      <xdr:col>7</xdr:col>
      <xdr:colOff>0</xdr:colOff>
      <xdr:row>159</xdr:row>
      <xdr:rowOff>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2AD1654F-5075-44C2-B845-5EF353EA9CAA}"/>
            </a:ext>
          </a:extLst>
        </xdr:cNvPr>
        <xdr:cNvCxnSpPr/>
      </xdr:nvCxnSpPr>
      <xdr:spPr>
        <a:xfrm flipV="1">
          <a:off x="1341120" y="2743200"/>
          <a:ext cx="268224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155</xdr:row>
      <xdr:rowOff>0</xdr:rowOff>
    </xdr:from>
    <xdr:to>
      <xdr:col>7</xdr:col>
      <xdr:colOff>0</xdr:colOff>
      <xdr:row>159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8000C739-B82E-4B3E-8947-F726E360A3D4}"/>
            </a:ext>
          </a:extLst>
        </xdr:cNvPr>
        <xdr:cNvCxnSpPr/>
      </xdr:nvCxnSpPr>
      <xdr:spPr>
        <a:xfrm flipV="1">
          <a:off x="4023360" y="2743200"/>
          <a:ext cx="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441960</xdr:colOff>
      <xdr:row>158</xdr:row>
      <xdr:rowOff>15240</xdr:rowOff>
    </xdr:from>
    <xdr:to>
      <xdr:col>6</xdr:col>
      <xdr:colOff>441960</xdr:colOff>
      <xdr:row>159</xdr:row>
      <xdr:rowOff>15240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C1E2381E-6634-429B-A374-03543DD051F7}"/>
            </a:ext>
          </a:extLst>
        </xdr:cNvPr>
        <xdr:cNvCxnSpPr/>
      </xdr:nvCxnSpPr>
      <xdr:spPr>
        <a:xfrm flipV="1">
          <a:off x="3794760" y="3444240"/>
          <a:ext cx="0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441960</xdr:colOff>
      <xdr:row>158</xdr:row>
      <xdr:rowOff>7620</xdr:rowOff>
    </xdr:from>
    <xdr:to>
      <xdr:col>6</xdr:col>
      <xdr:colOff>657960</xdr:colOff>
      <xdr:row>158</xdr:row>
      <xdr:rowOff>7620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0C8E35A1-0518-4A63-9E9B-7BE4B6CB9795}"/>
            </a:ext>
          </a:extLst>
        </xdr:cNvPr>
        <xdr:cNvCxnSpPr/>
      </xdr:nvCxnSpPr>
      <xdr:spPr>
        <a:xfrm>
          <a:off x="3794760" y="3436620"/>
          <a:ext cx="216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160</xdr:row>
      <xdr:rowOff>220981</xdr:rowOff>
    </xdr:from>
    <xdr:ext cx="1615440" cy="236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2BBC6D2D-E0A1-4A14-97FE-D1163DB3A08B}"/>
                </a:ext>
              </a:extLst>
            </xdr:cNvPr>
            <xdr:cNvSpPr txBox="1"/>
          </xdr:nvSpPr>
          <xdr:spPr>
            <a:xfrm>
              <a:off x="1341120" y="4107181"/>
              <a:ext cx="1615440" cy="236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kumimoji="1" lang="en-US" altLang="ja-JP" sz="1100" i="1"/>
                <a:t>D</a:t>
              </a:r>
              <a14:m>
                <m:oMath xmlns:m="http://schemas.openxmlformats.org/officeDocument/2006/math">
                  <m:r>
                    <a:rPr kumimoji="1" lang="en-US" altLang="ja-JP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kumimoji="1" lang="en-US" altLang="ja-JP" sz="11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(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𝑅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𝛥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𝑙𝑎𝑡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)</m:t>
                          </m:r>
                        </m:e>
                        <m:sup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kumimoji="1" lang="en-US" altLang="ja-JP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(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𝑅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𝛥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𝑙𝑛𝑔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)</m:t>
                          </m:r>
                        </m:e>
                        <m:sup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endParaRPr kumimoji="1" lang="en-US" altLang="ja-JP" sz="1100" i="1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2BBC6D2D-E0A1-4A14-97FE-D1163DB3A08B}"/>
                </a:ext>
              </a:extLst>
            </xdr:cNvPr>
            <xdr:cNvSpPr txBox="1"/>
          </xdr:nvSpPr>
          <xdr:spPr>
            <a:xfrm>
              <a:off x="1341120" y="4107181"/>
              <a:ext cx="1615440" cy="236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kumimoji="1" lang="en-US" altLang="ja-JP" sz="1100" i="1"/>
                <a:t>D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√(〖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(𝑅𝛥𝑙𝑎𝑡)〗^2+〖(𝑅𝛥𝑙𝑛𝑔)〗^2 )</a:t>
              </a:r>
              <a:endParaRPr kumimoji="1" lang="en-US" altLang="ja-JP" sz="1100" i="1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662940</xdr:colOff>
      <xdr:row>164</xdr:row>
      <xdr:rowOff>160021</xdr:rowOff>
    </xdr:from>
    <xdr:ext cx="1615440" cy="3124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>
              <a:extLst>
                <a:ext uri="{FF2B5EF4-FFF2-40B4-BE49-F238E27FC236}">
                  <a16:creationId xmlns:a16="http://schemas.microsoft.com/office/drawing/2014/main" id="{9DBE7297-6899-4746-900C-318819076D38}"/>
                </a:ext>
              </a:extLst>
            </xdr:cNvPr>
            <xdr:cNvSpPr txBox="1"/>
          </xdr:nvSpPr>
          <xdr:spPr>
            <a:xfrm>
              <a:off x="1333500" y="4960621"/>
              <a:ext cx="1615440" cy="31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kumimoji="1" lang="en-US" altLang="ja-JP" sz="1100" i="1" baseline="0">
                  <a:latin typeface="+mn-lt"/>
                </a:rPr>
                <a:t> D </a:t>
              </a:r>
              <a14:m>
                <m:oMath xmlns:m="http://schemas.openxmlformats.org/officeDocument/2006/math">
                  <m:r>
                    <a:rPr kumimoji="1" lang="en-US" altLang="ja-JP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kumimoji="1" lang="en-US" altLang="ja-JP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kumimoji="1" lang="en-US" altLang="ja-JP" sz="11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(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𝑅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𝛥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𝑙𝑎𝑡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)</m:t>
                          </m:r>
                        </m:e>
                        <m:sup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kumimoji="1" lang="en-US" altLang="ja-JP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kumimoji="1" lang="en-US" altLang="ja-JP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𝑅</m:t>
                  </m:r>
                  <m:r>
                    <a:rPr kumimoji="1" lang="en-US" altLang="ja-JP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𝛥</m:t>
                  </m:r>
                </m:oMath>
              </a14:m>
              <a:r>
                <a:rPr kumimoji="1" lang="en-US" altLang="ja-JP" sz="1100" i="1">
                  <a:ea typeface="Cambria Math" panose="02040503050406030204" pitchFamily="18" charset="0"/>
                </a:rPr>
                <a:t>lat</a:t>
              </a:r>
            </a:p>
          </xdr:txBody>
        </xdr:sp>
      </mc:Choice>
      <mc:Fallback xmlns="">
        <xdr:sp macro="" textlink="">
          <xdr:nvSpPr>
            <xdr:cNvPr id="24" name="テキスト ボックス 23">
              <a:extLst>
                <a:ext uri="{FF2B5EF4-FFF2-40B4-BE49-F238E27FC236}">
                  <a16:creationId xmlns:a16="http://schemas.microsoft.com/office/drawing/2014/main" id="{9DBE7297-6899-4746-900C-318819076D38}"/>
                </a:ext>
              </a:extLst>
            </xdr:cNvPr>
            <xdr:cNvSpPr txBox="1"/>
          </xdr:nvSpPr>
          <xdr:spPr>
            <a:xfrm>
              <a:off x="1333500" y="4960621"/>
              <a:ext cx="1615440" cy="31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kumimoji="1" lang="en-US" altLang="ja-JP" sz="1100" i="1" baseline="0">
                  <a:latin typeface="+mn-lt"/>
                </a:rPr>
                <a:t> D 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√(〖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(𝑅𝛥𝑙𝑎𝑡)〗^2 )=𝑅𝛥</a:t>
              </a:r>
              <a:r>
                <a:rPr kumimoji="1" lang="en-US" altLang="ja-JP" sz="1100" i="1">
                  <a:ea typeface="Cambria Math" panose="02040503050406030204" pitchFamily="18" charset="0"/>
                </a:rPr>
                <a:t>lat</a:t>
              </a:r>
            </a:p>
          </xdr:txBody>
        </xdr:sp>
      </mc:Fallback>
    </mc:AlternateContent>
    <xdr:clientData/>
  </xdr:oneCellAnchor>
  <xdr:oneCellAnchor>
    <xdr:from>
      <xdr:col>3</xdr:col>
      <xdr:colOff>0</xdr:colOff>
      <xdr:row>166</xdr:row>
      <xdr:rowOff>7620</xdr:rowOff>
    </xdr:from>
    <xdr:ext cx="1341120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テキスト ボックス 24">
              <a:extLst>
                <a:ext uri="{FF2B5EF4-FFF2-40B4-BE49-F238E27FC236}">
                  <a16:creationId xmlns:a16="http://schemas.microsoft.com/office/drawing/2014/main" id="{B2ADDF98-E42B-4161-AFBF-BD104C0EA8B7}"/>
                </a:ext>
              </a:extLst>
            </xdr:cNvPr>
            <xdr:cNvSpPr txBox="1"/>
          </xdr:nvSpPr>
          <xdr:spPr>
            <a:xfrm>
              <a:off x="1341120" y="5036820"/>
              <a:ext cx="134112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kumimoji="1" lang="en-US" altLang="ja-JP" sz="1100" i="1" baseline="0">
                  <a:latin typeface="+mn-lt"/>
                </a:rPr>
                <a:t> </a:t>
              </a:r>
              <a14:m>
                <m:oMath xmlns:m="http://schemas.openxmlformats.org/officeDocument/2006/math">
                  <m:r>
                    <a:rPr kumimoji="1" lang="en-US" altLang="ja-JP" sz="1100" b="0" i="1">
                      <a:latin typeface="Cambria Math" panose="02040503050406030204" pitchFamily="18" charset="0"/>
                    </a:rPr>
                    <m:t>𝐷</m:t>
                  </m:r>
                  <m:r>
                    <a:rPr kumimoji="1" lang="en-US" altLang="ja-JP" sz="1100" i="1">
                      <a:latin typeface="Cambria Math" panose="02040503050406030204" pitchFamily="18" charset="0"/>
                    </a:rPr>
                    <m:t>=</m:t>
                  </m:r>
                  <m:r>
                    <a:rPr kumimoji="1" lang="en-US" altLang="ja-JP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𝑅</m:t>
                  </m:r>
                  <m:r>
                    <a:rPr kumimoji="1" lang="en-US" altLang="ja-JP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𝛥</m:t>
                  </m:r>
                </m:oMath>
              </a14:m>
              <a:r>
                <a:rPr kumimoji="1" lang="en-US" altLang="ja-JP" sz="1100" i="1">
                  <a:ea typeface="Cambria Math" panose="02040503050406030204" pitchFamily="18" charset="0"/>
                </a:rPr>
                <a:t>lat </a:t>
              </a:r>
            </a:p>
          </xdr:txBody>
        </xdr:sp>
      </mc:Choice>
      <mc:Fallback xmlns="">
        <xdr:sp macro="" textlink="">
          <xdr:nvSpPr>
            <xdr:cNvPr id="25" name="テキスト ボックス 24">
              <a:extLst>
                <a:ext uri="{FF2B5EF4-FFF2-40B4-BE49-F238E27FC236}">
                  <a16:creationId xmlns:a16="http://schemas.microsoft.com/office/drawing/2014/main" id="{B2ADDF98-E42B-4161-AFBF-BD104C0EA8B7}"/>
                </a:ext>
              </a:extLst>
            </xdr:cNvPr>
            <xdr:cNvSpPr txBox="1"/>
          </xdr:nvSpPr>
          <xdr:spPr>
            <a:xfrm>
              <a:off x="1341120" y="5036820"/>
              <a:ext cx="134112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kumimoji="1" lang="en-US" altLang="ja-JP" sz="1100" i="1" baseline="0">
                  <a:latin typeface="+mn-lt"/>
                </a:rPr>
                <a:t> 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𝐷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𝑅𝛥</a:t>
              </a:r>
              <a:r>
                <a:rPr kumimoji="1" lang="en-US" altLang="ja-JP" sz="1100" i="1">
                  <a:ea typeface="Cambria Math" panose="02040503050406030204" pitchFamily="18" charset="0"/>
                </a:rPr>
                <a:t>lat </a:t>
              </a:r>
            </a:p>
          </xdr:txBody>
        </xdr:sp>
      </mc:Fallback>
    </mc:AlternateContent>
    <xdr:clientData/>
  </xdr:oneCellAnchor>
  <xdr:oneCellAnchor>
    <xdr:from>
      <xdr:col>3</xdr:col>
      <xdr:colOff>0</xdr:colOff>
      <xdr:row>167</xdr:row>
      <xdr:rowOff>0</xdr:rowOff>
    </xdr:from>
    <xdr:ext cx="1287780" cy="3124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テキスト ボックス 25">
              <a:extLst>
                <a:ext uri="{FF2B5EF4-FFF2-40B4-BE49-F238E27FC236}">
                  <a16:creationId xmlns:a16="http://schemas.microsoft.com/office/drawing/2014/main" id="{8B384720-00EE-43AE-8D56-0643585A95F5}"/>
                </a:ext>
              </a:extLst>
            </xdr:cNvPr>
            <xdr:cNvSpPr txBox="1"/>
          </xdr:nvSpPr>
          <xdr:spPr>
            <a:xfrm>
              <a:off x="1341120" y="4800600"/>
              <a:ext cx="1287780" cy="31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kumimoji="1" lang="en-US" altLang="ja-JP" sz="1100" i="0" baseline="0">
                  <a:latin typeface="+mn-lt"/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kumimoji="1" lang="en-US" altLang="ja-JP" sz="1100" b="0" i="0" baseline="0">
                      <a:latin typeface="Cambria Math" panose="02040503050406030204" pitchFamily="18" charset="0"/>
                    </a:rPr>
                    <m:t>Δ</m:t>
                  </m:r>
                  <m:r>
                    <a:rPr kumimoji="1" lang="en-US" altLang="ja-JP" sz="1100" b="0" i="1" baseline="0">
                      <a:latin typeface="Cambria Math" panose="02040503050406030204" pitchFamily="18" charset="0"/>
                    </a:rPr>
                    <m:t>𝑙𝑎𝑡</m:t>
                  </m:r>
                  <m:r>
                    <a:rPr kumimoji="1" lang="en-US" altLang="ja-JP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kumimoji="1" lang="en-US" altLang="ja-JP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</m:t>
                      </m:r>
                    </m:num>
                    <m:den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den>
                  </m:f>
                </m:oMath>
              </a14:m>
              <a:endParaRPr kumimoji="1" lang="en-US" altLang="ja-JP" sz="110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6" name="テキスト ボックス 25">
              <a:extLst>
                <a:ext uri="{FF2B5EF4-FFF2-40B4-BE49-F238E27FC236}">
                  <a16:creationId xmlns:a16="http://schemas.microsoft.com/office/drawing/2014/main" id="{8B384720-00EE-43AE-8D56-0643585A95F5}"/>
                </a:ext>
              </a:extLst>
            </xdr:cNvPr>
            <xdr:cNvSpPr txBox="1"/>
          </xdr:nvSpPr>
          <xdr:spPr>
            <a:xfrm>
              <a:off x="1341120" y="4800600"/>
              <a:ext cx="1287780" cy="3124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kumimoji="1" lang="en-US" altLang="ja-JP" sz="1100" i="0" baseline="0">
                  <a:latin typeface="+mn-lt"/>
                </a:rPr>
                <a:t> </a:t>
              </a:r>
              <a:r>
                <a:rPr kumimoji="1" lang="en-US" altLang="ja-JP" sz="1100" b="0" i="0" baseline="0">
                  <a:latin typeface="Cambria Math" panose="02040503050406030204" pitchFamily="18" charset="0"/>
                </a:rPr>
                <a:t>Δ𝑙𝑎𝑡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</a:t>
              </a:r>
              <a:endParaRPr kumimoji="1" lang="en-US" altLang="ja-JP" sz="110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5</xdr:col>
      <xdr:colOff>0</xdr:colOff>
      <xdr:row>13</xdr:row>
      <xdr:rowOff>0</xdr:rowOff>
    </xdr:from>
    <xdr:to>
      <xdr:col>5</xdr:col>
      <xdr:colOff>0</xdr:colOff>
      <xdr:row>17</xdr:row>
      <xdr:rowOff>0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5CE962F5-DB0A-4AA9-AFAB-944945DE4C81}"/>
            </a:ext>
          </a:extLst>
        </xdr:cNvPr>
        <xdr:cNvCxnSpPr/>
      </xdr:nvCxnSpPr>
      <xdr:spPr>
        <a:xfrm flipV="1">
          <a:off x="7376160" y="2514600"/>
          <a:ext cx="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0</xdr:rowOff>
    </xdr:from>
    <xdr:to>
      <xdr:col>5</xdr:col>
      <xdr:colOff>0</xdr:colOff>
      <xdr:row>21</xdr:row>
      <xdr:rowOff>0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A9865154-1E87-463E-835B-537C56BA9A67}"/>
            </a:ext>
          </a:extLst>
        </xdr:cNvPr>
        <xdr:cNvCxnSpPr/>
      </xdr:nvCxnSpPr>
      <xdr:spPr>
        <a:xfrm flipV="1">
          <a:off x="7376160" y="3429000"/>
          <a:ext cx="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0</xdr:rowOff>
    </xdr:from>
    <xdr:to>
      <xdr:col>7</xdr:col>
      <xdr:colOff>0</xdr:colOff>
      <xdr:row>17</xdr:row>
      <xdr:rowOff>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B34B4AC7-0BDD-4044-AFC7-973E0323D0FA}"/>
            </a:ext>
          </a:extLst>
        </xdr:cNvPr>
        <xdr:cNvCxnSpPr/>
      </xdr:nvCxnSpPr>
      <xdr:spPr>
        <a:xfrm>
          <a:off x="2682240" y="3886200"/>
          <a:ext cx="13411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</xdr:row>
      <xdr:rowOff>0</xdr:rowOff>
    </xdr:from>
    <xdr:to>
      <xdr:col>5</xdr:col>
      <xdr:colOff>0</xdr:colOff>
      <xdr:row>17</xdr:row>
      <xdr:rowOff>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2CC69C49-0E05-4F81-AB8D-B6034EC4B389}"/>
            </a:ext>
          </a:extLst>
        </xdr:cNvPr>
        <xdr:cNvCxnSpPr/>
      </xdr:nvCxnSpPr>
      <xdr:spPr>
        <a:xfrm>
          <a:off x="6035040" y="3429000"/>
          <a:ext cx="13411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40</xdr:row>
      <xdr:rowOff>0</xdr:rowOff>
    </xdr:from>
    <xdr:ext cx="4693920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テキスト ボックス 32">
              <a:extLst>
                <a:ext uri="{FF2B5EF4-FFF2-40B4-BE49-F238E27FC236}">
                  <a16:creationId xmlns:a16="http://schemas.microsoft.com/office/drawing/2014/main" id="{603D4E68-6407-4B1B-B4C3-719DEF6AF5F3}"/>
                </a:ext>
              </a:extLst>
            </xdr:cNvPr>
            <xdr:cNvSpPr txBox="1"/>
          </xdr:nvSpPr>
          <xdr:spPr>
            <a:xfrm>
              <a:off x="2011680" y="9144000"/>
              <a:ext cx="469392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kumimoji="1" lang="en-US" altLang="ja-JP" sz="1100" i="1"/>
                <a:t>D</a:t>
              </a:r>
              <a14:m>
                <m:oMath xmlns:m="http://schemas.openxmlformats.org/officeDocument/2006/math">
                  <m:r>
                    <a:rPr kumimoji="1" lang="en-US" altLang="ja-JP" sz="1100" i="1">
                      <a:latin typeface="Cambria Math" panose="02040503050406030204" pitchFamily="18" charset="0"/>
                    </a:rPr>
                    <m:t>=</m:t>
                  </m:r>
                  <m:r>
                    <a:rPr kumimoji="1" lang="en-US" altLang="ja-JP" sz="1100" b="0" i="1">
                      <a:latin typeface="Cambria Math" panose="02040503050406030204" pitchFamily="18" charset="0"/>
                    </a:rPr>
                    <m:t>𝑅</m:t>
                  </m:r>
                  <m:func>
                    <m:funcPr>
                      <m:ctrlPr>
                        <a:rPr kumimoji="1" lang="en-US" altLang="ja-JP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sSup>
                        <m:sSup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kumimoji="1" lang="en-US" altLang="ja-JP" sz="1100" b="0" i="0">
                              <a:latin typeface="Cambria Math" panose="02040503050406030204" pitchFamily="18" charset="0"/>
                            </a:rPr>
                            <m:t>cos</m:t>
                          </m:r>
                        </m:e>
                        <m:sup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−1</m:t>
                          </m:r>
                        </m:sup>
                      </m:sSup>
                    </m:fName>
                    <m:e>
                      <m:d>
                        <m:d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unc>
                            <m:funcPr>
                              <m:ctrl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</m:ctrlPr>
                            </m:funcPr>
                            <m:fName>
                              <m:r>
                                <m:rPr>
                                  <m:sty m:val="p"/>
                                </m:rPr>
                                <a:rPr kumimoji="1" lang="en-US" altLang="ja-JP" sz="1100" b="0" i="0">
                                  <a:latin typeface="Cambria Math" panose="02040503050406030204" pitchFamily="18" charset="0"/>
                                </a:rPr>
                                <m:t>sin</m:t>
                              </m:r>
                            </m:fName>
                            <m:e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𝑙𝑎𝑡</m:t>
                              </m:r>
                            </m:e>
                          </m:func>
                        </m:e>
                      </m:d>
                      <m:func>
                        <m:func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kumimoji="1" lang="en-US" altLang="ja-JP" sz="1100" b="0" i="0">
                              <a:latin typeface="Cambria Math" panose="02040503050406030204" pitchFamily="18" charset="0"/>
                            </a:rPr>
                            <m:t>sin</m:t>
                          </m:r>
                        </m:fName>
                        <m:e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𝑙𝑎𝑡</m:t>
                              </m:r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+</m:t>
                              </m:r>
                              <m:r>
                                <m:rPr>
                                  <m:sty m:val="p"/>
                                </m:rPr>
                                <a:rPr kumimoji="1" lang="en-US" altLang="ja-JP" sz="1100" b="0" i="0">
                                  <a:latin typeface="Cambria Math" panose="02040503050406030204" pitchFamily="18" charset="0"/>
                                </a:rPr>
                                <m:t>Δ</m:t>
                              </m:r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𝑙𝑎𝑡</m:t>
                              </m:r>
                            </m:e>
                          </m:d>
                        </m:e>
                      </m:func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+</m:t>
                      </m:r>
                      <m:func>
                        <m:func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kumimoji="1" lang="en-US" altLang="ja-JP" sz="1100" b="0" i="0">
                              <a:latin typeface="Cambria Math" panose="02040503050406030204" pitchFamily="18" charset="0"/>
                            </a:rPr>
                            <m:t>cos</m:t>
                          </m:r>
                        </m:fName>
                        <m:e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𝑙𝑎𝑡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func>
                      <m:func>
                        <m:func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kumimoji="1" lang="en-US" altLang="ja-JP" sz="1100" b="0" i="0">
                              <a:latin typeface="Cambria Math" panose="02040503050406030204" pitchFamily="18" charset="0"/>
                            </a:rPr>
                            <m:t>cos</m:t>
                          </m:r>
                        </m:fName>
                        <m:e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𝑙𝑎𝑡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r>
                            <m:rPr>
                              <m:sty m:val="p"/>
                            </m:r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Δ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𝑙𝑎𝑡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  <m:func>
                            <m:funcPr>
                              <m:ctrl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</m:ctrlPr>
                            </m:funcPr>
                            <m:fName>
                              <m:r>
                                <m:rPr>
                                  <m:sty m:val="p"/>
                                </m:rPr>
                                <a:rPr kumimoji="1" lang="en-US" altLang="ja-JP" sz="1100" b="0" i="0">
                                  <a:latin typeface="Cambria Math" panose="02040503050406030204" pitchFamily="18" charset="0"/>
                                </a:rPr>
                                <m:t>cos</m:t>
                              </m:r>
                            </m:fName>
                            <m:e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r>
                                <m:rPr>
                                  <m:sty m:val="p"/>
                                </m:r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Δ</m:t>
                              </m:r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𝑙𝑛𝑔</m:t>
                              </m:r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</m:func>
                        </m:e>
                      </m:func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</m:func>
                </m:oMath>
              </a14:m>
              <a:endParaRPr kumimoji="1" lang="en-US" altLang="ja-JP" sz="1100" i="1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3" name="テキスト ボックス 32">
              <a:extLst>
                <a:ext uri="{FF2B5EF4-FFF2-40B4-BE49-F238E27FC236}">
                  <a16:creationId xmlns:a16="http://schemas.microsoft.com/office/drawing/2014/main" id="{603D4E68-6407-4B1B-B4C3-719DEF6AF5F3}"/>
                </a:ext>
              </a:extLst>
            </xdr:cNvPr>
            <xdr:cNvSpPr txBox="1"/>
          </xdr:nvSpPr>
          <xdr:spPr>
            <a:xfrm>
              <a:off x="2011680" y="9144000"/>
              <a:ext cx="469392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kumimoji="1" lang="en-US" altLang="ja-JP" sz="1100" i="1"/>
                <a:t>D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𝑅 cos^(−1)⁡〖(sin⁡〖(𝑙𝑎𝑡〗 )  sin⁡(𝑙𝑎𝑡+Δ𝑙𝑎𝑡)+cos⁡〖(𝑙𝑎𝑡)〗  cos⁡〖(𝑙𝑎𝑡+Δ𝑙𝑎𝑡)cos⁡〖(Δ𝑙𝑛𝑔)〗 〗)〗</a:t>
              </a:r>
              <a:endParaRPr kumimoji="1" lang="en-US" altLang="ja-JP" sz="1100" i="1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6</xdr:col>
      <xdr:colOff>640089</xdr:colOff>
      <xdr:row>16</xdr:row>
      <xdr:rowOff>198129</xdr:rowOff>
    </xdr:from>
    <xdr:to>
      <xdr:col>7</xdr:col>
      <xdr:colOff>51389</xdr:colOff>
      <xdr:row>17</xdr:row>
      <xdr:rowOff>51389</xdr:rowOff>
    </xdr:to>
    <xdr:sp macro="" textlink="">
      <xdr:nvSpPr>
        <xdr:cNvPr id="34" name="フローチャート: 結合子 33">
          <a:extLst>
            <a:ext uri="{FF2B5EF4-FFF2-40B4-BE49-F238E27FC236}">
              <a16:creationId xmlns:a16="http://schemas.microsoft.com/office/drawing/2014/main" id="{98F59E55-05BA-4D36-84AD-BAF4D364F378}"/>
            </a:ext>
          </a:extLst>
        </xdr:cNvPr>
        <xdr:cNvSpPr>
          <a:spLocks noChangeAspect="1"/>
        </xdr:cNvSpPr>
      </xdr:nvSpPr>
      <xdr:spPr>
        <a:xfrm>
          <a:off x="3992889" y="3855729"/>
          <a:ext cx="81860" cy="8186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632460</xdr:colOff>
      <xdr:row>12</xdr:row>
      <xdr:rowOff>205740</xdr:rowOff>
    </xdr:from>
    <xdr:to>
      <xdr:col>5</xdr:col>
      <xdr:colOff>43760</xdr:colOff>
      <xdr:row>13</xdr:row>
      <xdr:rowOff>59000</xdr:rowOff>
    </xdr:to>
    <xdr:sp macro="" textlink="">
      <xdr:nvSpPr>
        <xdr:cNvPr id="35" name="フローチャート: 結合子 34">
          <a:extLst>
            <a:ext uri="{FF2B5EF4-FFF2-40B4-BE49-F238E27FC236}">
              <a16:creationId xmlns:a16="http://schemas.microsoft.com/office/drawing/2014/main" id="{4A1EC854-BE31-449A-AA4A-38559DB69646}"/>
            </a:ext>
          </a:extLst>
        </xdr:cNvPr>
        <xdr:cNvSpPr>
          <a:spLocks noChangeAspect="1"/>
        </xdr:cNvSpPr>
      </xdr:nvSpPr>
      <xdr:spPr>
        <a:xfrm>
          <a:off x="2644140" y="2948940"/>
          <a:ext cx="81860" cy="8186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632460</xdr:colOff>
      <xdr:row>16</xdr:row>
      <xdr:rowOff>190500</xdr:rowOff>
    </xdr:from>
    <xdr:to>
      <xdr:col>5</xdr:col>
      <xdr:colOff>43760</xdr:colOff>
      <xdr:row>17</xdr:row>
      <xdr:rowOff>43760</xdr:rowOff>
    </xdr:to>
    <xdr:sp macro="" textlink="">
      <xdr:nvSpPr>
        <xdr:cNvPr id="36" name="フローチャート: 結合子 35">
          <a:extLst>
            <a:ext uri="{FF2B5EF4-FFF2-40B4-BE49-F238E27FC236}">
              <a16:creationId xmlns:a16="http://schemas.microsoft.com/office/drawing/2014/main" id="{162904EF-9D28-4928-9E47-E4E7C54F9804}"/>
            </a:ext>
          </a:extLst>
        </xdr:cNvPr>
        <xdr:cNvSpPr>
          <a:spLocks noChangeAspect="1"/>
        </xdr:cNvSpPr>
      </xdr:nvSpPr>
      <xdr:spPr>
        <a:xfrm>
          <a:off x="2644140" y="3848100"/>
          <a:ext cx="81860" cy="8186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5B1E2A80-C4AF-469B-86AE-3556FD4D0409}"/>
            </a:ext>
          </a:extLst>
        </xdr:cNvPr>
        <xdr:cNvSpPr/>
      </xdr:nvSpPr>
      <xdr:spPr>
        <a:xfrm>
          <a:off x="2011680" y="2971800"/>
          <a:ext cx="2682240" cy="1828800"/>
        </a:xfrm>
        <a:prstGeom prst="rect">
          <a:avLst/>
        </a:prstGeom>
        <a:solidFill>
          <a:srgbClr val="4472C4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0</xdr:colOff>
      <xdr:row>46</xdr:row>
      <xdr:rowOff>0</xdr:rowOff>
    </xdr:from>
    <xdr:ext cx="4023360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テキスト ボックス 37">
              <a:extLst>
                <a:ext uri="{FF2B5EF4-FFF2-40B4-BE49-F238E27FC236}">
                  <a16:creationId xmlns:a16="http://schemas.microsoft.com/office/drawing/2014/main" id="{C9DD7998-B4CD-4A5D-BB6B-6C1B53F2ED69}"/>
                </a:ext>
              </a:extLst>
            </xdr:cNvPr>
            <xdr:cNvSpPr txBox="1"/>
          </xdr:nvSpPr>
          <xdr:spPr>
            <a:xfrm>
              <a:off x="2682240" y="10515600"/>
              <a:ext cx="402336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kumimoji="1" lang="en-US" altLang="ja-JP" sz="1100" i="1"/>
                <a:t>D</a:t>
              </a:r>
              <a14:m>
                <m:oMath xmlns:m="http://schemas.openxmlformats.org/officeDocument/2006/math">
                  <m:r>
                    <a:rPr kumimoji="1" lang="en-US" altLang="ja-JP" sz="1100" i="1">
                      <a:latin typeface="Cambria Math" panose="02040503050406030204" pitchFamily="18" charset="0"/>
                    </a:rPr>
                    <m:t>=</m:t>
                  </m:r>
                  <m:r>
                    <a:rPr kumimoji="1" lang="en-US" altLang="ja-JP" sz="1100" b="0" i="1">
                      <a:latin typeface="Cambria Math" panose="02040503050406030204" pitchFamily="18" charset="0"/>
                    </a:rPr>
                    <m:t>𝑅</m:t>
                  </m:r>
                  <m:func>
                    <m:funcPr>
                      <m:ctrlPr>
                        <a:rPr kumimoji="1" lang="en-US" altLang="ja-JP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sSup>
                        <m:sSup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kumimoji="1" lang="en-US" altLang="ja-JP" sz="1100" b="0" i="0">
                              <a:latin typeface="Cambria Math" panose="02040503050406030204" pitchFamily="18" charset="0"/>
                            </a:rPr>
                            <m:t>cos</m:t>
                          </m:r>
                        </m:e>
                        <m:sup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−1</m:t>
                          </m:r>
                        </m:sup>
                      </m:sSup>
                    </m:fName>
                    <m:e>
                      <m:d>
                        <m:d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unc>
                            <m:funcPr>
                              <m:ctrl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</m:ctrlPr>
                            </m:funcPr>
                            <m:fName>
                              <m:r>
                                <m:rPr>
                                  <m:sty m:val="p"/>
                                </m:rPr>
                                <a:rPr kumimoji="1" lang="en-US" altLang="ja-JP" sz="1100" b="0" i="0">
                                  <a:latin typeface="Cambria Math" panose="02040503050406030204" pitchFamily="18" charset="0"/>
                                </a:rPr>
                                <m:t>sin</m:t>
                              </m:r>
                            </m:fName>
                            <m:e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𝑙𝑎𝑡</m:t>
                              </m:r>
                            </m:e>
                          </m:func>
                        </m:e>
                      </m:d>
                      <m:func>
                        <m:func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kumimoji="1" lang="en-US" altLang="ja-JP" sz="1100" b="0" i="0">
                              <a:latin typeface="Cambria Math" panose="02040503050406030204" pitchFamily="18" charset="0"/>
                            </a:rPr>
                            <m:t>sin</m:t>
                          </m:r>
                        </m:fName>
                        <m:e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𝑙𝑎𝑡</m:t>
                              </m:r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+</m:t>
                              </m:r>
                              <m:r>
                                <m:rPr>
                                  <m:sty m:val="p"/>
                                </m:rPr>
                                <a:rPr kumimoji="1" lang="en-US" altLang="ja-JP" sz="1100" b="0" i="0">
                                  <a:latin typeface="Cambria Math" panose="02040503050406030204" pitchFamily="18" charset="0"/>
                                </a:rPr>
                                <m:t>Δ</m:t>
                              </m:r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𝑙𝑎𝑡</m:t>
                              </m:r>
                            </m:e>
                          </m:d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func>
                            <m:funcPr>
                              <m:ctrl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</m:ctrlPr>
                            </m:funcPr>
                            <m:fName>
                              <m:r>
                                <m:rPr>
                                  <m:sty m:val="p"/>
                                </m:rPr>
                                <a:rPr kumimoji="1" lang="en-US" altLang="ja-JP" sz="1100" b="0" i="0">
                                  <a:latin typeface="Cambria Math" panose="02040503050406030204" pitchFamily="18" charset="0"/>
                                </a:rPr>
                                <m:t>cos</m:t>
                              </m:r>
                            </m:fName>
                            <m:e>
                              <m:d>
                                <m:dPr>
                                  <m:ctrlPr>
                                    <a:rPr kumimoji="1" lang="en-US" altLang="ja-JP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r>
                                    <a:rPr kumimoji="1" lang="en-US" altLang="ja-JP" sz="1100" b="0" i="1">
                                      <a:latin typeface="Cambria Math" panose="02040503050406030204" pitchFamily="18" charset="0"/>
                                    </a:rPr>
                                    <m:t>𝑙𝑎𝑡</m:t>
                                  </m:r>
                                </m:e>
                              </m:d>
                            </m:e>
                          </m:func>
                          <m:func>
                            <m:funcPr>
                              <m:ctrl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</m:ctrlPr>
                            </m:funcPr>
                            <m:fName>
                              <m:r>
                                <m:rPr>
                                  <m:sty m:val="p"/>
                                </m:rPr>
                                <a:rPr kumimoji="1" lang="en-US" altLang="ja-JP" sz="1100" b="0" i="0">
                                  <a:latin typeface="Cambria Math" panose="02040503050406030204" pitchFamily="18" charset="0"/>
                                </a:rPr>
                                <m:t>cos</m:t>
                              </m:r>
                            </m:fName>
                            <m:e>
                              <m:d>
                                <m:dPr>
                                  <m:ctrlPr>
                                    <a:rPr kumimoji="1" lang="en-US" altLang="ja-JP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r>
                                    <a:rPr kumimoji="1" lang="en-US" altLang="ja-JP" sz="1100" b="0" i="1">
                                      <a:latin typeface="Cambria Math" panose="02040503050406030204" pitchFamily="18" charset="0"/>
                                    </a:rPr>
                                    <m:t>𝑙𝑎𝑡</m:t>
                                  </m:r>
                                  <m:r>
                                    <a:rPr kumimoji="1" lang="en-US" altLang="ja-JP" sz="1100" b="0" i="1"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r>
                                    <m:rPr>
                                      <m:sty m:val="p"/>
                                    </m:rPr>
                                    <a:rPr kumimoji="1" lang="en-US" altLang="ja-JP" sz="1100" b="0" i="1">
                                      <a:latin typeface="Cambria Math" panose="02040503050406030204" pitchFamily="18" charset="0"/>
                                    </a:rPr>
                                    <m:t>Δ</m:t>
                                  </m:r>
                                  <m:r>
                                    <a:rPr kumimoji="1" lang="en-US" altLang="ja-JP" sz="1100" b="0" i="1">
                                      <a:latin typeface="Cambria Math" panose="02040503050406030204" pitchFamily="18" charset="0"/>
                                    </a:rPr>
                                    <m:t>𝑙𝑎𝑡</m:t>
                                  </m:r>
                                </m:e>
                              </m:d>
                            </m:e>
                          </m:func>
                        </m:e>
                      </m:func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</m:func>
                </m:oMath>
              </a14:m>
              <a:endParaRPr kumimoji="1" lang="en-US" altLang="ja-JP" sz="1100" i="1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8" name="テキスト ボックス 37">
              <a:extLst>
                <a:ext uri="{FF2B5EF4-FFF2-40B4-BE49-F238E27FC236}">
                  <a16:creationId xmlns:a16="http://schemas.microsoft.com/office/drawing/2014/main" id="{C9DD7998-B4CD-4A5D-BB6B-6C1B53F2ED69}"/>
                </a:ext>
              </a:extLst>
            </xdr:cNvPr>
            <xdr:cNvSpPr txBox="1"/>
          </xdr:nvSpPr>
          <xdr:spPr>
            <a:xfrm>
              <a:off x="2682240" y="10515600"/>
              <a:ext cx="402336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kumimoji="1" lang="en-US" altLang="ja-JP" sz="1100" i="1"/>
                <a:t>D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𝑅 cos^(−1)⁡〖(sin⁡〖(𝑙𝑎𝑡〗 )  sin⁡〖(𝑙𝑎𝑡+Δ𝑙𝑎𝑡)+cos⁡(𝑙𝑎𝑡)  cos⁡(𝑙𝑎𝑡+Δ𝑙𝑎𝑡) 〗)〗</a:t>
              </a:r>
              <a:endParaRPr kumimoji="1" lang="en-US" altLang="ja-JP" sz="1100" i="1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0</xdr:colOff>
      <xdr:row>50</xdr:row>
      <xdr:rowOff>0</xdr:rowOff>
    </xdr:from>
    <xdr:ext cx="3352800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テキスト ボックス 41">
              <a:extLst>
                <a:ext uri="{FF2B5EF4-FFF2-40B4-BE49-F238E27FC236}">
                  <a16:creationId xmlns:a16="http://schemas.microsoft.com/office/drawing/2014/main" id="{5320062D-5E4D-4CF5-A542-FAE93A2787C0}"/>
                </a:ext>
              </a:extLst>
            </xdr:cNvPr>
            <xdr:cNvSpPr txBox="1"/>
          </xdr:nvSpPr>
          <xdr:spPr>
            <a:xfrm>
              <a:off x="2682240" y="12801600"/>
              <a:ext cx="335280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kumimoji="1" lang="en-US" altLang="ja-JP" sz="1100" i="1"/>
                <a:t>D</a:t>
              </a:r>
              <a14:m>
                <m:oMath xmlns:m="http://schemas.openxmlformats.org/officeDocument/2006/math">
                  <m:r>
                    <a:rPr kumimoji="1" lang="en-US" altLang="ja-JP" sz="1100" i="1">
                      <a:latin typeface="Cambria Math" panose="02040503050406030204" pitchFamily="18" charset="0"/>
                    </a:rPr>
                    <m:t>=</m:t>
                  </m:r>
                  <m:r>
                    <a:rPr kumimoji="1" lang="en-US" altLang="ja-JP" sz="1100" b="0" i="1">
                      <a:latin typeface="Cambria Math" panose="02040503050406030204" pitchFamily="18" charset="0"/>
                    </a:rPr>
                    <m:t>𝑅</m:t>
                  </m:r>
                  <m:func>
                    <m:funcPr>
                      <m:ctrlPr>
                        <a:rPr kumimoji="1" lang="en-US" altLang="ja-JP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sSup>
                        <m:sSup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kumimoji="1" lang="en-US" altLang="ja-JP" sz="1100" b="0" i="0">
                              <a:latin typeface="Cambria Math" panose="02040503050406030204" pitchFamily="18" charset="0"/>
                            </a:rPr>
                            <m:t>cos</m:t>
                          </m:r>
                        </m:e>
                        <m:sup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−1</m:t>
                          </m:r>
                        </m:sup>
                      </m:sSup>
                    </m:fName>
                    <m:e>
                      <m:d>
                        <m:d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p>
                            <m:sSupPr>
                              <m:ctrl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func>
                                <m:funcPr>
                                  <m:ctrlPr>
                                    <a:rPr kumimoji="1" lang="en-US" altLang="ja-JP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funcPr>
                                <m:fName>
                                  <m:r>
                                    <m:rPr>
                                      <m:sty m:val="p"/>
                                    </m:rPr>
                                    <a:rPr kumimoji="1" lang="en-US" altLang="ja-JP" sz="1100" b="0" i="0">
                                      <a:latin typeface="Cambria Math" panose="02040503050406030204" pitchFamily="18" charset="0"/>
                                    </a:rPr>
                                    <m:t>sin</m:t>
                                  </m:r>
                                </m:fName>
                                <m:e>
                                  <m:d>
                                    <m:dPr>
                                      <m:ctrlPr>
                                        <a:rPr kumimoji="1" lang="en-US" altLang="ja-JP" sz="11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dPr>
                                    <m:e>
                                      <m:r>
                                        <a:rPr kumimoji="1" lang="en-US" altLang="ja-JP" sz="1100" b="0" i="1">
                                          <a:latin typeface="Cambria Math" panose="02040503050406030204" pitchFamily="18" charset="0"/>
                                        </a:rPr>
                                        <m:t>𝑙𝑎𝑡</m:t>
                                      </m:r>
                                    </m:e>
                                  </m:d>
                                </m:e>
                              </m:func>
                            </m:e>
                            <m:sup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sSup>
                            <m:sSupPr>
                              <m:ctrl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func>
                                <m:funcPr>
                                  <m:ctrlPr>
                                    <a:rPr kumimoji="1" lang="en-US" altLang="ja-JP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funcPr>
                                <m:fName>
                                  <m:r>
                                    <m:rPr>
                                      <m:sty m:val="p"/>
                                    </m:rPr>
                                    <a:rPr kumimoji="1" lang="en-US" altLang="ja-JP" sz="1100" b="0" i="0">
                                      <a:latin typeface="Cambria Math" panose="02040503050406030204" pitchFamily="18" charset="0"/>
                                    </a:rPr>
                                    <m:t>cos</m:t>
                                  </m:r>
                                </m:fName>
                                <m:e>
                                  <m:d>
                                    <m:dPr>
                                      <m:ctrlPr>
                                        <a:rPr kumimoji="1" lang="en-US" altLang="ja-JP" sz="11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dPr>
                                    <m:e>
                                      <m:r>
                                        <a:rPr kumimoji="1" lang="en-US" altLang="ja-JP" sz="1100" b="0" i="1">
                                          <a:latin typeface="Cambria Math" panose="02040503050406030204" pitchFamily="18" charset="0"/>
                                        </a:rPr>
                                        <m:t>𝑙𝑎𝑡</m:t>
                                      </m:r>
                                    </m:e>
                                  </m:d>
                                </m:e>
                              </m:func>
                            </m:e>
                            <m:sup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func>
                            <m:funcPr>
                              <m:ctrl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</m:ctrlPr>
                            </m:funcPr>
                            <m:fName>
                              <m:r>
                                <m:rPr>
                                  <m:sty m:val="p"/>
                                </m:rPr>
                                <a:rPr kumimoji="1" lang="en-US" altLang="ja-JP" sz="1100" b="0" i="0">
                                  <a:latin typeface="Cambria Math" panose="02040503050406030204" pitchFamily="18" charset="0"/>
                                </a:rPr>
                                <m:t>cos</m:t>
                              </m:r>
                            </m:fName>
                            <m:e>
                              <m:d>
                                <m:dPr>
                                  <m:ctrlPr>
                                    <a:rPr kumimoji="1" lang="en-US" altLang="ja-JP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r>
                                    <m:rPr>
                                      <m:sty m:val="p"/>
                                    </m:rPr>
                                    <a:rPr kumimoji="1" lang="en-US" altLang="ja-JP" sz="1100" b="0" i="1">
                                      <a:latin typeface="Cambria Math" panose="02040503050406030204" pitchFamily="18" charset="0"/>
                                    </a:rPr>
                                    <m:t>Δ</m:t>
                                  </m:r>
                                  <m:r>
                                    <a:rPr kumimoji="1" lang="en-US" altLang="ja-JP" sz="1100" b="0" i="1">
                                      <a:latin typeface="Cambria Math" panose="02040503050406030204" pitchFamily="18" charset="0"/>
                                    </a:rPr>
                                    <m:t>𝑙𝑛𝑔</m:t>
                                  </m:r>
                                </m:e>
                              </m:d>
                            </m:e>
                          </m:func>
                        </m:e>
                      </m:d>
                    </m:e>
                  </m:func>
                </m:oMath>
              </a14:m>
              <a:endParaRPr kumimoji="1" lang="en-US" altLang="ja-JP" sz="1100" i="1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2" name="テキスト ボックス 41">
              <a:extLst>
                <a:ext uri="{FF2B5EF4-FFF2-40B4-BE49-F238E27FC236}">
                  <a16:creationId xmlns:a16="http://schemas.microsoft.com/office/drawing/2014/main" id="{5320062D-5E4D-4CF5-A542-FAE93A2787C0}"/>
                </a:ext>
              </a:extLst>
            </xdr:cNvPr>
            <xdr:cNvSpPr txBox="1"/>
          </xdr:nvSpPr>
          <xdr:spPr>
            <a:xfrm>
              <a:off x="2682240" y="12801600"/>
              <a:ext cx="335280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kumimoji="1" lang="en-US" altLang="ja-JP" sz="1100" i="1"/>
                <a:t>D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𝑅 cos^(−1)⁡(〖sin⁡(𝑙𝑎𝑡)〗^2+〖cos⁡(𝑙𝑎𝑡)〗^2  cos⁡(Δ𝑙𝑛𝑔) )</a:t>
              </a:r>
              <a:endParaRPr kumimoji="1" lang="en-US" altLang="ja-JP" sz="1100" i="1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9</xdr:col>
      <xdr:colOff>0</xdr:colOff>
      <xdr:row>50</xdr:row>
      <xdr:rowOff>0</xdr:rowOff>
    </xdr:from>
    <xdr:ext cx="3352800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テキスト ボックス 42">
              <a:extLst>
                <a:ext uri="{FF2B5EF4-FFF2-40B4-BE49-F238E27FC236}">
                  <a16:creationId xmlns:a16="http://schemas.microsoft.com/office/drawing/2014/main" id="{32B9509A-A0B1-42E4-8B76-06029D0B41FF}"/>
                </a:ext>
              </a:extLst>
            </xdr:cNvPr>
            <xdr:cNvSpPr txBox="1"/>
          </xdr:nvSpPr>
          <xdr:spPr>
            <a:xfrm>
              <a:off x="6035040" y="12801600"/>
              <a:ext cx="335280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𝑅</m:t>
                    </m:r>
                    <m:func>
                      <m:func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kumimoji="1" lang="en-US" altLang="ja-JP" sz="1100" b="0" i="0">
                                <a:latin typeface="Cambria Math" panose="02040503050406030204" pitchFamily="18" charset="0"/>
                              </a:rPr>
                              <m:t>cos</m:t>
                            </m:r>
                          </m:e>
                          <m: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func>
                                  <m:func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kumimoji="1" lang="en-US" altLang="ja-JP" sz="1100" b="0" i="0">
                                        <a:latin typeface="Cambria Math" panose="02040503050406030204" pitchFamily="18" charset="0"/>
                                      </a:rPr>
                                      <m:t>cos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kumimoji="1" lang="en-US" altLang="ja-JP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100" b="0" i="1">
                                            <a:latin typeface="Cambria Math" panose="02040503050406030204" pitchFamily="18" charset="0"/>
                                          </a:rPr>
                                          <m:t>𝑙𝑎𝑡</m:t>
                                        </m:r>
                                      </m:e>
                                    </m:d>
                                  </m:e>
                                </m:func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func>
                                  <m:func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kumimoji="1" lang="en-US" altLang="ja-JP" sz="1100" b="0" i="0">
                                        <a:latin typeface="Cambria Math" panose="02040503050406030204" pitchFamily="18" charset="0"/>
                                      </a:rPr>
                                      <m:t>cos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kumimoji="1" lang="en-US" altLang="ja-JP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100" b="0" i="1">
                                            <a:latin typeface="Cambria Math" panose="02040503050406030204" pitchFamily="18" charset="0"/>
                                          </a:rPr>
                                          <m:t>𝑙𝑎𝑡</m:t>
                                        </m:r>
                                      </m:e>
                                    </m:d>
                                  </m:e>
                                </m:func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func>
                              <m:func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kumimoji="1" lang="en-US" altLang="ja-JP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  <m:t>Δ</m:t>
                                    </m:r>
                                    <m: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  <m:t>𝑙𝑛𝑔</m:t>
                                    </m:r>
                                  </m:e>
                                </m:d>
                              </m:e>
                            </m:func>
                          </m:e>
                        </m:d>
                      </m:e>
                    </m:func>
                  </m:oMath>
                </m:oMathPara>
              </a14:m>
              <a:endParaRPr kumimoji="1" lang="en-US" altLang="ja-JP" sz="1100" i="1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3" name="テキスト ボックス 42">
              <a:extLst>
                <a:ext uri="{FF2B5EF4-FFF2-40B4-BE49-F238E27FC236}">
                  <a16:creationId xmlns:a16="http://schemas.microsoft.com/office/drawing/2014/main" id="{32B9509A-A0B1-42E4-8B76-06029D0B41FF}"/>
                </a:ext>
              </a:extLst>
            </xdr:cNvPr>
            <xdr:cNvSpPr txBox="1"/>
          </xdr:nvSpPr>
          <xdr:spPr>
            <a:xfrm>
              <a:off x="6035040" y="12801600"/>
              <a:ext cx="335280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𝑅 cos^(−1)⁡(1−〖cos⁡(𝑙𝑎𝑡)〗^2+〖cos⁡(𝑙𝑎𝑡)〗^2  cos⁡(Δ𝑙𝑛𝑔) )</a:t>
              </a:r>
              <a:endParaRPr kumimoji="1" lang="en-US" altLang="ja-JP" sz="1100" i="1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13</xdr:col>
      <xdr:colOff>349623</xdr:colOff>
      <xdr:row>76</xdr:row>
      <xdr:rowOff>0</xdr:rowOff>
    </xdr:from>
    <xdr:to>
      <xdr:col>22</xdr:col>
      <xdr:colOff>98612</xdr:colOff>
      <xdr:row>91</xdr:row>
      <xdr:rowOff>0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DA4DD3F5-1B60-4AA8-ADB1-8F4A52937615}"/>
            </a:ext>
          </a:extLst>
        </xdr:cNvPr>
        <xdr:cNvSpPr/>
      </xdr:nvSpPr>
      <xdr:spPr>
        <a:xfrm>
          <a:off x="9412941" y="17714259"/>
          <a:ext cx="5800165" cy="349623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77</xdr:row>
      <xdr:rowOff>0</xdr:rowOff>
    </xdr:from>
    <xdr:to>
      <xdr:col>23</xdr:col>
      <xdr:colOff>0</xdr:colOff>
      <xdr:row>77</xdr:row>
      <xdr:rowOff>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B25A5D45-E007-4A10-B79E-5FC18401B204}"/>
            </a:ext>
          </a:extLst>
        </xdr:cNvPr>
        <xdr:cNvCxnSpPr/>
      </xdr:nvCxnSpPr>
      <xdr:spPr>
        <a:xfrm>
          <a:off x="9063318" y="17947341"/>
          <a:ext cx="6723529" cy="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78</xdr:row>
      <xdr:rowOff>0</xdr:rowOff>
    </xdr:from>
    <xdr:to>
      <xdr:col>23</xdr:col>
      <xdr:colOff>0</xdr:colOff>
      <xdr:row>78</xdr:row>
      <xdr:rowOff>0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DB82DA99-A1E9-4A9C-869F-22509AAC7C97}"/>
            </a:ext>
          </a:extLst>
        </xdr:cNvPr>
        <xdr:cNvCxnSpPr/>
      </xdr:nvCxnSpPr>
      <xdr:spPr>
        <a:xfrm>
          <a:off x="9063318" y="18180424"/>
          <a:ext cx="6723529" cy="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90</xdr:row>
      <xdr:rowOff>0</xdr:rowOff>
    </xdr:from>
    <xdr:to>
      <xdr:col>23</xdr:col>
      <xdr:colOff>0</xdr:colOff>
      <xdr:row>90</xdr:row>
      <xdr:rowOff>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68296806-783F-48F3-AB67-8D456362604F}"/>
            </a:ext>
          </a:extLst>
        </xdr:cNvPr>
        <xdr:cNvCxnSpPr/>
      </xdr:nvCxnSpPr>
      <xdr:spPr>
        <a:xfrm>
          <a:off x="9063318" y="20977412"/>
          <a:ext cx="6723529" cy="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91</xdr:row>
      <xdr:rowOff>0</xdr:rowOff>
    </xdr:from>
    <xdr:to>
      <xdr:col>23</xdr:col>
      <xdr:colOff>0</xdr:colOff>
      <xdr:row>91</xdr:row>
      <xdr:rowOff>0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98F05499-3F99-4903-992F-C9B989561E3C}"/>
            </a:ext>
          </a:extLst>
        </xdr:cNvPr>
        <xdr:cNvCxnSpPr/>
      </xdr:nvCxnSpPr>
      <xdr:spPr>
        <a:xfrm>
          <a:off x="9063318" y="21210494"/>
          <a:ext cx="6723529" cy="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76</xdr:row>
      <xdr:rowOff>0</xdr:rowOff>
    </xdr:from>
    <xdr:to>
      <xdr:col>23</xdr:col>
      <xdr:colOff>0</xdr:colOff>
      <xdr:row>76</xdr:row>
      <xdr:rowOff>0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6A5D7C41-5957-40FB-AF9E-5D3FB73205E1}"/>
            </a:ext>
          </a:extLst>
        </xdr:cNvPr>
        <xdr:cNvCxnSpPr/>
      </xdr:nvCxnSpPr>
      <xdr:spPr>
        <a:xfrm>
          <a:off x="9063318" y="17714259"/>
          <a:ext cx="6723529" cy="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84</xdr:row>
      <xdr:rowOff>0</xdr:rowOff>
    </xdr:from>
    <xdr:to>
      <xdr:col>23</xdr:col>
      <xdr:colOff>0</xdr:colOff>
      <xdr:row>84</xdr:row>
      <xdr:rowOff>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4538E77C-CB1C-447D-AEBC-BB23A5ED79C1}"/>
            </a:ext>
          </a:extLst>
        </xdr:cNvPr>
        <xdr:cNvCxnSpPr/>
      </xdr:nvCxnSpPr>
      <xdr:spPr>
        <a:xfrm>
          <a:off x="9063318" y="19578918"/>
          <a:ext cx="6723529" cy="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4693920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73A7D23E-7E64-4DC8-9B16-90EF18352799}"/>
                </a:ext>
              </a:extLst>
            </xdr:cNvPr>
            <xdr:cNvSpPr txBox="1"/>
          </xdr:nvSpPr>
          <xdr:spPr>
            <a:xfrm>
              <a:off x="670560" y="685800"/>
              <a:ext cx="469392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kumimoji="1" lang="en-US" altLang="ja-JP" sz="1100" i="1"/>
                <a:t>D</a:t>
              </a:r>
              <a14:m>
                <m:oMath xmlns:m="http://schemas.openxmlformats.org/officeDocument/2006/math">
                  <m:r>
                    <a:rPr kumimoji="1" lang="en-US" altLang="ja-JP" sz="1100" i="1">
                      <a:latin typeface="Cambria Math" panose="02040503050406030204" pitchFamily="18" charset="0"/>
                    </a:rPr>
                    <m:t>=</m:t>
                  </m:r>
                  <m:r>
                    <a:rPr kumimoji="1" lang="en-US" altLang="ja-JP" sz="1100" b="0" i="1">
                      <a:latin typeface="Cambria Math" panose="02040503050406030204" pitchFamily="18" charset="0"/>
                    </a:rPr>
                    <m:t>𝑅</m:t>
                  </m:r>
                  <m:func>
                    <m:funcPr>
                      <m:ctrlPr>
                        <a:rPr kumimoji="1" lang="en-US" altLang="ja-JP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sSup>
                        <m:sSup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kumimoji="1" lang="en-US" altLang="ja-JP" sz="1100" b="0" i="0">
                              <a:latin typeface="Cambria Math" panose="02040503050406030204" pitchFamily="18" charset="0"/>
                            </a:rPr>
                            <m:t>cos</m:t>
                          </m:r>
                        </m:e>
                        <m:sup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−1</m:t>
                          </m:r>
                        </m:sup>
                      </m:sSup>
                    </m:fName>
                    <m:e>
                      <m:d>
                        <m:d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unc>
                            <m:funcPr>
                              <m:ctrl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</m:ctrlPr>
                            </m:funcPr>
                            <m:fName>
                              <m:r>
                                <m:rPr>
                                  <m:sty m:val="p"/>
                                </m:rPr>
                                <a:rPr kumimoji="1" lang="en-US" altLang="ja-JP" sz="1100" b="0" i="0">
                                  <a:latin typeface="Cambria Math" panose="02040503050406030204" pitchFamily="18" charset="0"/>
                                </a:rPr>
                                <m:t>sin</m:t>
                              </m:r>
                            </m:fName>
                            <m:e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𝑙𝑎𝑡</m:t>
                              </m:r>
                            </m:e>
                          </m:func>
                        </m:e>
                      </m:d>
                      <m:func>
                        <m:func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kumimoji="1" lang="en-US" altLang="ja-JP" sz="1100" b="0" i="0">
                              <a:latin typeface="Cambria Math" panose="02040503050406030204" pitchFamily="18" charset="0"/>
                            </a:rPr>
                            <m:t>sin</m:t>
                          </m:r>
                        </m:fName>
                        <m:e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𝑙𝑎𝑡</m:t>
                              </m:r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+</m:t>
                              </m:r>
                              <m:r>
                                <m:rPr>
                                  <m:sty m:val="p"/>
                                </m:rPr>
                                <a:rPr kumimoji="1" lang="en-US" altLang="ja-JP" sz="1100" b="0" i="0">
                                  <a:latin typeface="Cambria Math" panose="02040503050406030204" pitchFamily="18" charset="0"/>
                                </a:rPr>
                                <m:t>Δ</m:t>
                              </m:r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𝑙𝑎𝑡</m:t>
                              </m:r>
                            </m:e>
                          </m:d>
                        </m:e>
                      </m:func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+</m:t>
                      </m:r>
                      <m:func>
                        <m:func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kumimoji="1" lang="en-US" altLang="ja-JP" sz="1100" b="0" i="0">
                              <a:latin typeface="Cambria Math" panose="02040503050406030204" pitchFamily="18" charset="0"/>
                            </a:rPr>
                            <m:t>cos</m:t>
                          </m:r>
                        </m:fName>
                        <m:e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𝑙𝑎𝑡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func>
                      <m:func>
                        <m:func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kumimoji="1" lang="en-US" altLang="ja-JP" sz="1100" b="0" i="0">
                              <a:latin typeface="Cambria Math" panose="02040503050406030204" pitchFamily="18" charset="0"/>
                            </a:rPr>
                            <m:t>cos</m:t>
                          </m:r>
                        </m:fName>
                        <m:e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𝑙𝑎𝑡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r>
                            <m:rPr>
                              <m:sty m:val="p"/>
                            </m:r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Δ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𝑙𝑎𝑡</m:t>
                          </m:r>
                          <m: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  <m:func>
                            <m:funcPr>
                              <m:ctrl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</m:ctrlPr>
                            </m:funcPr>
                            <m:fName>
                              <m:r>
                                <m:rPr>
                                  <m:sty m:val="p"/>
                                </m:rPr>
                                <a:rPr kumimoji="1" lang="en-US" altLang="ja-JP" sz="1100" b="0" i="0">
                                  <a:latin typeface="Cambria Math" panose="02040503050406030204" pitchFamily="18" charset="0"/>
                                </a:rPr>
                                <m:t>cos</m:t>
                              </m:r>
                            </m:fName>
                            <m:e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r>
                                <m:rPr>
                                  <m:sty m:val="p"/>
                                </m:r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Δ</m:t>
                              </m:r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𝑙𝑛𝑔</m:t>
                              </m:r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</m:func>
                        </m:e>
                      </m:func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</m:func>
                </m:oMath>
              </a14:m>
              <a:endParaRPr kumimoji="1" lang="en-US" altLang="ja-JP" sz="1100" i="1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73A7D23E-7E64-4DC8-9B16-90EF18352799}"/>
                </a:ext>
              </a:extLst>
            </xdr:cNvPr>
            <xdr:cNvSpPr txBox="1"/>
          </xdr:nvSpPr>
          <xdr:spPr>
            <a:xfrm>
              <a:off x="670560" y="685800"/>
              <a:ext cx="469392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l"/>
              <a:r>
                <a:rPr kumimoji="1" lang="en-US" altLang="ja-JP" sz="1100" i="1"/>
                <a:t>D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𝑅 cos^(−1)⁡〖(sin⁡〖(𝑙𝑎𝑡〗 )  sin⁡(𝑙𝑎𝑡+Δ𝑙𝑎𝑡)+cos⁡〖(𝑙𝑎𝑡)〗  cos⁡〖(𝑙𝑎𝑡+Δ𝑙𝑎𝑡)cos⁡〖(Δ𝑙𝑛𝑔)〗 〗)〗</a:t>
              </a:r>
              <a:endParaRPr kumimoji="1" lang="en-US" altLang="ja-JP" sz="1100" i="1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430306</xdr:colOff>
      <xdr:row>1</xdr:row>
      <xdr:rowOff>62754</xdr:rowOff>
    </xdr:from>
    <xdr:to>
      <xdr:col>18</xdr:col>
      <xdr:colOff>466164</xdr:colOff>
      <xdr:row>13</xdr:row>
      <xdr:rowOff>98611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F180096-7A10-43E4-9BAC-656BC4CC1C4E}"/>
            </a:ext>
          </a:extLst>
        </xdr:cNvPr>
        <xdr:cNvSpPr/>
      </xdr:nvSpPr>
      <xdr:spPr>
        <a:xfrm>
          <a:off x="12075459" y="295836"/>
          <a:ext cx="4742329" cy="28328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/>
            <a:t>Powershell </a:t>
          </a:r>
          <a:r>
            <a:rPr lang="ja-JP" altLang="en-US"/>
            <a:t>ランダムなデータ</a:t>
          </a:r>
          <a:r>
            <a:rPr lang="en-US" altLang="ja-JP"/>
            <a:t>100</a:t>
          </a:r>
          <a:r>
            <a:rPr lang="ja-JP" altLang="en-US"/>
            <a:t>件を生成</a:t>
          </a:r>
          <a:endParaRPr lang="en-US" altLang="ja-JP"/>
        </a:p>
        <a:p>
          <a:r>
            <a:rPr lang="en-US" altLang="ja-JP"/>
            <a:t>---------------------------------------------------------------------------------- </a:t>
          </a:r>
        </a:p>
        <a:p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# Partition</a:t>
          </a:r>
        </a:p>
        <a:p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for($i = 0; $i -lt 100; $i++){</a:t>
          </a:r>
        </a:p>
        <a:p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    $sign = get-random -Maximum 2</a:t>
          </a:r>
        </a:p>
        <a:p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    "Location_" + $sign + (get-random -Maximum 89).ToString("00")</a:t>
          </a:r>
        </a:p>
        <a:p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}</a:t>
          </a:r>
        </a:p>
        <a:p>
          <a:endParaRPr lang="en-US" altLang="ja-JP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#</a:t>
          </a:r>
          <a:r>
            <a:rPr lang="ja-JP" alt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altLang="ja-JP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Row</a:t>
          </a:r>
          <a:endParaRPr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for($i = 0; $i -lt 100; $i++){</a:t>
          </a:r>
        </a:p>
        <a:p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    $sign = get-random -Maximum 2</a:t>
          </a:r>
        </a:p>
        <a:p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    $high = (get-random -Maximum 180).ToString("000")</a:t>
          </a:r>
        </a:p>
        <a:p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    $low = (get-random -Maximum 9999999).ToString("0000000")</a:t>
          </a:r>
        </a:p>
        <a:p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    $guid = [Guid]::NewGuid()</a:t>
          </a:r>
        </a:p>
        <a:p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    $sign.ToString() + $high + "." + $low + "_" + $guid</a:t>
          </a:r>
        </a:p>
        <a:p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} </a:t>
          </a:r>
        </a:p>
        <a:p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27A3-1486-4CBC-94FB-3172A046C8D9}">
  <dimension ref="A1:U176"/>
  <sheetViews>
    <sheetView tabSelected="1" topLeftCell="B53" zoomScale="85" zoomScaleNormal="85" workbookViewId="0">
      <selection activeCell="K61" sqref="K61"/>
    </sheetView>
  </sheetViews>
  <sheetFormatPr defaultRowHeight="18" x14ac:dyDescent="0.45"/>
  <cols>
    <col min="5" max="5" width="8.796875" style="4" customWidth="1"/>
    <col min="6" max="6" width="8.796875" style="4"/>
    <col min="12" max="12" width="13" bestFit="1" customWidth="1"/>
  </cols>
  <sheetData>
    <row r="1" spans="1:11" x14ac:dyDescent="0.45">
      <c r="E1"/>
      <c r="F1" s="1"/>
    </row>
    <row r="2" spans="1:11" x14ac:dyDescent="0.45">
      <c r="E2"/>
      <c r="F2" s="1"/>
    </row>
    <row r="3" spans="1:11" x14ac:dyDescent="0.45">
      <c r="E3"/>
      <c r="F3" s="1"/>
    </row>
    <row r="4" spans="1:11" s="4" customFormat="1" x14ac:dyDescent="0.45">
      <c r="C4" s="3"/>
      <c r="D4" s="3"/>
      <c r="E4" s="3"/>
      <c r="F4" s="2"/>
      <c r="G4" s="3"/>
      <c r="H4" s="3"/>
      <c r="I4" s="3"/>
    </row>
    <row r="5" spans="1:11" s="4" customFormat="1" x14ac:dyDescent="0.45">
      <c r="C5"/>
      <c r="D5"/>
      <c r="E5"/>
      <c r="F5" s="1"/>
      <c r="G5"/>
      <c r="H5"/>
      <c r="I5"/>
    </row>
    <row r="6" spans="1:11" x14ac:dyDescent="0.45">
      <c r="E6"/>
      <c r="F6" s="1"/>
    </row>
    <row r="7" spans="1:11" x14ac:dyDescent="0.45">
      <c r="E7"/>
      <c r="F7" s="1"/>
    </row>
    <row r="8" spans="1:11" x14ac:dyDescent="0.45">
      <c r="E8"/>
      <c r="F8" s="1"/>
    </row>
    <row r="9" spans="1:11" x14ac:dyDescent="0.45">
      <c r="E9"/>
      <c r="F9" s="1"/>
    </row>
    <row r="11" spans="1:11" x14ac:dyDescent="0.45">
      <c r="A11" s="7" t="s">
        <v>32</v>
      </c>
    </row>
    <row r="13" spans="1:11" x14ac:dyDescent="0.45">
      <c r="E13" s="6"/>
      <c r="F13" t="s">
        <v>27</v>
      </c>
    </row>
    <row r="14" spans="1:11" x14ac:dyDescent="0.45">
      <c r="E14"/>
      <c r="F14"/>
      <c r="K14" t="s">
        <v>35</v>
      </c>
    </row>
    <row r="15" spans="1:11" x14ac:dyDescent="0.45">
      <c r="E15"/>
      <c r="F15"/>
      <c r="K15" t="s">
        <v>36</v>
      </c>
    </row>
    <row r="16" spans="1:11" x14ac:dyDescent="0.45">
      <c r="E16"/>
      <c r="F16"/>
      <c r="K16" t="s">
        <v>37</v>
      </c>
    </row>
    <row r="17" spans="2:11" x14ac:dyDescent="0.45">
      <c r="E17"/>
      <c r="F17"/>
      <c r="K17" t="s">
        <v>51</v>
      </c>
    </row>
    <row r="18" spans="2:11" x14ac:dyDescent="0.45">
      <c r="C18" t="s">
        <v>10</v>
      </c>
      <c r="E18" s="6" t="s">
        <v>29</v>
      </c>
      <c r="F18"/>
      <c r="H18" t="s">
        <v>28</v>
      </c>
      <c r="J18" t="s">
        <v>26</v>
      </c>
    </row>
    <row r="19" spans="2:11" x14ac:dyDescent="0.45">
      <c r="E19" s="6" t="s">
        <v>8</v>
      </c>
      <c r="F19"/>
    </row>
    <row r="20" spans="2:11" x14ac:dyDescent="0.45">
      <c r="E20"/>
      <c r="F20"/>
    </row>
    <row r="21" spans="2:11" x14ac:dyDescent="0.45">
      <c r="E21"/>
      <c r="F21"/>
    </row>
    <row r="22" spans="2:11" x14ac:dyDescent="0.45">
      <c r="E22"/>
      <c r="F22" t="s">
        <v>9</v>
      </c>
    </row>
    <row r="23" spans="2:11" x14ac:dyDescent="0.45">
      <c r="E23"/>
      <c r="F23"/>
    </row>
    <row r="24" spans="2:11" x14ac:dyDescent="0.45">
      <c r="C24" t="s">
        <v>33</v>
      </c>
      <c r="E24"/>
      <c r="F24"/>
    </row>
    <row r="25" spans="2:11" x14ac:dyDescent="0.45">
      <c r="C25" t="s">
        <v>34</v>
      </c>
      <c r="E25"/>
      <c r="F25"/>
    </row>
    <row r="26" spans="2:11" x14ac:dyDescent="0.45">
      <c r="C26" t="s">
        <v>39</v>
      </c>
      <c r="E26"/>
      <c r="F26"/>
    </row>
    <row r="27" spans="2:11" x14ac:dyDescent="0.45">
      <c r="C27" t="s">
        <v>38</v>
      </c>
      <c r="E27"/>
      <c r="F27"/>
    </row>
    <row r="28" spans="2:11" x14ac:dyDescent="0.45">
      <c r="E28"/>
      <c r="F28"/>
    </row>
    <row r="29" spans="2:11" x14ac:dyDescent="0.45">
      <c r="B29" s="8" t="s">
        <v>21</v>
      </c>
    </row>
    <row r="30" spans="2:11" x14ac:dyDescent="0.45">
      <c r="C30" t="s">
        <v>22</v>
      </c>
      <c r="D30" s="4"/>
    </row>
    <row r="31" spans="2:11" x14ac:dyDescent="0.45">
      <c r="C31" t="s">
        <v>24</v>
      </c>
      <c r="D31" s="4"/>
    </row>
    <row r="32" spans="2:11" x14ac:dyDescent="0.45">
      <c r="C32" t="s">
        <v>18</v>
      </c>
      <c r="D32" t="s">
        <v>17</v>
      </c>
    </row>
    <row r="33" spans="2:6" x14ac:dyDescent="0.45">
      <c r="D33" t="s">
        <v>19</v>
      </c>
    </row>
    <row r="34" spans="2:6" x14ac:dyDescent="0.45">
      <c r="D34" t="s">
        <v>20</v>
      </c>
    </row>
    <row r="35" spans="2:6" x14ac:dyDescent="0.45">
      <c r="D35" t="s">
        <v>11</v>
      </c>
      <c r="E35" s="5" t="s">
        <v>23</v>
      </c>
    </row>
    <row r="36" spans="2:6" x14ac:dyDescent="0.45">
      <c r="E36"/>
      <c r="F36"/>
    </row>
    <row r="37" spans="2:6" x14ac:dyDescent="0.45">
      <c r="B37" s="9" t="s">
        <v>31</v>
      </c>
    </row>
    <row r="39" spans="2:6" x14ac:dyDescent="0.45">
      <c r="C39" s="10" t="s">
        <v>25</v>
      </c>
    </row>
    <row r="43" spans="2:6" x14ac:dyDescent="0.45">
      <c r="D43" t="s">
        <v>40</v>
      </c>
    </row>
    <row r="45" spans="2:6" x14ac:dyDescent="0.45">
      <c r="D45" t="s">
        <v>30</v>
      </c>
    </row>
    <row r="46" spans="2:6" x14ac:dyDescent="0.45">
      <c r="E46" s="4" t="s">
        <v>41</v>
      </c>
    </row>
    <row r="49" spans="4:21" x14ac:dyDescent="0.45">
      <c r="D49" t="s">
        <v>42</v>
      </c>
    </row>
    <row r="50" spans="4:21" x14ac:dyDescent="0.45">
      <c r="E50" s="4" t="s">
        <v>43</v>
      </c>
    </row>
    <row r="53" spans="4:21" x14ac:dyDescent="0.45">
      <c r="E53" s="4" t="s">
        <v>56</v>
      </c>
    </row>
    <row r="55" spans="4:21" x14ac:dyDescent="0.45">
      <c r="D55" t="s">
        <v>57</v>
      </c>
    </row>
    <row r="56" spans="4:21" x14ac:dyDescent="0.45">
      <c r="E56" s="4" t="s">
        <v>270</v>
      </c>
    </row>
    <row r="57" spans="4:21" x14ac:dyDescent="0.45">
      <c r="E57" s="4" t="s">
        <v>61</v>
      </c>
    </row>
    <row r="58" spans="4:21" x14ac:dyDescent="0.45">
      <c r="G58" t="s">
        <v>80</v>
      </c>
    </row>
    <row r="59" spans="4:21" x14ac:dyDescent="0.45">
      <c r="E59" s="18" t="s">
        <v>58</v>
      </c>
      <c r="F59" s="18"/>
      <c r="G59" s="18" t="s">
        <v>59</v>
      </c>
      <c r="H59" s="18"/>
      <c r="I59" s="18" t="s">
        <v>60</v>
      </c>
      <c r="J59" s="18"/>
      <c r="L59" t="s">
        <v>81</v>
      </c>
    </row>
    <row r="60" spans="4:21" x14ac:dyDescent="0.45">
      <c r="E60" s="17">
        <f>ROW()-ROW($E$60)</f>
        <v>0</v>
      </c>
      <c r="F60" s="17"/>
      <c r="G60" s="22">
        <v>4.398046511104E-2</v>
      </c>
      <c r="H60" s="23"/>
      <c r="I60" s="24">
        <v>4.7223664828696501E-3</v>
      </c>
      <c r="J60" s="23"/>
      <c r="L60">
        <v>4.3980465000000003E-2</v>
      </c>
      <c r="M60">
        <v>4.3980465000000003E-2</v>
      </c>
      <c r="N60">
        <v>4.3980465000000003E-2</v>
      </c>
      <c r="O60">
        <v>4.3980465000000003E-2</v>
      </c>
      <c r="P60">
        <v>4.3980465000000003E-2</v>
      </c>
      <c r="Q60">
        <v>4.3980465000000003E-2</v>
      </c>
      <c r="R60">
        <v>4.3980465000000003E-2</v>
      </c>
      <c r="S60">
        <v>4.3980465000000003E-2</v>
      </c>
      <c r="T60">
        <v>4.3980465000000003E-2</v>
      </c>
      <c r="U60">
        <v>4.3980465000000003E-2</v>
      </c>
    </row>
    <row r="61" spans="4:21" x14ac:dyDescent="0.45">
      <c r="E61" s="17">
        <f>ROW()-ROW($E$60)</f>
        <v>1</v>
      </c>
      <c r="F61" s="17"/>
      <c r="G61" s="22">
        <v>4.398046511104E-2</v>
      </c>
      <c r="H61" s="23"/>
      <c r="I61" s="24">
        <v>4.7223664828696501E-3</v>
      </c>
      <c r="J61" s="23"/>
      <c r="L61">
        <v>4.3980465000000003E-2</v>
      </c>
      <c r="M61">
        <v>4.3980465000000003E-2</v>
      </c>
      <c r="N61">
        <v>4.3980465000000003E-2</v>
      </c>
      <c r="O61">
        <v>4.3980465000000003E-2</v>
      </c>
      <c r="P61">
        <v>4.3980465000000003E-2</v>
      </c>
      <c r="Q61">
        <v>4.3980465000000003E-2</v>
      </c>
      <c r="R61">
        <v>4.3980465000000003E-2</v>
      </c>
      <c r="S61">
        <v>4.3980465000000003E-2</v>
      </c>
      <c r="T61">
        <v>4.3980465000000003E-2</v>
      </c>
      <c r="U61">
        <v>4.3980465000000003E-2</v>
      </c>
    </row>
    <row r="62" spans="4:21" x14ac:dyDescent="0.45">
      <c r="E62" s="17">
        <f>ROW()-ROW($E$60)</f>
        <v>2</v>
      </c>
      <c r="F62" s="17"/>
      <c r="G62" s="22">
        <v>4.398046511104E-2</v>
      </c>
      <c r="H62" s="23"/>
      <c r="I62" s="24">
        <v>4.7223664828696501E-3</v>
      </c>
      <c r="J62" s="23"/>
      <c r="L62">
        <v>4.3980465000000003E-2</v>
      </c>
      <c r="M62">
        <v>4.3980465000000003E-2</v>
      </c>
      <c r="N62">
        <v>4.3980465000000003E-2</v>
      </c>
      <c r="O62">
        <v>4.3980465000000003E-2</v>
      </c>
      <c r="P62">
        <v>4.6179487999999998E-2</v>
      </c>
      <c r="Q62">
        <v>4.6179487999999998E-2</v>
      </c>
      <c r="R62">
        <v>4.6179487999999998E-2</v>
      </c>
      <c r="S62">
        <v>5.4975581000000003E-2</v>
      </c>
      <c r="T62">
        <v>5.4975581000000003E-2</v>
      </c>
      <c r="U62">
        <v>5.4975581000000003E-2</v>
      </c>
    </row>
    <row r="63" spans="4:21" x14ac:dyDescent="0.45">
      <c r="E63" s="17">
        <f>ROW()-ROW($E$60)</f>
        <v>3</v>
      </c>
      <c r="F63" s="17"/>
      <c r="G63" s="22">
        <v>4.398046511104E-2</v>
      </c>
      <c r="H63" s="23"/>
      <c r="I63" s="24">
        <v>4.7223664828696501E-3</v>
      </c>
      <c r="J63" s="23"/>
      <c r="L63">
        <v>5.4975581000000003E-2</v>
      </c>
      <c r="M63">
        <v>5.4975581000000003E-2</v>
      </c>
      <c r="N63">
        <v>5.4975581000000003E-2</v>
      </c>
      <c r="O63">
        <v>5.4975581000000003E-2</v>
      </c>
      <c r="P63">
        <v>5.4975581000000003E-2</v>
      </c>
      <c r="Q63">
        <v>5.4975581000000003E-2</v>
      </c>
      <c r="R63">
        <v>5.4975581000000003E-2</v>
      </c>
      <c r="S63">
        <v>5.4975581000000003E-2</v>
      </c>
      <c r="T63">
        <v>5.4975581000000003E-2</v>
      </c>
      <c r="U63">
        <v>5.4975581000000003E-2</v>
      </c>
    </row>
    <row r="64" spans="4:21" x14ac:dyDescent="0.45">
      <c r="E64" s="17">
        <f t="shared" ref="E64:E127" si="0">ROW()-ROW($E$60)</f>
        <v>4</v>
      </c>
      <c r="F64" s="17"/>
      <c r="G64" s="22">
        <v>4.398046511104E-2</v>
      </c>
      <c r="H64" s="23"/>
      <c r="I64" s="24">
        <v>4.7223664828696501E-3</v>
      </c>
      <c r="J64" s="23"/>
      <c r="L64">
        <v>5.4975581000000003E-2</v>
      </c>
      <c r="M64">
        <v>5.4975581000000003E-2</v>
      </c>
      <c r="N64">
        <v>5.4975581000000003E-2</v>
      </c>
      <c r="O64">
        <v>5.7724360000000002E-2</v>
      </c>
      <c r="P64">
        <v>5.7724360000000002E-2</v>
      </c>
      <c r="Q64">
        <v>6.8719477000000001E-2</v>
      </c>
      <c r="R64">
        <v>6.8719477000000001E-2</v>
      </c>
      <c r="S64">
        <v>6.8719477000000001E-2</v>
      </c>
      <c r="T64">
        <v>6.8719477000000001E-2</v>
      </c>
      <c r="U64">
        <v>6.8719477000000001E-2</v>
      </c>
    </row>
    <row r="65" spans="5:21" x14ac:dyDescent="0.45">
      <c r="E65" s="17">
        <f t="shared" si="0"/>
        <v>5</v>
      </c>
      <c r="F65" s="17"/>
      <c r="G65" s="22">
        <v>4.398046511104E-2</v>
      </c>
      <c r="H65" s="23"/>
      <c r="I65" s="24">
        <v>4.7223664828696501E-3</v>
      </c>
      <c r="J65" s="23"/>
      <c r="L65">
        <v>6.8719477000000001E-2</v>
      </c>
      <c r="M65">
        <v>6.8719477000000001E-2</v>
      </c>
      <c r="N65">
        <v>6.8719477000000001E-2</v>
      </c>
      <c r="O65">
        <v>6.8719477000000001E-2</v>
      </c>
      <c r="P65">
        <v>7.2155450999999995E-2</v>
      </c>
      <c r="Q65">
        <v>8.5899346000000001E-2</v>
      </c>
      <c r="R65">
        <v>8.5899346000000001E-2</v>
      </c>
      <c r="S65">
        <v>8.5899346000000001E-2</v>
      </c>
      <c r="T65">
        <v>8.5899346000000001E-2</v>
      </c>
      <c r="U65">
        <v>8.5899346000000001E-2</v>
      </c>
    </row>
    <row r="66" spans="5:21" x14ac:dyDescent="0.45">
      <c r="E66" s="17">
        <f t="shared" si="0"/>
        <v>6</v>
      </c>
      <c r="F66" s="17"/>
      <c r="G66" s="22">
        <v>4.398046511104E-2</v>
      </c>
      <c r="H66" s="23"/>
      <c r="I66" s="24">
        <v>4.7223664828696501E-3</v>
      </c>
      <c r="J66" s="23"/>
      <c r="L66">
        <v>8.5899346000000001E-2</v>
      </c>
      <c r="M66">
        <v>8.5899346000000001E-2</v>
      </c>
      <c r="N66">
        <v>9.0194312999999998E-2</v>
      </c>
      <c r="O66">
        <v>0.107374182</v>
      </c>
      <c r="P66">
        <v>0.107374182</v>
      </c>
      <c r="Q66">
        <v>0.107374182</v>
      </c>
      <c r="R66">
        <v>0.107374182</v>
      </c>
      <c r="S66">
        <v>0.107374182</v>
      </c>
      <c r="T66">
        <v>0.112742892</v>
      </c>
      <c r="U66">
        <v>0.13421772800000001</v>
      </c>
    </row>
    <row r="67" spans="5:21" x14ac:dyDescent="0.45">
      <c r="E67" s="17">
        <f t="shared" si="0"/>
        <v>7</v>
      </c>
      <c r="F67" s="17"/>
      <c r="G67" s="22">
        <v>4.398046511104E-2</v>
      </c>
      <c r="H67" s="23"/>
      <c r="I67" s="24">
        <v>4.7223664828696501E-3</v>
      </c>
      <c r="J67" s="23"/>
      <c r="L67">
        <v>0.13421772800000001</v>
      </c>
      <c r="M67">
        <v>0.13421772800000001</v>
      </c>
      <c r="N67">
        <v>0.13421772800000001</v>
      </c>
      <c r="O67">
        <v>0.16777216</v>
      </c>
      <c r="P67">
        <v>0.16777216</v>
      </c>
      <c r="Q67">
        <v>0.16777216</v>
      </c>
      <c r="R67">
        <v>0.16777216</v>
      </c>
      <c r="S67">
        <v>0.20971519999999999</v>
      </c>
      <c r="T67">
        <v>0.20971519999999999</v>
      </c>
      <c r="U67">
        <v>0.22020096</v>
      </c>
    </row>
    <row r="68" spans="5:21" x14ac:dyDescent="0.45">
      <c r="E68" s="17">
        <f t="shared" si="0"/>
        <v>8</v>
      </c>
      <c r="F68" s="17"/>
      <c r="G68" s="22">
        <v>4.398046511104E-2</v>
      </c>
      <c r="H68" s="23"/>
      <c r="I68" s="24">
        <v>4.7223664828696501E-3</v>
      </c>
      <c r="J68" s="23"/>
      <c r="L68">
        <v>0.26214399999999999</v>
      </c>
      <c r="M68">
        <v>0.26214399999999999</v>
      </c>
      <c r="N68">
        <v>0.32768000000000003</v>
      </c>
      <c r="O68">
        <v>0.34406399999999998</v>
      </c>
      <c r="P68">
        <v>0.40960000000000002</v>
      </c>
      <c r="Q68">
        <v>0.51200000000000001</v>
      </c>
      <c r="R68">
        <v>0.64</v>
      </c>
      <c r="S68">
        <v>0.8</v>
      </c>
      <c r="T68">
        <v>1.21550625</v>
      </c>
      <c r="U68">
        <v>2.4066192339999999</v>
      </c>
    </row>
    <row r="69" spans="5:21" x14ac:dyDescent="0.45">
      <c r="E69" s="17">
        <f t="shared" si="0"/>
        <v>9</v>
      </c>
      <c r="F69" s="17"/>
      <c r="G69" s="22">
        <v>4.398046511104E-2</v>
      </c>
      <c r="H69" s="23"/>
      <c r="I69" s="24">
        <v>4.7223664828696501E-3</v>
      </c>
      <c r="J69" s="23"/>
    </row>
    <row r="70" spans="5:21" x14ac:dyDescent="0.45">
      <c r="E70" s="17">
        <f t="shared" si="0"/>
        <v>10</v>
      </c>
      <c r="F70" s="17"/>
      <c r="G70" s="22">
        <v>4.398046511104E-2</v>
      </c>
      <c r="H70" s="23"/>
      <c r="I70" s="24">
        <v>4.7223664828696501E-3</v>
      </c>
      <c r="J70" s="23"/>
    </row>
    <row r="71" spans="5:21" x14ac:dyDescent="0.45">
      <c r="E71" s="17">
        <f t="shared" si="0"/>
        <v>11</v>
      </c>
      <c r="F71" s="17"/>
      <c r="G71" s="22">
        <v>4.398046511104E-2</v>
      </c>
      <c r="H71" s="23"/>
      <c r="I71" s="24">
        <v>4.7223664828696501E-3</v>
      </c>
      <c r="J71" s="23"/>
    </row>
    <row r="72" spans="5:21" x14ac:dyDescent="0.45">
      <c r="E72" s="17">
        <f t="shared" si="0"/>
        <v>12</v>
      </c>
      <c r="F72" s="17"/>
      <c r="G72" s="22">
        <v>4.398046511104E-2</v>
      </c>
      <c r="H72" s="23"/>
      <c r="I72" s="24">
        <v>4.7223664828696501E-3</v>
      </c>
      <c r="J72" s="23"/>
    </row>
    <row r="73" spans="5:21" x14ac:dyDescent="0.45">
      <c r="E73" s="17">
        <f t="shared" si="0"/>
        <v>13</v>
      </c>
      <c r="F73" s="17"/>
      <c r="G73" s="22">
        <v>4.398046511104E-2</v>
      </c>
      <c r="H73" s="23"/>
      <c r="I73" s="24">
        <v>4.7223664828696501E-3</v>
      </c>
      <c r="J73" s="23"/>
    </row>
    <row r="74" spans="5:21" x14ac:dyDescent="0.45">
      <c r="E74" s="17">
        <f t="shared" si="0"/>
        <v>14</v>
      </c>
      <c r="F74" s="17"/>
      <c r="G74" s="22">
        <v>4.398046511104E-2</v>
      </c>
      <c r="H74" s="23"/>
      <c r="I74" s="24">
        <v>4.7223664828696501E-3</v>
      </c>
      <c r="J74" s="23"/>
    </row>
    <row r="75" spans="5:21" x14ac:dyDescent="0.45">
      <c r="E75" s="17">
        <f t="shared" si="0"/>
        <v>15</v>
      </c>
      <c r="F75" s="17"/>
      <c r="G75" s="22">
        <v>4.398046511104E-2</v>
      </c>
      <c r="H75" s="23"/>
      <c r="I75" s="24">
        <v>4.7223664828696501E-3</v>
      </c>
      <c r="J75" s="23"/>
    </row>
    <row r="76" spans="5:21" x14ac:dyDescent="0.45">
      <c r="E76" s="17">
        <f t="shared" si="0"/>
        <v>16</v>
      </c>
      <c r="F76" s="17"/>
      <c r="G76" s="22">
        <v>4.398046511104E-2</v>
      </c>
      <c r="H76" s="23"/>
      <c r="I76" s="24">
        <v>4.7223664828696501E-3</v>
      </c>
      <c r="J76" s="23"/>
      <c r="M76" t="s">
        <v>268</v>
      </c>
    </row>
    <row r="77" spans="5:21" x14ac:dyDescent="0.45">
      <c r="E77" s="17">
        <f t="shared" si="0"/>
        <v>17</v>
      </c>
      <c r="F77" s="17"/>
      <c r="G77" s="22">
        <v>4.398046511104E-2</v>
      </c>
      <c r="H77" s="23"/>
      <c r="I77" s="24">
        <v>4.7223664828696501E-3</v>
      </c>
      <c r="J77" s="23"/>
    </row>
    <row r="78" spans="5:21" x14ac:dyDescent="0.45">
      <c r="E78" s="17">
        <f t="shared" si="0"/>
        <v>18</v>
      </c>
      <c r="F78" s="17"/>
      <c r="G78" s="22">
        <v>4.398046511104E-2</v>
      </c>
      <c r="H78" s="23"/>
      <c r="I78" s="24">
        <v>4.7223664828696501E-3</v>
      </c>
      <c r="J78" s="23"/>
    </row>
    <row r="79" spans="5:21" x14ac:dyDescent="0.45">
      <c r="E79" s="17">
        <f t="shared" si="0"/>
        <v>19</v>
      </c>
      <c r="F79" s="17"/>
      <c r="G79" s="22">
        <v>4.398046511104E-2</v>
      </c>
      <c r="H79" s="23"/>
      <c r="I79" s="24">
        <v>4.7223664828696501E-3</v>
      </c>
      <c r="J79" s="23"/>
    </row>
    <row r="80" spans="5:21" x14ac:dyDescent="0.45">
      <c r="E80" s="17">
        <f t="shared" si="0"/>
        <v>20</v>
      </c>
      <c r="F80" s="17"/>
      <c r="G80" s="22">
        <v>4.398046511104E-2</v>
      </c>
      <c r="H80" s="23"/>
      <c r="I80" s="24">
        <v>4.7223664828696501E-3</v>
      </c>
      <c r="J80" s="23"/>
      <c r="M80" t="s">
        <v>266</v>
      </c>
    </row>
    <row r="81" spans="5:13" x14ac:dyDescent="0.45">
      <c r="E81" s="17">
        <f t="shared" si="0"/>
        <v>21</v>
      </c>
      <c r="F81" s="17"/>
      <c r="G81" s="22">
        <v>4.398046511104E-2</v>
      </c>
      <c r="H81" s="23"/>
      <c r="I81" s="24">
        <v>4.7223664828696501E-3</v>
      </c>
      <c r="J81" s="23"/>
      <c r="M81" t="s">
        <v>266</v>
      </c>
    </row>
    <row r="82" spans="5:13" x14ac:dyDescent="0.45">
      <c r="E82" s="17">
        <f t="shared" si="0"/>
        <v>22</v>
      </c>
      <c r="F82" s="17"/>
      <c r="G82" s="22">
        <v>4.398046511104E-2</v>
      </c>
      <c r="H82" s="23"/>
      <c r="I82" s="24">
        <v>4.7223664828696501E-3</v>
      </c>
      <c r="J82" s="23"/>
      <c r="M82" t="s">
        <v>266</v>
      </c>
    </row>
    <row r="83" spans="5:13" x14ac:dyDescent="0.45">
      <c r="E83" s="17">
        <f t="shared" si="0"/>
        <v>23</v>
      </c>
      <c r="F83" s="17"/>
      <c r="G83" s="22">
        <v>4.398046511104E-2</v>
      </c>
      <c r="H83" s="23"/>
      <c r="I83" s="24">
        <v>4.7223664828696501E-3</v>
      </c>
      <c r="J83" s="23"/>
    </row>
    <row r="84" spans="5:13" x14ac:dyDescent="0.45">
      <c r="E84" s="17">
        <f t="shared" si="0"/>
        <v>24</v>
      </c>
      <c r="F84" s="17"/>
      <c r="G84" s="22">
        <v>4.398046511104E-2</v>
      </c>
      <c r="H84" s="23"/>
      <c r="I84" s="24">
        <v>4.7223664828696501E-3</v>
      </c>
      <c r="J84" s="23"/>
      <c r="M84" t="s">
        <v>267</v>
      </c>
    </row>
    <row r="85" spans="5:13" x14ac:dyDescent="0.45">
      <c r="E85" s="17">
        <f t="shared" si="0"/>
        <v>25</v>
      </c>
      <c r="F85" s="17"/>
      <c r="G85" s="22">
        <v>4.398046511104E-2</v>
      </c>
      <c r="H85" s="23"/>
      <c r="I85" s="24">
        <v>4.7223664828696501E-3</v>
      </c>
      <c r="J85" s="23"/>
    </row>
    <row r="86" spans="5:13" x14ac:dyDescent="0.45">
      <c r="E86" s="17">
        <f t="shared" si="0"/>
        <v>26</v>
      </c>
      <c r="F86" s="17"/>
      <c r="G86" s="22">
        <v>4.398046511104E-2</v>
      </c>
      <c r="H86" s="23"/>
      <c r="I86" s="24">
        <v>4.7223664828696501E-3</v>
      </c>
      <c r="J86" s="23"/>
    </row>
    <row r="87" spans="5:13" x14ac:dyDescent="0.45">
      <c r="E87" s="17">
        <f t="shared" si="0"/>
        <v>27</v>
      </c>
      <c r="F87" s="17"/>
      <c r="G87" s="22">
        <v>4.398046511104E-2</v>
      </c>
      <c r="H87" s="23"/>
      <c r="I87" s="24">
        <v>4.7223664828696501E-3</v>
      </c>
      <c r="J87" s="23"/>
    </row>
    <row r="88" spans="5:13" x14ac:dyDescent="0.45">
      <c r="E88" s="17">
        <f t="shared" si="0"/>
        <v>28</v>
      </c>
      <c r="F88" s="17"/>
      <c r="G88" s="22">
        <v>4.398046511104E-2</v>
      </c>
      <c r="H88" s="23"/>
      <c r="I88" s="24">
        <v>4.7223664828696501E-3</v>
      </c>
      <c r="J88" s="23"/>
    </row>
    <row r="89" spans="5:13" x14ac:dyDescent="0.45">
      <c r="E89" s="17">
        <f t="shared" si="0"/>
        <v>29</v>
      </c>
      <c r="F89" s="17"/>
      <c r="G89" s="22">
        <v>4.398046511104E-2</v>
      </c>
      <c r="H89" s="23"/>
      <c r="I89" s="24">
        <v>4.7223664828696501E-3</v>
      </c>
      <c r="J89" s="23"/>
    </row>
    <row r="90" spans="5:13" x14ac:dyDescent="0.45">
      <c r="E90" s="17">
        <f t="shared" si="0"/>
        <v>30</v>
      </c>
      <c r="F90" s="17"/>
      <c r="G90" s="22">
        <v>4.398046511104E-2</v>
      </c>
      <c r="H90" s="23"/>
      <c r="I90" s="24">
        <v>4.7223664828696501E-3</v>
      </c>
      <c r="J90" s="23"/>
    </row>
    <row r="91" spans="5:13" x14ac:dyDescent="0.45">
      <c r="E91" s="17">
        <f t="shared" si="0"/>
        <v>31</v>
      </c>
      <c r="F91" s="17"/>
      <c r="G91" s="22">
        <v>4.398046511104E-2</v>
      </c>
      <c r="H91" s="23"/>
      <c r="I91" s="24">
        <v>4.7223664828696501E-3</v>
      </c>
      <c r="J91" s="23"/>
      <c r="M91" s="16" t="s">
        <v>269</v>
      </c>
    </row>
    <row r="92" spans="5:13" x14ac:dyDescent="0.45">
      <c r="E92" s="17">
        <f t="shared" si="0"/>
        <v>32</v>
      </c>
      <c r="F92" s="17"/>
      <c r="G92" s="22">
        <v>4.398046511104E-2</v>
      </c>
      <c r="H92" s="23"/>
      <c r="I92" s="24">
        <v>4.9584848070131299E-3</v>
      </c>
      <c r="J92" s="23"/>
    </row>
    <row r="93" spans="5:13" x14ac:dyDescent="0.45">
      <c r="E93" s="17">
        <f t="shared" si="0"/>
        <v>33</v>
      </c>
      <c r="F93" s="17"/>
      <c r="G93" s="22">
        <v>4.398046511104E-2</v>
      </c>
      <c r="H93" s="23"/>
      <c r="I93" s="24">
        <v>4.9584848070131299E-3</v>
      </c>
      <c r="J93" s="23"/>
    </row>
    <row r="94" spans="5:13" x14ac:dyDescent="0.45">
      <c r="E94" s="17">
        <f t="shared" si="0"/>
        <v>34</v>
      </c>
      <c r="F94" s="17"/>
      <c r="G94" s="22">
        <v>4.398046511104E-2</v>
      </c>
      <c r="H94" s="23"/>
      <c r="I94" s="24">
        <v>5.9029581035870598E-3</v>
      </c>
      <c r="J94" s="23"/>
    </row>
    <row r="95" spans="5:13" x14ac:dyDescent="0.45">
      <c r="E95" s="17">
        <f t="shared" si="0"/>
        <v>35</v>
      </c>
      <c r="F95" s="17"/>
      <c r="G95" s="22">
        <v>4.398046511104E-2</v>
      </c>
      <c r="H95" s="23"/>
      <c r="I95" s="24">
        <v>5.9029581035870598E-3</v>
      </c>
      <c r="J95" s="23"/>
    </row>
    <row r="96" spans="5:13" x14ac:dyDescent="0.45">
      <c r="E96" s="17">
        <f t="shared" si="0"/>
        <v>36</v>
      </c>
      <c r="F96" s="17"/>
      <c r="G96" s="22">
        <v>4.398046511104E-2</v>
      </c>
      <c r="H96" s="23"/>
      <c r="I96" s="24">
        <v>5.9029581035870598E-3</v>
      </c>
      <c r="J96" s="23"/>
    </row>
    <row r="97" spans="5:10" x14ac:dyDescent="0.45">
      <c r="E97" s="17">
        <f t="shared" si="0"/>
        <v>37</v>
      </c>
      <c r="F97" s="17"/>
      <c r="G97" s="22">
        <v>4.398046511104E-2</v>
      </c>
      <c r="H97" s="23"/>
      <c r="I97" s="24">
        <v>5.9029581035870598E-3</v>
      </c>
      <c r="J97" s="23"/>
    </row>
    <row r="98" spans="5:10" x14ac:dyDescent="0.45">
      <c r="E98" s="17">
        <f t="shared" si="0"/>
        <v>38</v>
      </c>
      <c r="F98" s="17"/>
      <c r="G98" s="22">
        <v>4.398046511104E-2</v>
      </c>
      <c r="H98" s="23"/>
      <c r="I98" s="24">
        <v>5.9029581035870598E-3</v>
      </c>
      <c r="J98" s="23"/>
    </row>
    <row r="99" spans="5:10" x14ac:dyDescent="0.45">
      <c r="E99" s="17">
        <f t="shared" si="0"/>
        <v>39</v>
      </c>
      <c r="F99" s="17"/>
      <c r="G99" s="22">
        <v>4.398046511104E-2</v>
      </c>
      <c r="H99" s="23"/>
      <c r="I99" s="24">
        <v>5.9029581035870598E-3</v>
      </c>
      <c r="J99" s="23"/>
    </row>
    <row r="100" spans="5:10" x14ac:dyDescent="0.45">
      <c r="E100" s="17">
        <f t="shared" si="0"/>
        <v>40</v>
      </c>
      <c r="F100" s="17"/>
      <c r="G100" s="22">
        <v>4.398046511104E-2</v>
      </c>
      <c r="H100" s="23"/>
      <c r="I100" s="24">
        <v>5.9029581035870598E-3</v>
      </c>
      <c r="J100" s="23"/>
    </row>
    <row r="101" spans="5:10" x14ac:dyDescent="0.45">
      <c r="E101" s="17">
        <f t="shared" si="0"/>
        <v>41</v>
      </c>
      <c r="F101" s="17"/>
      <c r="G101" s="22">
        <v>4.398046511104E-2</v>
      </c>
      <c r="H101" s="23"/>
      <c r="I101" s="24">
        <v>5.9029581035870598E-3</v>
      </c>
      <c r="J101" s="23"/>
    </row>
    <row r="102" spans="5:10" x14ac:dyDescent="0.45">
      <c r="E102" s="17">
        <f t="shared" si="0"/>
        <v>42</v>
      </c>
      <c r="F102" s="17"/>
      <c r="G102" s="22">
        <v>4.398046511104E-2</v>
      </c>
      <c r="H102" s="23"/>
      <c r="I102" s="24">
        <v>5.9029581035870598E-3</v>
      </c>
      <c r="J102" s="23"/>
    </row>
    <row r="103" spans="5:10" x14ac:dyDescent="0.45">
      <c r="E103" s="17">
        <f t="shared" si="0"/>
        <v>43</v>
      </c>
      <c r="F103" s="17"/>
      <c r="G103" s="22">
        <v>4.398046511104E-2</v>
      </c>
      <c r="H103" s="23"/>
      <c r="I103" s="24">
        <v>5.9029581035870598E-3</v>
      </c>
      <c r="J103" s="23"/>
    </row>
    <row r="104" spans="5:10" x14ac:dyDescent="0.45">
      <c r="E104" s="17">
        <f t="shared" si="0"/>
        <v>44</v>
      </c>
      <c r="F104" s="17"/>
      <c r="G104" s="22">
        <v>4.398046511104E-2</v>
      </c>
      <c r="H104" s="23"/>
      <c r="I104" s="24">
        <v>5.9029581035870598E-3</v>
      </c>
      <c r="J104" s="23"/>
    </row>
    <row r="105" spans="5:10" x14ac:dyDescent="0.45">
      <c r="E105" s="17">
        <f t="shared" si="0"/>
        <v>45</v>
      </c>
      <c r="F105" s="17"/>
      <c r="G105" s="22">
        <v>4.398046511104E-2</v>
      </c>
      <c r="H105" s="23"/>
      <c r="I105" s="24">
        <v>5.9029581035870598E-3</v>
      </c>
      <c r="J105" s="23"/>
    </row>
    <row r="106" spans="5:10" x14ac:dyDescent="0.45">
      <c r="E106" s="17">
        <f t="shared" si="0"/>
        <v>46</v>
      </c>
      <c r="F106" s="17"/>
      <c r="G106" s="22">
        <v>4.398046511104E-2</v>
      </c>
      <c r="H106" s="23"/>
      <c r="I106" s="24">
        <v>5.9029581035870598E-3</v>
      </c>
      <c r="J106" s="23"/>
    </row>
    <row r="107" spans="5:10" x14ac:dyDescent="0.45">
      <c r="E107" s="17">
        <f t="shared" si="0"/>
        <v>47</v>
      </c>
      <c r="F107" s="17"/>
      <c r="G107" s="22">
        <v>4.398046511104E-2</v>
      </c>
      <c r="H107" s="23"/>
      <c r="I107" s="24">
        <v>6.19810600876642E-3</v>
      </c>
      <c r="J107" s="23"/>
    </row>
    <row r="108" spans="5:10" x14ac:dyDescent="0.45">
      <c r="E108" s="17">
        <f t="shared" si="0"/>
        <v>48</v>
      </c>
      <c r="F108" s="17"/>
      <c r="G108" s="22">
        <v>4.398046511104E-2</v>
      </c>
      <c r="H108" s="23"/>
      <c r="I108" s="24">
        <v>7.3786976294838297E-3</v>
      </c>
      <c r="J108" s="23"/>
    </row>
    <row r="109" spans="5:10" x14ac:dyDescent="0.45">
      <c r="E109" s="17">
        <f t="shared" si="0"/>
        <v>49</v>
      </c>
      <c r="F109" s="17"/>
      <c r="G109" s="22">
        <v>4.398046511104E-2</v>
      </c>
      <c r="H109" s="23"/>
      <c r="I109" s="24">
        <v>7.3786976294838297E-3</v>
      </c>
      <c r="J109" s="23"/>
    </row>
    <row r="110" spans="5:10" x14ac:dyDescent="0.45">
      <c r="E110" s="17">
        <f t="shared" si="0"/>
        <v>50</v>
      </c>
      <c r="F110" s="17"/>
      <c r="G110" s="22">
        <v>4.398046511104E-2</v>
      </c>
      <c r="H110" s="23"/>
      <c r="I110" s="24">
        <v>7.3786976294838297E-3</v>
      </c>
      <c r="J110" s="23"/>
    </row>
    <row r="111" spans="5:10" x14ac:dyDescent="0.45">
      <c r="E111" s="17">
        <f t="shared" si="0"/>
        <v>51</v>
      </c>
      <c r="F111" s="17"/>
      <c r="G111" s="22">
        <v>4.398046511104E-2</v>
      </c>
      <c r="H111" s="23"/>
      <c r="I111" s="24">
        <v>7.3786976294838297E-3</v>
      </c>
      <c r="J111" s="23"/>
    </row>
    <row r="112" spans="5:10" x14ac:dyDescent="0.45">
      <c r="E112" s="17">
        <f t="shared" si="0"/>
        <v>52</v>
      </c>
      <c r="F112" s="17"/>
      <c r="G112" s="22">
        <v>4.398046511104E-2</v>
      </c>
      <c r="H112" s="23"/>
      <c r="I112" s="24">
        <v>7.3786976294838297E-3</v>
      </c>
      <c r="J112" s="23"/>
    </row>
    <row r="113" spans="5:10" x14ac:dyDescent="0.45">
      <c r="E113" s="17">
        <f t="shared" si="0"/>
        <v>53</v>
      </c>
      <c r="F113" s="17"/>
      <c r="G113" s="22">
        <v>4.398046511104E-2</v>
      </c>
      <c r="H113" s="23"/>
      <c r="I113" s="24">
        <v>7.3786976294838297E-3</v>
      </c>
      <c r="J113" s="23"/>
    </row>
    <row r="114" spans="5:10" x14ac:dyDescent="0.45">
      <c r="E114" s="17">
        <f t="shared" si="0"/>
        <v>54</v>
      </c>
      <c r="F114" s="17"/>
      <c r="G114" s="22">
        <v>4.398046511104E-2</v>
      </c>
      <c r="H114" s="23"/>
      <c r="I114" s="24">
        <v>7.3786976294838297E-3</v>
      </c>
      <c r="J114" s="23"/>
    </row>
    <row r="115" spans="5:10" x14ac:dyDescent="0.45">
      <c r="E115" s="17">
        <f t="shared" si="0"/>
        <v>55</v>
      </c>
      <c r="F115" s="17"/>
      <c r="G115" s="22">
        <v>4.398046511104E-2</v>
      </c>
      <c r="H115" s="23"/>
      <c r="I115" s="24">
        <v>7.3786976294838297E-3</v>
      </c>
      <c r="J115" s="23"/>
    </row>
    <row r="116" spans="5:10" x14ac:dyDescent="0.45">
      <c r="E116" s="17">
        <f t="shared" si="0"/>
        <v>56</v>
      </c>
      <c r="F116" s="17"/>
      <c r="G116" s="22">
        <v>4.398046511104E-2</v>
      </c>
      <c r="H116" s="23"/>
      <c r="I116" s="24">
        <v>7.3786976294838297E-3</v>
      </c>
      <c r="J116" s="23"/>
    </row>
    <row r="117" spans="5:10" x14ac:dyDescent="0.45">
      <c r="E117" s="17">
        <f t="shared" si="0"/>
        <v>57</v>
      </c>
      <c r="F117" s="17"/>
      <c r="G117" s="22">
        <v>4.398046511104E-2</v>
      </c>
      <c r="H117" s="23"/>
      <c r="I117" s="24">
        <v>7.7476325109580198E-3</v>
      </c>
      <c r="J117" s="23"/>
    </row>
    <row r="118" spans="5:10" x14ac:dyDescent="0.45">
      <c r="E118" s="17">
        <f t="shared" si="0"/>
        <v>58</v>
      </c>
      <c r="F118" s="17"/>
      <c r="G118" s="22">
        <v>4.398046511104E-2</v>
      </c>
      <c r="H118" s="23"/>
      <c r="I118" s="24">
        <v>9.2233720368547906E-3</v>
      </c>
      <c r="J118" s="23"/>
    </row>
    <row r="119" spans="5:10" x14ac:dyDescent="0.45">
      <c r="E119" s="17">
        <f t="shared" si="0"/>
        <v>59</v>
      </c>
      <c r="F119" s="17"/>
      <c r="G119" s="22">
        <v>4.398046511104E-2</v>
      </c>
      <c r="H119" s="23"/>
      <c r="I119" s="24">
        <v>9.2233720368547906E-3</v>
      </c>
      <c r="J119" s="23"/>
    </row>
    <row r="120" spans="5:10" x14ac:dyDescent="0.45">
      <c r="E120" s="17">
        <f t="shared" si="0"/>
        <v>60</v>
      </c>
      <c r="F120" s="17"/>
      <c r="G120" s="22">
        <v>4.398046511104E-2</v>
      </c>
      <c r="H120" s="23"/>
      <c r="I120" s="24">
        <v>9.2233720368547906E-3</v>
      </c>
      <c r="J120" s="23"/>
    </row>
    <row r="121" spans="5:10" x14ac:dyDescent="0.45">
      <c r="E121" s="17">
        <f t="shared" si="0"/>
        <v>61</v>
      </c>
      <c r="F121" s="17"/>
      <c r="G121" s="22">
        <v>4.398046511104E-2</v>
      </c>
      <c r="H121" s="23"/>
      <c r="I121" s="24">
        <v>9.2233720368547906E-3</v>
      </c>
      <c r="J121" s="23"/>
    </row>
    <row r="122" spans="5:10" x14ac:dyDescent="0.45">
      <c r="E122" s="17">
        <f t="shared" si="0"/>
        <v>62</v>
      </c>
      <c r="F122" s="17"/>
      <c r="G122" s="22">
        <v>4.398046511104E-2</v>
      </c>
      <c r="H122" s="23"/>
      <c r="I122" s="24">
        <v>9.2233720368547906E-3</v>
      </c>
      <c r="J122" s="23"/>
    </row>
    <row r="123" spans="5:10" x14ac:dyDescent="0.45">
      <c r="E123" s="17">
        <f t="shared" si="0"/>
        <v>63</v>
      </c>
      <c r="F123" s="17"/>
      <c r="G123" s="22">
        <v>4.398046511104E-2</v>
      </c>
      <c r="H123" s="23"/>
      <c r="I123" s="24">
        <v>9.2233720368547906E-3</v>
      </c>
      <c r="J123" s="23"/>
    </row>
    <row r="124" spans="5:10" x14ac:dyDescent="0.45">
      <c r="E124" s="17">
        <f t="shared" si="0"/>
        <v>64</v>
      </c>
      <c r="F124" s="17"/>
      <c r="G124" s="22">
        <v>4.398046511104E-2</v>
      </c>
      <c r="H124" s="23"/>
      <c r="I124" s="24">
        <v>9.2233720368547906E-3</v>
      </c>
      <c r="J124" s="23"/>
    </row>
    <row r="125" spans="5:10" x14ac:dyDescent="0.45">
      <c r="E125" s="17">
        <f t="shared" si="0"/>
        <v>65</v>
      </c>
      <c r="F125" s="17"/>
      <c r="G125" s="22">
        <v>4.398046511104E-2</v>
      </c>
      <c r="H125" s="23"/>
      <c r="I125" s="24">
        <v>1.15292150460685E-2</v>
      </c>
      <c r="J125" s="23"/>
    </row>
    <row r="126" spans="5:10" x14ac:dyDescent="0.45">
      <c r="E126" s="17">
        <f t="shared" si="0"/>
        <v>66</v>
      </c>
      <c r="F126" s="17"/>
      <c r="G126" s="22">
        <v>4.398046511104E-2</v>
      </c>
      <c r="H126" s="23"/>
      <c r="I126" s="24">
        <v>1.15292150460685E-2</v>
      </c>
      <c r="J126" s="23"/>
    </row>
    <row r="127" spans="5:10" x14ac:dyDescent="0.45">
      <c r="E127" s="17">
        <f t="shared" si="0"/>
        <v>67</v>
      </c>
      <c r="F127" s="17"/>
      <c r="G127" s="22">
        <v>4.398046511104E-2</v>
      </c>
      <c r="H127" s="23"/>
      <c r="I127" s="24">
        <v>1.15292150460685E-2</v>
      </c>
      <c r="J127" s="23"/>
    </row>
    <row r="128" spans="5:10" x14ac:dyDescent="0.45">
      <c r="E128" s="17">
        <f t="shared" ref="E128:E149" si="1">ROW()-ROW($E$60)</f>
        <v>68</v>
      </c>
      <c r="F128" s="17"/>
      <c r="G128" s="22">
        <v>4.398046511104E-2</v>
      </c>
      <c r="H128" s="23"/>
      <c r="I128" s="24">
        <v>1.15292150460685E-2</v>
      </c>
      <c r="J128" s="23"/>
    </row>
    <row r="129" spans="5:10" x14ac:dyDescent="0.45">
      <c r="E129" s="17">
        <f t="shared" si="1"/>
        <v>69</v>
      </c>
      <c r="F129" s="17"/>
      <c r="G129" s="22">
        <v>4.398046511104E-2</v>
      </c>
      <c r="H129" s="23"/>
      <c r="I129" s="24">
        <v>1.15292150460685E-2</v>
      </c>
      <c r="J129" s="23"/>
    </row>
    <row r="130" spans="5:10" x14ac:dyDescent="0.45">
      <c r="E130" s="17">
        <f t="shared" si="1"/>
        <v>70</v>
      </c>
      <c r="F130" s="17"/>
      <c r="G130" s="22">
        <v>4.398046511104E-2</v>
      </c>
      <c r="H130" s="23"/>
      <c r="I130" s="24">
        <v>1.4411518807585601E-2</v>
      </c>
      <c r="J130" s="23"/>
    </row>
    <row r="131" spans="5:10" x14ac:dyDescent="0.45">
      <c r="E131" s="17">
        <f t="shared" si="1"/>
        <v>71</v>
      </c>
      <c r="F131" s="17"/>
      <c r="G131" s="22">
        <v>4.398046511104E-2</v>
      </c>
      <c r="H131" s="23"/>
      <c r="I131" s="24">
        <v>1.4411518807585601E-2</v>
      </c>
      <c r="J131" s="23"/>
    </row>
    <row r="132" spans="5:10" x14ac:dyDescent="0.45">
      <c r="E132" s="17">
        <f t="shared" si="1"/>
        <v>72</v>
      </c>
      <c r="F132" s="17"/>
      <c r="G132" s="22">
        <v>4.398046511104E-2</v>
      </c>
      <c r="H132" s="23"/>
      <c r="I132" s="24">
        <v>1.4411518807585601E-2</v>
      </c>
      <c r="J132" s="23"/>
    </row>
    <row r="133" spans="5:10" x14ac:dyDescent="0.45">
      <c r="E133" s="17">
        <f t="shared" si="1"/>
        <v>73</v>
      </c>
      <c r="F133" s="17"/>
      <c r="G133" s="22">
        <v>4.398046511104E-2</v>
      </c>
      <c r="H133" s="23"/>
      <c r="I133" s="24">
        <v>1.4411518807585601E-2</v>
      </c>
      <c r="J133" s="23"/>
    </row>
    <row r="134" spans="5:10" x14ac:dyDescent="0.45">
      <c r="E134" s="17">
        <f t="shared" si="1"/>
        <v>74</v>
      </c>
      <c r="F134" s="17"/>
      <c r="G134" s="22">
        <v>4.398046511104E-2</v>
      </c>
      <c r="H134" s="23"/>
      <c r="I134" s="24">
        <v>1.5132094747964901E-2</v>
      </c>
      <c r="J134" s="23"/>
    </row>
    <row r="135" spans="5:10" x14ac:dyDescent="0.45">
      <c r="E135" s="17">
        <f t="shared" si="1"/>
        <v>75</v>
      </c>
      <c r="F135" s="17"/>
      <c r="G135" s="22">
        <v>4.398046511104E-2</v>
      </c>
      <c r="H135" s="23"/>
      <c r="I135" s="24">
        <v>1.8014398509481999E-2</v>
      </c>
      <c r="J135" s="23"/>
    </row>
    <row r="136" spans="5:10" x14ac:dyDescent="0.45">
      <c r="E136" s="17">
        <f t="shared" si="1"/>
        <v>76</v>
      </c>
      <c r="F136" s="17"/>
      <c r="G136" s="22">
        <v>4.398046511104E-2</v>
      </c>
      <c r="H136" s="23"/>
      <c r="I136" s="24">
        <v>1.8014398509481999E-2</v>
      </c>
      <c r="J136" s="23"/>
    </row>
    <row r="137" spans="5:10" x14ac:dyDescent="0.45">
      <c r="E137" s="17">
        <f t="shared" si="1"/>
        <v>77</v>
      </c>
      <c r="F137" s="17"/>
      <c r="G137" s="22">
        <v>4.398046511104E-2</v>
      </c>
      <c r="H137" s="23"/>
      <c r="I137" s="24">
        <v>1.8014398509481999E-2</v>
      </c>
      <c r="J137" s="23"/>
    </row>
    <row r="138" spans="5:10" x14ac:dyDescent="0.45">
      <c r="E138" s="17">
        <f t="shared" si="1"/>
        <v>78</v>
      </c>
      <c r="F138" s="17"/>
      <c r="G138" s="22">
        <v>4.398046511104E-2</v>
      </c>
      <c r="H138" s="23"/>
      <c r="I138" s="24">
        <v>2.2517998136852499E-2</v>
      </c>
      <c r="J138" s="23"/>
    </row>
    <row r="139" spans="5:10" x14ac:dyDescent="0.45">
      <c r="E139" s="17">
        <f t="shared" si="1"/>
        <v>79</v>
      </c>
      <c r="F139" s="17"/>
      <c r="G139" s="22">
        <v>4.398046511104E-2</v>
      </c>
      <c r="H139" s="23"/>
      <c r="I139" s="24">
        <v>2.2517998136852499E-2</v>
      </c>
      <c r="J139" s="23"/>
    </row>
    <row r="140" spans="5:10" x14ac:dyDescent="0.45">
      <c r="E140" s="17">
        <f t="shared" si="1"/>
        <v>80</v>
      </c>
      <c r="F140" s="17"/>
      <c r="G140" s="22">
        <v>4.398046511104E-2</v>
      </c>
      <c r="H140" s="23"/>
      <c r="I140" s="24">
        <v>2.8147497671065599E-2</v>
      </c>
      <c r="J140" s="23"/>
    </row>
    <row r="141" spans="5:10" x14ac:dyDescent="0.45">
      <c r="E141" s="17">
        <f t="shared" si="1"/>
        <v>81</v>
      </c>
      <c r="F141" s="17"/>
      <c r="G141" s="22">
        <v>4.398046511104E-2</v>
      </c>
      <c r="H141" s="23"/>
      <c r="I141" s="24">
        <v>2.8147497671065599E-2</v>
      </c>
      <c r="J141" s="23"/>
    </row>
    <row r="142" spans="5:10" x14ac:dyDescent="0.45">
      <c r="E142" s="17">
        <f t="shared" si="1"/>
        <v>82</v>
      </c>
      <c r="F142" s="17"/>
      <c r="G142" s="22">
        <v>4.398046511104E-2</v>
      </c>
      <c r="H142" s="23"/>
      <c r="I142" s="24">
        <v>3.5184372088832003E-2</v>
      </c>
      <c r="J142" s="23"/>
    </row>
    <row r="143" spans="5:10" x14ac:dyDescent="0.45">
      <c r="E143" s="17">
        <f t="shared" si="1"/>
        <v>83</v>
      </c>
      <c r="F143" s="17"/>
      <c r="G143" s="22">
        <v>4.398046511104E-2</v>
      </c>
      <c r="H143" s="23"/>
      <c r="I143" s="24">
        <v>3.5184372088832003E-2</v>
      </c>
      <c r="J143" s="23"/>
    </row>
    <row r="144" spans="5:10" x14ac:dyDescent="0.45">
      <c r="E144" s="17">
        <f t="shared" si="1"/>
        <v>84</v>
      </c>
      <c r="F144" s="17"/>
      <c r="G144" s="22">
        <v>4.398046511104E-2</v>
      </c>
      <c r="H144" s="23"/>
      <c r="I144" s="24">
        <v>4.398046511104E-2</v>
      </c>
      <c r="J144" s="23"/>
    </row>
    <row r="145" spans="3:10" x14ac:dyDescent="0.45">
      <c r="E145" s="17">
        <f t="shared" si="1"/>
        <v>85</v>
      </c>
      <c r="F145" s="17"/>
      <c r="G145" s="22">
        <v>4.398046511104E-2</v>
      </c>
      <c r="H145" s="23"/>
      <c r="I145" s="24">
        <v>5.4975581388800002E-2</v>
      </c>
      <c r="J145" s="23"/>
    </row>
    <row r="146" spans="3:10" x14ac:dyDescent="0.45">
      <c r="E146" s="17">
        <f t="shared" si="1"/>
        <v>86</v>
      </c>
      <c r="F146" s="17"/>
      <c r="G146" s="22">
        <v>4.398046511104E-2</v>
      </c>
      <c r="H146" s="23"/>
      <c r="I146" s="24">
        <v>6.8719476736000096E-2</v>
      </c>
      <c r="J146" s="23"/>
    </row>
    <row r="147" spans="3:10" x14ac:dyDescent="0.45">
      <c r="E147" s="17">
        <f t="shared" si="1"/>
        <v>87</v>
      </c>
      <c r="F147" s="17"/>
      <c r="G147" s="22">
        <v>4.398046511104E-2</v>
      </c>
      <c r="H147" s="23"/>
      <c r="I147" s="24">
        <v>8.5899345920000106E-2</v>
      </c>
      <c r="J147" s="23"/>
    </row>
    <row r="148" spans="3:10" x14ac:dyDescent="0.45">
      <c r="E148" s="17">
        <f t="shared" si="1"/>
        <v>88</v>
      </c>
      <c r="F148" s="17"/>
      <c r="G148" s="22">
        <v>4.398046511104E-2</v>
      </c>
      <c r="H148" s="23"/>
      <c r="I148" s="24">
        <v>0.13421772800000001</v>
      </c>
      <c r="J148" s="23"/>
    </row>
    <row r="149" spans="3:10" x14ac:dyDescent="0.45">
      <c r="E149" s="17">
        <f t="shared" si="1"/>
        <v>89</v>
      </c>
      <c r="F149" s="17"/>
      <c r="G149" s="22">
        <v>4.398046511104E-2</v>
      </c>
      <c r="H149" s="23"/>
      <c r="I149" s="24">
        <v>0.26214399999999999</v>
      </c>
      <c r="J149" s="23"/>
    </row>
    <row r="150" spans="3:10" x14ac:dyDescent="0.45">
      <c r="E150" s="14"/>
    </row>
    <row r="151" spans="3:10" x14ac:dyDescent="0.45">
      <c r="C151" s="10" t="s">
        <v>7</v>
      </c>
    </row>
    <row r="152" spans="3:10" x14ac:dyDescent="0.45">
      <c r="C152" s="8"/>
    </row>
    <row r="153" spans="3:10" x14ac:dyDescent="0.45">
      <c r="C153" s="8"/>
      <c r="D153" t="s">
        <v>55</v>
      </c>
    </row>
    <row r="154" spans="3:10" x14ac:dyDescent="0.45">
      <c r="C154" s="8"/>
    </row>
    <row r="155" spans="3:10" x14ac:dyDescent="0.45">
      <c r="H155" t="s">
        <v>15</v>
      </c>
    </row>
    <row r="157" spans="3:10" x14ac:dyDescent="0.45">
      <c r="E157" s="4" t="s">
        <v>6</v>
      </c>
    </row>
    <row r="158" spans="3:10" x14ac:dyDescent="0.45">
      <c r="H158" t="s">
        <v>2</v>
      </c>
    </row>
    <row r="160" spans="3:10" x14ac:dyDescent="0.45">
      <c r="C160" t="s">
        <v>1</v>
      </c>
      <c r="F160" s="4" t="s">
        <v>3</v>
      </c>
    </row>
    <row r="164" spans="4:9" x14ac:dyDescent="0.45">
      <c r="D164" t="s">
        <v>16</v>
      </c>
    </row>
    <row r="170" spans="4:9" x14ac:dyDescent="0.45">
      <c r="D170" t="s">
        <v>4</v>
      </c>
      <c r="E170" s="4">
        <v>6378137</v>
      </c>
      <c r="F170" s="4" t="s">
        <v>12</v>
      </c>
      <c r="G170" s="4" t="s">
        <v>5</v>
      </c>
    </row>
    <row r="171" spans="4:9" x14ac:dyDescent="0.45">
      <c r="D171" t="s">
        <v>0</v>
      </c>
      <c r="E171" s="4">
        <v>5000</v>
      </c>
      <c r="F171" s="4" t="s">
        <v>12</v>
      </c>
      <c r="G171" t="s">
        <v>14</v>
      </c>
    </row>
    <row r="173" spans="4:9" x14ac:dyDescent="0.45">
      <c r="D173" t="s">
        <v>11</v>
      </c>
      <c r="E173" s="19">
        <f>E171/E170</f>
        <v>7.8392797144369905E-4</v>
      </c>
      <c r="F173" s="19"/>
      <c r="G173" t="s">
        <v>52</v>
      </c>
      <c r="I173" t="s">
        <v>13</v>
      </c>
    </row>
    <row r="174" spans="4:9" x14ac:dyDescent="0.45">
      <c r="E174" s="20">
        <v>7.8392797144369905E-4</v>
      </c>
      <c r="F174" s="20"/>
      <c r="G174" t="s">
        <v>52</v>
      </c>
    </row>
    <row r="175" spans="4:9" x14ac:dyDescent="0.45">
      <c r="E175" s="19">
        <f>E173*180/PI()</f>
        <v>4.491576420597608E-2</v>
      </c>
      <c r="F175" s="19"/>
      <c r="G175" t="s">
        <v>53</v>
      </c>
    </row>
    <row r="176" spans="4:9" x14ac:dyDescent="0.45">
      <c r="E176" s="21">
        <v>4.491576420597608E-2</v>
      </c>
      <c r="F176" s="21"/>
      <c r="G176" t="s">
        <v>53</v>
      </c>
    </row>
  </sheetData>
  <mergeCells count="97">
    <mergeCell ref="E173:F173"/>
    <mergeCell ref="E174:F174"/>
    <mergeCell ref="E175:F175"/>
    <mergeCell ref="E176:F176"/>
    <mergeCell ref="E60:F60"/>
    <mergeCell ref="E59:F59"/>
    <mergeCell ref="E61:F61"/>
    <mergeCell ref="E62:F62"/>
    <mergeCell ref="E63:F63"/>
    <mergeCell ref="E69:F69"/>
    <mergeCell ref="E70:F70"/>
    <mergeCell ref="E71:F71"/>
    <mergeCell ref="E72:F72"/>
    <mergeCell ref="E73:F73"/>
    <mergeCell ref="E64:F64"/>
    <mergeCell ref="E65:F65"/>
    <mergeCell ref="E66:F66"/>
    <mergeCell ref="E67:F67"/>
    <mergeCell ref="E68:F68"/>
    <mergeCell ref="E79:F79"/>
    <mergeCell ref="E80:F80"/>
    <mergeCell ref="E81:F81"/>
    <mergeCell ref="E82:F82"/>
    <mergeCell ref="E83:F83"/>
    <mergeCell ref="E74:F74"/>
    <mergeCell ref="E75:F75"/>
    <mergeCell ref="E76:F76"/>
    <mergeCell ref="E77:F77"/>
    <mergeCell ref="E78:F78"/>
    <mergeCell ref="E89:F89"/>
    <mergeCell ref="E90:F90"/>
    <mergeCell ref="E91:F91"/>
    <mergeCell ref="E92:F92"/>
    <mergeCell ref="E93:F93"/>
    <mergeCell ref="E84:F84"/>
    <mergeCell ref="E85:F85"/>
    <mergeCell ref="E86:F86"/>
    <mergeCell ref="E87:F87"/>
    <mergeCell ref="E88:F88"/>
    <mergeCell ref="E99:F99"/>
    <mergeCell ref="E100:F100"/>
    <mergeCell ref="E101:F101"/>
    <mergeCell ref="E102:F102"/>
    <mergeCell ref="E103:F103"/>
    <mergeCell ref="E94:F94"/>
    <mergeCell ref="E95:F95"/>
    <mergeCell ref="E96:F96"/>
    <mergeCell ref="E97:F97"/>
    <mergeCell ref="E98:F98"/>
    <mergeCell ref="E109:F109"/>
    <mergeCell ref="E110:F110"/>
    <mergeCell ref="E111:F111"/>
    <mergeCell ref="E112:F112"/>
    <mergeCell ref="E113:F113"/>
    <mergeCell ref="E104:F104"/>
    <mergeCell ref="E105:F105"/>
    <mergeCell ref="E106:F106"/>
    <mergeCell ref="E107:F107"/>
    <mergeCell ref="E108:F108"/>
    <mergeCell ref="E119:F119"/>
    <mergeCell ref="E120:F120"/>
    <mergeCell ref="E121:F121"/>
    <mergeCell ref="E122:F122"/>
    <mergeCell ref="E123:F123"/>
    <mergeCell ref="E114:F114"/>
    <mergeCell ref="E115:F115"/>
    <mergeCell ref="E116:F116"/>
    <mergeCell ref="E117:F117"/>
    <mergeCell ref="E118:F118"/>
    <mergeCell ref="E129:F129"/>
    <mergeCell ref="E130:F130"/>
    <mergeCell ref="E131:F131"/>
    <mergeCell ref="E132:F132"/>
    <mergeCell ref="E133:F133"/>
    <mergeCell ref="E124:F124"/>
    <mergeCell ref="E125:F125"/>
    <mergeCell ref="E126:F126"/>
    <mergeCell ref="E127:F127"/>
    <mergeCell ref="E128:F128"/>
    <mergeCell ref="E147:F147"/>
    <mergeCell ref="E148:F148"/>
    <mergeCell ref="E139:F139"/>
    <mergeCell ref="E140:F140"/>
    <mergeCell ref="E141:F141"/>
    <mergeCell ref="E142:F142"/>
    <mergeCell ref="E143:F143"/>
    <mergeCell ref="E134:F134"/>
    <mergeCell ref="E135:F135"/>
    <mergeCell ref="E136:F136"/>
    <mergeCell ref="E137:F137"/>
    <mergeCell ref="E138:F138"/>
    <mergeCell ref="E149:F149"/>
    <mergeCell ref="G59:H59"/>
    <mergeCell ref="I59:J59"/>
    <mergeCell ref="E144:F144"/>
    <mergeCell ref="E145:F145"/>
    <mergeCell ref="E146:F14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3A31C-72AF-4D20-916E-884DF2E465DB}">
  <dimension ref="B2:K12"/>
  <sheetViews>
    <sheetView workbookViewId="0">
      <selection activeCell="K12" sqref="K12"/>
    </sheetView>
  </sheetViews>
  <sheetFormatPr defaultRowHeight="18" x14ac:dyDescent="0.45"/>
  <cols>
    <col min="11" max="11" width="13" bestFit="1" customWidth="1"/>
  </cols>
  <sheetData>
    <row r="2" spans="2:11" x14ac:dyDescent="0.45">
      <c r="B2" t="s">
        <v>54</v>
      </c>
    </row>
    <row r="7" spans="2:11" x14ac:dyDescent="0.45">
      <c r="B7" t="s">
        <v>46</v>
      </c>
      <c r="C7" s="13">
        <v>6378137</v>
      </c>
      <c r="D7" t="s">
        <v>47</v>
      </c>
    </row>
    <row r="8" spans="2:11" x14ac:dyDescent="0.45">
      <c r="B8" t="s">
        <v>49</v>
      </c>
      <c r="C8" s="12">
        <v>0</v>
      </c>
      <c r="D8" t="s">
        <v>48</v>
      </c>
      <c r="F8">
        <f>C8*PI()/180</f>
        <v>0</v>
      </c>
      <c r="G8" t="s">
        <v>50</v>
      </c>
    </row>
    <row r="9" spans="2:11" x14ac:dyDescent="0.45">
      <c r="B9" t="s">
        <v>44</v>
      </c>
      <c r="C9" s="12">
        <v>4.398046511104E-2</v>
      </c>
      <c r="F9">
        <f>C9*PI()/180</f>
        <v>7.676039227461416E-4</v>
      </c>
      <c r="G9" t="s">
        <v>50</v>
      </c>
    </row>
    <row r="10" spans="2:11" x14ac:dyDescent="0.45">
      <c r="B10" t="s">
        <v>45</v>
      </c>
      <c r="C10" s="12">
        <v>4.398046511104E-2</v>
      </c>
      <c r="F10">
        <f>C10*PI()/180</f>
        <v>7.676039227461416E-4</v>
      </c>
      <c r="G10" t="s">
        <v>50</v>
      </c>
    </row>
    <row r="12" spans="2:11" x14ac:dyDescent="0.45">
      <c r="B12">
        <f>C7*ACOS(SIN(F8)*SIN(F8+F9)+COS(F8)*COS(F8+F9)*COS(F10))</f>
        <v>6923.8237715097484</v>
      </c>
      <c r="C12" t="s">
        <v>47</v>
      </c>
      <c r="K12" s="1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55EF9-0E52-4959-9852-FDA9D1388CD8}">
  <dimension ref="A1:J102"/>
  <sheetViews>
    <sheetView topLeftCell="A77" zoomScale="85" zoomScaleNormal="85" workbookViewId="0">
      <selection activeCell="J102" sqref="J102"/>
    </sheetView>
  </sheetViews>
  <sheetFormatPr defaultRowHeight="18" x14ac:dyDescent="0.45"/>
  <cols>
    <col min="9" max="9" width="21.8984375" style="15" bestFit="1" customWidth="1"/>
    <col min="10" max="10" width="51.5" style="15" bestFit="1" customWidth="1"/>
  </cols>
  <sheetData>
    <row r="1" spans="1:10" x14ac:dyDescent="0.45">
      <c r="A1" t="s">
        <v>82</v>
      </c>
    </row>
    <row r="2" spans="1:10" x14ac:dyDescent="0.45">
      <c r="I2" s="15" t="s">
        <v>83</v>
      </c>
      <c r="J2" s="15" t="s">
        <v>84</v>
      </c>
    </row>
    <row r="3" spans="1:10" x14ac:dyDescent="0.45">
      <c r="B3" t="s">
        <v>63</v>
      </c>
      <c r="D3" t="s">
        <v>69</v>
      </c>
      <c r="I3" s="15" t="s">
        <v>263</v>
      </c>
      <c r="J3" s="15" t="s">
        <v>195</v>
      </c>
    </row>
    <row r="4" spans="1:10" x14ac:dyDescent="0.45">
      <c r="I4" s="15" t="s">
        <v>115</v>
      </c>
      <c r="J4" s="15" t="s">
        <v>192</v>
      </c>
    </row>
    <row r="5" spans="1:10" x14ac:dyDescent="0.45">
      <c r="B5" t="s">
        <v>62</v>
      </c>
      <c r="D5" t="s">
        <v>71</v>
      </c>
      <c r="I5" s="15" t="s">
        <v>115</v>
      </c>
      <c r="J5" s="15" t="s">
        <v>208</v>
      </c>
    </row>
    <row r="6" spans="1:10" x14ac:dyDescent="0.45">
      <c r="I6" s="15" t="s">
        <v>85</v>
      </c>
      <c r="J6" s="15" t="s">
        <v>182</v>
      </c>
    </row>
    <row r="7" spans="1:10" x14ac:dyDescent="0.45">
      <c r="I7" s="15" t="s">
        <v>160</v>
      </c>
      <c r="J7" s="15" t="s">
        <v>257</v>
      </c>
    </row>
    <row r="8" spans="1:10" x14ac:dyDescent="0.45">
      <c r="I8" s="15" t="s">
        <v>112</v>
      </c>
      <c r="J8" s="15" t="s">
        <v>186</v>
      </c>
    </row>
    <row r="9" spans="1:10" x14ac:dyDescent="0.45">
      <c r="I9" s="15" t="s">
        <v>112</v>
      </c>
      <c r="J9" s="15" t="s">
        <v>204</v>
      </c>
    </row>
    <row r="10" spans="1:10" x14ac:dyDescent="0.45">
      <c r="B10" t="s">
        <v>64</v>
      </c>
      <c r="C10">
        <v>0</v>
      </c>
      <c r="D10" t="s">
        <v>65</v>
      </c>
      <c r="I10" s="15" t="s">
        <v>155</v>
      </c>
      <c r="J10" s="15" t="s">
        <v>248</v>
      </c>
    </row>
    <row r="11" spans="1:10" x14ac:dyDescent="0.45">
      <c r="C11">
        <v>1</v>
      </c>
      <c r="D11" t="s">
        <v>66</v>
      </c>
      <c r="I11" s="15" t="s">
        <v>129</v>
      </c>
      <c r="J11" s="15" t="s">
        <v>222</v>
      </c>
    </row>
    <row r="12" spans="1:10" x14ac:dyDescent="0.45">
      <c r="B12" t="s">
        <v>70</v>
      </c>
      <c r="C12" t="s">
        <v>67</v>
      </c>
      <c r="D12" t="s">
        <v>68</v>
      </c>
      <c r="I12" s="15" t="s">
        <v>129</v>
      </c>
      <c r="J12" s="15" t="s">
        <v>214</v>
      </c>
    </row>
    <row r="13" spans="1:10" x14ac:dyDescent="0.45">
      <c r="I13" s="15" t="s">
        <v>152</v>
      </c>
      <c r="J13" s="15" t="s">
        <v>245</v>
      </c>
    </row>
    <row r="14" spans="1:10" x14ac:dyDescent="0.45">
      <c r="B14" t="s">
        <v>64</v>
      </c>
      <c r="C14">
        <v>0</v>
      </c>
      <c r="D14" t="s">
        <v>72</v>
      </c>
      <c r="I14" s="15" t="s">
        <v>105</v>
      </c>
      <c r="J14" s="15" t="s">
        <v>177</v>
      </c>
    </row>
    <row r="15" spans="1:10" x14ac:dyDescent="0.45">
      <c r="C15">
        <v>1</v>
      </c>
      <c r="D15" t="s">
        <v>73</v>
      </c>
      <c r="I15" s="15" t="s">
        <v>128</v>
      </c>
      <c r="J15" s="15" t="s">
        <v>213</v>
      </c>
    </row>
    <row r="16" spans="1:10" x14ac:dyDescent="0.45">
      <c r="B16" t="s">
        <v>74</v>
      </c>
      <c r="C16" s="15" t="s">
        <v>75</v>
      </c>
      <c r="I16" s="15" t="s">
        <v>107</v>
      </c>
      <c r="J16" s="15" t="s">
        <v>179</v>
      </c>
    </row>
    <row r="17" spans="2:10" x14ac:dyDescent="0.45">
      <c r="I17" s="15" t="s">
        <v>130</v>
      </c>
      <c r="J17" s="15" t="s">
        <v>216</v>
      </c>
    </row>
    <row r="18" spans="2:10" x14ac:dyDescent="0.45">
      <c r="B18" t="s">
        <v>76</v>
      </c>
      <c r="C18" t="s">
        <v>77</v>
      </c>
      <c r="I18" s="15" t="s">
        <v>130</v>
      </c>
      <c r="J18" s="15" t="s">
        <v>215</v>
      </c>
    </row>
    <row r="19" spans="2:10" x14ac:dyDescent="0.45">
      <c r="C19" t="s">
        <v>78</v>
      </c>
      <c r="I19" s="15" t="s">
        <v>104</v>
      </c>
      <c r="J19" s="15" t="s">
        <v>175</v>
      </c>
    </row>
    <row r="20" spans="2:10" x14ac:dyDescent="0.45">
      <c r="C20" t="s">
        <v>79</v>
      </c>
      <c r="I20" s="15" t="s">
        <v>161</v>
      </c>
      <c r="J20" s="15" t="s">
        <v>258</v>
      </c>
    </row>
    <row r="21" spans="2:10" x14ac:dyDescent="0.45">
      <c r="I21" s="15" t="s">
        <v>102</v>
      </c>
      <c r="J21" s="15" t="s">
        <v>173</v>
      </c>
    </row>
    <row r="22" spans="2:10" x14ac:dyDescent="0.45">
      <c r="I22" s="15" t="s">
        <v>141</v>
      </c>
      <c r="J22" s="15" t="s">
        <v>227</v>
      </c>
    </row>
    <row r="23" spans="2:10" x14ac:dyDescent="0.45">
      <c r="I23" s="15" t="s">
        <v>151</v>
      </c>
      <c r="J23" s="15" t="s">
        <v>241</v>
      </c>
    </row>
    <row r="24" spans="2:10" x14ac:dyDescent="0.45">
      <c r="I24" s="15" t="s">
        <v>117</v>
      </c>
      <c r="J24" s="15" t="s">
        <v>194</v>
      </c>
    </row>
    <row r="25" spans="2:10" x14ac:dyDescent="0.45">
      <c r="I25" s="15" t="s">
        <v>113</v>
      </c>
      <c r="J25" s="15" t="s">
        <v>187</v>
      </c>
    </row>
    <row r="26" spans="2:10" x14ac:dyDescent="0.45">
      <c r="I26" s="15" t="s">
        <v>138</v>
      </c>
      <c r="J26" s="15" t="s">
        <v>224</v>
      </c>
    </row>
    <row r="27" spans="2:10" x14ac:dyDescent="0.45">
      <c r="I27" s="15" t="s">
        <v>136</v>
      </c>
      <c r="J27" s="15" t="s">
        <v>221</v>
      </c>
    </row>
    <row r="28" spans="2:10" x14ac:dyDescent="0.45">
      <c r="I28" s="15" t="s">
        <v>116</v>
      </c>
      <c r="J28" s="15" t="s">
        <v>193</v>
      </c>
    </row>
    <row r="29" spans="2:10" x14ac:dyDescent="0.45">
      <c r="I29" s="15" t="s">
        <v>122</v>
      </c>
      <c r="J29" s="15" t="s">
        <v>205</v>
      </c>
    </row>
    <row r="30" spans="2:10" x14ac:dyDescent="0.45">
      <c r="I30" s="15" t="s">
        <v>149</v>
      </c>
      <c r="J30" s="15" t="s">
        <v>236</v>
      </c>
    </row>
    <row r="31" spans="2:10" x14ac:dyDescent="0.45">
      <c r="I31" s="15" t="s">
        <v>93</v>
      </c>
      <c r="J31" s="15" t="s">
        <v>167</v>
      </c>
    </row>
    <row r="32" spans="2:10" x14ac:dyDescent="0.45">
      <c r="I32" s="15" t="s">
        <v>101</v>
      </c>
      <c r="J32" s="15" t="s">
        <v>172</v>
      </c>
    </row>
    <row r="33" spans="9:10" x14ac:dyDescent="0.45">
      <c r="I33" s="15" t="s">
        <v>101</v>
      </c>
      <c r="J33" s="15" t="s">
        <v>203</v>
      </c>
    </row>
    <row r="34" spans="9:10" x14ac:dyDescent="0.45">
      <c r="I34" s="15" t="s">
        <v>89</v>
      </c>
      <c r="J34" s="15" t="s">
        <v>191</v>
      </c>
    </row>
    <row r="35" spans="9:10" x14ac:dyDescent="0.45">
      <c r="I35" s="15" t="s">
        <v>144</v>
      </c>
      <c r="J35" s="15" t="s">
        <v>230</v>
      </c>
    </row>
    <row r="36" spans="9:10" x14ac:dyDescent="0.45">
      <c r="I36" s="15" t="s">
        <v>134</v>
      </c>
      <c r="J36" s="15" t="s">
        <v>220</v>
      </c>
    </row>
    <row r="37" spans="9:10" x14ac:dyDescent="0.45">
      <c r="I37" s="15" t="s">
        <v>134</v>
      </c>
      <c r="J37" s="15" t="s">
        <v>261</v>
      </c>
    </row>
    <row r="38" spans="9:10" x14ac:dyDescent="0.45">
      <c r="I38" s="15" t="s">
        <v>143</v>
      </c>
      <c r="J38" s="15" t="s">
        <v>229</v>
      </c>
    </row>
    <row r="39" spans="9:10" x14ac:dyDescent="0.45">
      <c r="I39" s="15" t="s">
        <v>114</v>
      </c>
      <c r="J39" s="15" t="s">
        <v>202</v>
      </c>
    </row>
    <row r="40" spans="9:10" x14ac:dyDescent="0.45">
      <c r="I40" s="15" t="s">
        <v>114</v>
      </c>
      <c r="J40" s="15" t="s">
        <v>190</v>
      </c>
    </row>
    <row r="41" spans="9:10" x14ac:dyDescent="0.45">
      <c r="I41" s="15" t="s">
        <v>103</v>
      </c>
      <c r="J41" s="15" t="s">
        <v>207</v>
      </c>
    </row>
    <row r="42" spans="9:10" x14ac:dyDescent="0.45">
      <c r="I42" s="15" t="s">
        <v>103</v>
      </c>
      <c r="J42" s="15" t="s">
        <v>174</v>
      </c>
    </row>
    <row r="43" spans="9:10" x14ac:dyDescent="0.45">
      <c r="I43" s="15" t="s">
        <v>106</v>
      </c>
      <c r="J43" s="15" t="s">
        <v>178</v>
      </c>
    </row>
    <row r="44" spans="9:10" x14ac:dyDescent="0.45">
      <c r="I44" s="15" t="s">
        <v>106</v>
      </c>
      <c r="J44" s="15" t="s">
        <v>252</v>
      </c>
    </row>
    <row r="45" spans="9:10" x14ac:dyDescent="0.45">
      <c r="I45" s="15" t="s">
        <v>119</v>
      </c>
      <c r="J45" s="15" t="s">
        <v>198</v>
      </c>
    </row>
    <row r="46" spans="9:10" x14ac:dyDescent="0.45">
      <c r="I46" s="15" t="s">
        <v>121</v>
      </c>
      <c r="J46" s="15" t="s">
        <v>254</v>
      </c>
    </row>
    <row r="47" spans="9:10" x14ac:dyDescent="0.45">
      <c r="I47" s="15" t="s">
        <v>121</v>
      </c>
      <c r="J47" s="15" t="s">
        <v>201</v>
      </c>
    </row>
    <row r="48" spans="9:10" x14ac:dyDescent="0.45">
      <c r="I48" s="15" t="s">
        <v>121</v>
      </c>
      <c r="J48" s="15" t="s">
        <v>243</v>
      </c>
    </row>
    <row r="49" spans="9:10" x14ac:dyDescent="0.45">
      <c r="I49" s="15" t="s">
        <v>86</v>
      </c>
      <c r="J49" s="15" t="s">
        <v>176</v>
      </c>
    </row>
    <row r="50" spans="9:10" x14ac:dyDescent="0.45">
      <c r="I50" s="15" t="s">
        <v>110</v>
      </c>
      <c r="J50" s="15" t="s">
        <v>183</v>
      </c>
    </row>
    <row r="51" spans="9:10" x14ac:dyDescent="0.45">
      <c r="I51" s="15" t="s">
        <v>145</v>
      </c>
      <c r="J51" s="15" t="s">
        <v>232</v>
      </c>
    </row>
    <row r="52" spans="9:10" x14ac:dyDescent="0.45">
      <c r="I52" s="15" t="s">
        <v>148</v>
      </c>
      <c r="J52" s="15" t="s">
        <v>235</v>
      </c>
    </row>
    <row r="53" spans="9:10" x14ac:dyDescent="0.45">
      <c r="I53" s="15" t="s">
        <v>156</v>
      </c>
      <c r="J53" s="15" t="s">
        <v>249</v>
      </c>
    </row>
    <row r="54" spans="9:10" x14ac:dyDescent="0.45">
      <c r="I54" s="15" t="s">
        <v>109</v>
      </c>
      <c r="J54" s="15" t="s">
        <v>181</v>
      </c>
    </row>
    <row r="55" spans="9:10" x14ac:dyDescent="0.45">
      <c r="I55" s="15" t="s">
        <v>94</v>
      </c>
      <c r="J55" s="15" t="s">
        <v>185</v>
      </c>
    </row>
    <row r="56" spans="9:10" x14ac:dyDescent="0.45">
      <c r="I56" s="15" t="s">
        <v>118</v>
      </c>
      <c r="J56" s="15" t="s">
        <v>197</v>
      </c>
    </row>
    <row r="57" spans="9:10" x14ac:dyDescent="0.45">
      <c r="I57" s="15" t="s">
        <v>135</v>
      </c>
      <c r="J57" s="15" t="s">
        <v>265</v>
      </c>
    </row>
    <row r="58" spans="9:10" x14ac:dyDescent="0.45">
      <c r="I58" s="15" t="s">
        <v>126</v>
      </c>
      <c r="J58" s="15" t="s">
        <v>211</v>
      </c>
    </row>
    <row r="59" spans="9:10" x14ac:dyDescent="0.45">
      <c r="I59" s="15" t="s">
        <v>140</v>
      </c>
      <c r="J59" s="15" t="s">
        <v>226</v>
      </c>
    </row>
    <row r="60" spans="9:10" x14ac:dyDescent="0.45">
      <c r="I60" s="15" t="s">
        <v>87</v>
      </c>
      <c r="J60" s="15" t="s">
        <v>168</v>
      </c>
    </row>
    <row r="61" spans="9:10" x14ac:dyDescent="0.45">
      <c r="I61" s="15" t="s">
        <v>87</v>
      </c>
      <c r="J61" s="15" t="s">
        <v>231</v>
      </c>
    </row>
    <row r="62" spans="9:10" x14ac:dyDescent="0.45">
      <c r="I62" s="15" t="s">
        <v>90</v>
      </c>
      <c r="J62" s="15" t="s">
        <v>188</v>
      </c>
    </row>
    <row r="63" spans="9:10" x14ac:dyDescent="0.45">
      <c r="I63" s="15" t="s">
        <v>163</v>
      </c>
      <c r="J63" s="15" t="s">
        <v>262</v>
      </c>
    </row>
    <row r="64" spans="9:10" x14ac:dyDescent="0.45">
      <c r="I64" s="15" t="s">
        <v>137</v>
      </c>
      <c r="J64" s="15" t="s">
        <v>223</v>
      </c>
    </row>
    <row r="65" spans="9:10" x14ac:dyDescent="0.45">
      <c r="I65" s="15" t="s">
        <v>97</v>
      </c>
      <c r="J65" s="15" t="s">
        <v>166</v>
      </c>
    </row>
    <row r="66" spans="9:10" x14ac:dyDescent="0.45">
      <c r="I66" s="15" t="s">
        <v>91</v>
      </c>
      <c r="J66" s="15" t="s">
        <v>239</v>
      </c>
    </row>
    <row r="67" spans="9:10" x14ac:dyDescent="0.45">
      <c r="I67" s="15" t="s">
        <v>158</v>
      </c>
      <c r="J67" s="15" t="s">
        <v>255</v>
      </c>
    </row>
    <row r="68" spans="9:10" x14ac:dyDescent="0.45">
      <c r="I68" s="15" t="s">
        <v>264</v>
      </c>
      <c r="J68" s="15" t="s">
        <v>196</v>
      </c>
    </row>
    <row r="69" spans="9:10" x14ac:dyDescent="0.45">
      <c r="I69" s="15" t="s">
        <v>96</v>
      </c>
      <c r="J69" s="15" t="s">
        <v>165</v>
      </c>
    </row>
    <row r="70" spans="9:10" x14ac:dyDescent="0.45">
      <c r="I70" s="15" t="s">
        <v>111</v>
      </c>
      <c r="J70" s="15" t="s">
        <v>189</v>
      </c>
    </row>
    <row r="71" spans="9:10" x14ac:dyDescent="0.45">
      <c r="I71" s="15" t="s">
        <v>111</v>
      </c>
      <c r="J71" s="15" t="s">
        <v>184</v>
      </c>
    </row>
    <row r="72" spans="9:10" x14ac:dyDescent="0.45">
      <c r="I72" s="15" t="s">
        <v>120</v>
      </c>
      <c r="J72" s="15" t="s">
        <v>200</v>
      </c>
    </row>
    <row r="73" spans="9:10" x14ac:dyDescent="0.45">
      <c r="I73" s="15" t="s">
        <v>125</v>
      </c>
      <c r="J73" s="15" t="s">
        <v>210</v>
      </c>
    </row>
    <row r="74" spans="9:10" x14ac:dyDescent="0.45">
      <c r="I74" s="15" t="s">
        <v>162</v>
      </c>
      <c r="J74" s="15" t="s">
        <v>260</v>
      </c>
    </row>
    <row r="75" spans="9:10" x14ac:dyDescent="0.45">
      <c r="I75" s="15" t="s">
        <v>98</v>
      </c>
      <c r="J75" s="15" t="s">
        <v>237</v>
      </c>
    </row>
    <row r="76" spans="9:10" x14ac:dyDescent="0.45">
      <c r="I76" s="15" t="s">
        <v>98</v>
      </c>
      <c r="J76" s="15" t="s">
        <v>169</v>
      </c>
    </row>
    <row r="77" spans="9:10" x14ac:dyDescent="0.45">
      <c r="I77" s="15" t="s">
        <v>92</v>
      </c>
      <c r="J77" s="15" t="s">
        <v>244</v>
      </c>
    </row>
    <row r="78" spans="9:10" x14ac:dyDescent="0.45">
      <c r="I78" s="15" t="s">
        <v>147</v>
      </c>
      <c r="J78" s="15" t="s">
        <v>234</v>
      </c>
    </row>
    <row r="79" spans="9:10" x14ac:dyDescent="0.45">
      <c r="I79" s="15" t="s">
        <v>154</v>
      </c>
      <c r="J79" s="15" t="s">
        <v>259</v>
      </c>
    </row>
    <row r="80" spans="9:10" x14ac:dyDescent="0.45">
      <c r="I80" s="15" t="s">
        <v>154</v>
      </c>
      <c r="J80" s="15" t="s">
        <v>253</v>
      </c>
    </row>
    <row r="81" spans="9:10" x14ac:dyDescent="0.45">
      <c r="I81" s="15" t="s">
        <v>154</v>
      </c>
      <c r="J81" s="15" t="s">
        <v>247</v>
      </c>
    </row>
    <row r="82" spans="9:10" x14ac:dyDescent="0.45">
      <c r="I82" s="15" t="s">
        <v>100</v>
      </c>
      <c r="J82" s="15" t="s">
        <v>171</v>
      </c>
    </row>
    <row r="83" spans="9:10" x14ac:dyDescent="0.45">
      <c r="I83" s="15" t="s">
        <v>132</v>
      </c>
      <c r="J83" s="15" t="s">
        <v>218</v>
      </c>
    </row>
    <row r="84" spans="9:10" x14ac:dyDescent="0.45">
      <c r="I84" s="15" t="s">
        <v>159</v>
      </c>
      <c r="J84" s="15" t="s">
        <v>256</v>
      </c>
    </row>
    <row r="85" spans="9:10" x14ac:dyDescent="0.45">
      <c r="I85" s="15" t="s">
        <v>99</v>
      </c>
      <c r="J85" s="15" t="s">
        <v>199</v>
      </c>
    </row>
    <row r="86" spans="9:10" x14ac:dyDescent="0.45">
      <c r="I86" s="15" t="s">
        <v>99</v>
      </c>
      <c r="J86" s="15" t="s">
        <v>170</v>
      </c>
    </row>
    <row r="87" spans="9:10" x14ac:dyDescent="0.45">
      <c r="I87" s="15" t="s">
        <v>99</v>
      </c>
      <c r="J87" s="15" t="s">
        <v>240</v>
      </c>
    </row>
    <row r="88" spans="9:10" x14ac:dyDescent="0.45">
      <c r="I88" s="15" t="s">
        <v>146</v>
      </c>
      <c r="J88" s="15" t="s">
        <v>233</v>
      </c>
    </row>
    <row r="89" spans="9:10" x14ac:dyDescent="0.45">
      <c r="I89" s="15" t="s">
        <v>131</v>
      </c>
      <c r="J89" s="15" t="s">
        <v>217</v>
      </c>
    </row>
    <row r="90" spans="9:10" x14ac:dyDescent="0.45">
      <c r="I90" s="15" t="s">
        <v>142</v>
      </c>
      <c r="J90" s="15" t="s">
        <v>228</v>
      </c>
    </row>
    <row r="91" spans="9:10" x14ac:dyDescent="0.45">
      <c r="I91" s="15" t="s">
        <v>142</v>
      </c>
      <c r="J91" s="15" t="s">
        <v>242</v>
      </c>
    </row>
    <row r="92" spans="9:10" x14ac:dyDescent="0.45">
      <c r="I92" s="15" t="s">
        <v>108</v>
      </c>
      <c r="J92" s="15" t="s">
        <v>180</v>
      </c>
    </row>
    <row r="93" spans="9:10" x14ac:dyDescent="0.45">
      <c r="I93" s="15" t="s">
        <v>127</v>
      </c>
      <c r="J93" s="15" t="s">
        <v>212</v>
      </c>
    </row>
    <row r="94" spans="9:10" x14ac:dyDescent="0.45">
      <c r="I94" s="15" t="s">
        <v>139</v>
      </c>
      <c r="J94" s="15" t="s">
        <v>225</v>
      </c>
    </row>
    <row r="95" spans="9:10" x14ac:dyDescent="0.45">
      <c r="I95" s="15" t="s">
        <v>157</v>
      </c>
      <c r="J95" s="15" t="s">
        <v>251</v>
      </c>
    </row>
    <row r="96" spans="9:10" x14ac:dyDescent="0.45">
      <c r="I96" s="15" t="s">
        <v>123</v>
      </c>
      <c r="J96" s="15" t="s">
        <v>206</v>
      </c>
    </row>
    <row r="97" spans="9:10" x14ac:dyDescent="0.45">
      <c r="I97" s="15" t="s">
        <v>88</v>
      </c>
      <c r="J97" s="15" t="s">
        <v>250</v>
      </c>
    </row>
    <row r="98" spans="9:10" x14ac:dyDescent="0.45">
      <c r="I98" s="15" t="s">
        <v>153</v>
      </c>
      <c r="J98" s="15" t="s">
        <v>246</v>
      </c>
    </row>
    <row r="99" spans="9:10" x14ac:dyDescent="0.45">
      <c r="I99" s="15" t="s">
        <v>133</v>
      </c>
      <c r="J99" s="15" t="s">
        <v>219</v>
      </c>
    </row>
    <row r="100" spans="9:10" x14ac:dyDescent="0.45">
      <c r="I100" s="15" t="s">
        <v>124</v>
      </c>
      <c r="J100" s="15" t="s">
        <v>209</v>
      </c>
    </row>
    <row r="101" spans="9:10" x14ac:dyDescent="0.45">
      <c r="I101" s="15" t="s">
        <v>150</v>
      </c>
      <c r="J101" s="15" t="s">
        <v>238</v>
      </c>
    </row>
    <row r="102" spans="9:10" x14ac:dyDescent="0.45">
      <c r="I102" s="15" t="s">
        <v>95</v>
      </c>
      <c r="J102" s="15" t="s">
        <v>164</v>
      </c>
    </row>
  </sheetData>
  <autoFilter ref="I2:J2" xr:uid="{AF298CC5-85C6-4AFD-B33D-7308F3A88EBF}">
    <sortState xmlns:xlrd2="http://schemas.microsoft.com/office/spreadsheetml/2017/richdata2" ref="I3:J102">
      <sortCondition ref="I2"/>
    </sortState>
  </autoFilter>
  <sortState xmlns:xlrd2="http://schemas.microsoft.com/office/spreadsheetml/2017/richdata2" ref="I3:J102">
    <sortCondition ref="I3:I102"/>
    <sortCondition ref="J3:J102"/>
  </sortState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toshitaka</dc:creator>
  <cp:lastModifiedBy>toshitaka</cp:lastModifiedBy>
  <dcterms:created xsi:type="dcterms:W3CDTF">2021-05-05T13:59:42Z</dcterms:created>
  <dcterms:modified xsi:type="dcterms:W3CDTF">2022-02-13T08:36:20Z</dcterms:modified>
</cp:coreProperties>
</file>